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0"/>
  </bookViews>
  <sheets>
    <sheet name="合併後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<sst xmlns="http://schemas.openxmlformats.org/spreadsheetml/2006/main" count="141" uniqueCount="105">
  <si>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</si>
  <si>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</si>
  <si>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</si>
  <si>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</si>
  <si>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</si>
  <si>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</si>
  <si>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</si>
  <si>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</si>
  <si>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</si>
  <si>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</si>
  <si>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</si>
  <si>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</si>
  <si>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</si>
  <si>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</si>
  <si>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</si>
  <si>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</si>
  <si>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</si>
  <si>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</si>
  <si>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</si>
  <si>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</si>
  <si>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</si>
  <si>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</si>
  <si>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</si>
  <si>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</si>
  <si>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</si>
  <si>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</si>
  <si>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</si>
  <si>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</si>
  <si>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</si>
  <si>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</si>
  <si>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</si>
  <si>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</si>
  <si>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</si>
  <si>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</si>
  <si>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</si>
  <si>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</si>
  <si>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</si>
  <si>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栗東町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</si>
  <si>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</si>
  <si>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</si>
  <si>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</si>
  <si>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</si>
  <si>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</si>
  <si>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</si>
  <si>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</si>
  <si>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</si>
  <si>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虎姫町</t>
  </si>
  <si>
    <t>湖北町</t>
  </si>
  <si>
    <t>高月町</t>
  </si>
  <si>
    <t>余呉町</t>
  </si>
  <si>
    <t>西浅井町</t>
  </si>
  <si>
    <t>保健所別</t>
  </si>
  <si>
    <t>大津</t>
  </si>
  <si>
    <t>草津</t>
  </si>
  <si>
    <t>彦根</t>
  </si>
  <si>
    <t>長浜</t>
  </si>
  <si>
    <t>大津市</t>
  </si>
  <si>
    <t>旧大津市</t>
  </si>
  <si>
    <t>旧志賀町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</si>
  <si>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</si>
  <si>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</si>
  <si>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</si>
  <si>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</si>
  <si>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</si>
  <si>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</si>
  <si>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</si>
  <si>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</si>
  <si>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</si>
  <si>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</si>
  <si>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</si>
  <si>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</si>
  <si>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</si>
  <si>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</si>
  <si>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</si>
  <si>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</si>
  <si>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</si>
  <si>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</si>
  <si>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</si>
  <si>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</si>
  <si>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愛荘町</t>
  </si>
  <si>
    <t>旧秦荘町</t>
  </si>
  <si>
    <t>旧愛知川町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</si>
  <si>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</si>
  <si>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</si>
  <si>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</si>
  <si>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</si>
  <si>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</si>
  <si>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</si>
  <si>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</si>
  <si>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</si>
  <si>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</si>
  <si>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</si>
  <si>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</si>
  <si>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</si>
  <si>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</si>
  <si>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</si>
  <si>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</si>
  <si>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</si>
  <si>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</si>
  <si>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</si>
  <si>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</si>
  <si>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</si>
  <si>
    <t>甲賀</t>
  </si>
  <si>
    <t>東近江</t>
  </si>
  <si>
    <t>高島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</si>
</sst>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/>
    </xf>
    <xf numFmtId="176" fontId="6" fillId="0" borderId="2" xfId="0" applyNumberFormat="1" applyFont="1" applyBorder="1" applyAlignment="1">
      <alignment horizontal="centerContinuous" wrapText="1"/>
    </xf>
    <xf numFmtId="2" fontId="6" fillId="0" borderId="2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8" fontId="7" fillId="0" borderId="6" xfId="0" applyNumberFormat="1" applyFont="1" applyBorder="1" applyAlignment="1">
      <alignment/>
    </xf>
    <xf numFmtId="182" fontId="7" fillId="0" borderId="6" xfId="0" applyNumberFormat="1" applyFont="1" applyBorder="1" applyAlignment="1">
      <alignment/>
    </xf>
    <xf numFmtId="40" fontId="7" fillId="0" borderId="6" xfId="0" applyNumberFormat="1" applyFont="1" applyBorder="1" applyAlignment="1">
      <alignment/>
    </xf>
    <xf numFmtId="38" fontId="7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8" fontId="7" fillId="0" borderId="9" xfId="0" applyNumberFormat="1" applyFont="1" applyBorder="1" applyAlignment="1">
      <alignment/>
    </xf>
    <xf numFmtId="182" fontId="7" fillId="0" borderId="9" xfId="0" applyNumberFormat="1" applyFont="1" applyBorder="1" applyAlignment="1">
      <alignment/>
    </xf>
    <xf numFmtId="40" fontId="7" fillId="0" borderId="9" xfId="0" applyNumberFormat="1" applyFont="1" applyBorder="1" applyAlignment="1">
      <alignment/>
    </xf>
    <xf numFmtId="38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8" fontId="7" fillId="0" borderId="12" xfId="0" applyNumberFormat="1" applyFont="1" applyBorder="1" applyAlignment="1">
      <alignment/>
    </xf>
    <xf numFmtId="182" fontId="7" fillId="0" borderId="12" xfId="0" applyNumberFormat="1" applyFont="1" applyBorder="1" applyAlignment="1">
      <alignment/>
    </xf>
    <xf numFmtId="40" fontId="7" fillId="0" borderId="12" xfId="0" applyNumberFormat="1" applyFont="1" applyBorder="1" applyAlignment="1">
      <alignment/>
    </xf>
    <xf numFmtId="38" fontId="7" fillId="0" borderId="13" xfId="0" applyNumberFormat="1" applyFont="1" applyBorder="1" applyAlignment="1">
      <alignment/>
    </xf>
    <xf numFmtId="0" fontId="5" fillId="0" borderId="14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182" fontId="7" fillId="0" borderId="15" xfId="0" applyNumberFormat="1" applyFont="1" applyBorder="1" applyAlignment="1">
      <alignment shrinkToFit="1"/>
    </xf>
    <xf numFmtId="40" fontId="7" fillId="0" borderId="15" xfId="0" applyNumberFormat="1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7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shrinkToFit="1"/>
    </xf>
    <xf numFmtId="38" fontId="8" fillId="0" borderId="2" xfId="0" applyNumberFormat="1" applyFont="1" applyFill="1" applyBorder="1" applyAlignment="1">
      <alignment horizontal="right" vertical="center" wrapText="1"/>
    </xf>
    <xf numFmtId="186" fontId="8" fillId="0" borderId="2" xfId="0" applyNumberFormat="1" applyFont="1" applyFill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 wrapText="1"/>
    </xf>
    <xf numFmtId="38" fontId="8" fillId="0" borderId="3" xfId="0" applyNumberFormat="1" applyFont="1" applyFill="1" applyBorder="1" applyAlignment="1">
      <alignment horizontal="right" vertical="center" wrapText="1"/>
    </xf>
    <xf numFmtId="38" fontId="8" fillId="0" borderId="6" xfId="17" applyFont="1" applyFill="1" applyBorder="1" applyAlignment="1">
      <alignment horizontal="right" vertical="center"/>
    </xf>
    <xf numFmtId="186" fontId="8" fillId="0" borderId="6" xfId="0" applyNumberFormat="1" applyFont="1" applyFill="1" applyBorder="1" applyAlignment="1">
      <alignment horizontal="right" vertical="center" wrapText="1"/>
    </xf>
    <xf numFmtId="38" fontId="8" fillId="0" borderId="6" xfId="0" applyNumberFormat="1" applyFont="1" applyFill="1" applyBorder="1" applyAlignment="1">
      <alignment horizontal="right" vertical="center" wrapText="1"/>
    </xf>
    <xf numFmtId="182" fontId="8" fillId="0" borderId="6" xfId="0" applyNumberFormat="1" applyFont="1" applyFill="1" applyBorder="1" applyAlignment="1">
      <alignment horizontal="right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38" fontId="8" fillId="0" borderId="19" xfId="17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 wrapText="1"/>
    </xf>
    <xf numFmtId="38" fontId="8" fillId="0" borderId="20" xfId="17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 wrapText="1"/>
    </xf>
    <xf numFmtId="38" fontId="8" fillId="0" borderId="20" xfId="0" applyNumberFormat="1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/>
    </xf>
    <xf numFmtId="186" fontId="8" fillId="0" borderId="1" xfId="0" applyNumberFormat="1" applyFont="1" applyFill="1" applyBorder="1" applyAlignment="1">
      <alignment horizontal="right" vertical="center" wrapText="1"/>
    </xf>
    <xf numFmtId="187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8" fillId="0" borderId="17" xfId="17" applyFont="1" applyFill="1" applyBorder="1" applyAlignment="1">
      <alignment horizontal="right" vertical="center"/>
    </xf>
    <xf numFmtId="38" fontId="7" fillId="0" borderId="15" xfId="17" applyNumberFormat="1" applyFont="1" applyFill="1" applyBorder="1" applyAlignment="1">
      <alignment horizontal="right" vertical="center" shrinkToFit="1"/>
    </xf>
    <xf numFmtId="38" fontId="7" fillId="0" borderId="15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40" fontId="7" fillId="0" borderId="15" xfId="0" applyNumberFormat="1" applyFont="1" applyFill="1" applyBorder="1" applyAlignment="1">
      <alignment horizontal="right" vertical="center" wrapText="1"/>
    </xf>
    <xf numFmtId="38" fontId="7" fillId="0" borderId="16" xfId="17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center" textRotation="255" wrapText="1"/>
    </xf>
    <xf numFmtId="0" fontId="8" fillId="0" borderId="22" xfId="0" applyFont="1" applyBorder="1" applyAlignment="1">
      <alignment horizontal="center" textRotation="255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82" t="s">
        <v>4</v>
      </c>
      <c r="C1" s="77" t="s">
        <v>5</v>
      </c>
      <c r="D1" s="77" t="s">
        <v>6</v>
      </c>
      <c r="E1" s="77" t="s">
        <v>7</v>
      </c>
      <c r="F1" s="77" t="s">
        <v>8</v>
      </c>
      <c r="G1" s="77" t="s">
        <v>99</v>
      </c>
      <c r="H1" s="11" t="s">
        <v>0</v>
      </c>
      <c r="I1" s="12"/>
      <c r="J1" s="11"/>
      <c r="K1" s="11"/>
      <c r="L1" s="11"/>
      <c r="M1" s="11"/>
      <c r="N1" s="11"/>
      <c r="O1" s="11"/>
      <c r="P1" s="13"/>
      <c r="Q1" s="13"/>
      <c r="R1" s="11" t="s">
        <v>1</v>
      </c>
      <c r="S1" s="11"/>
      <c r="T1" s="11"/>
      <c r="U1" s="14"/>
      <c r="V1" s="15"/>
      <c r="W1" s="11" t="s">
        <v>2</v>
      </c>
      <c r="X1" s="11"/>
      <c r="Y1" s="11"/>
      <c r="Z1" s="11"/>
      <c r="AA1" s="11"/>
      <c r="AB1" s="11"/>
      <c r="AC1" s="11"/>
      <c r="AD1" s="79" t="s">
        <v>3</v>
      </c>
      <c r="AE1" s="80"/>
      <c r="AF1" s="81"/>
      <c r="AG1" s="16"/>
    </row>
    <row r="2" spans="2:33" s="2" customFormat="1" ht="47.25" customHeight="1">
      <c r="B2" s="83"/>
      <c r="C2" s="78"/>
      <c r="D2" s="78"/>
      <c r="E2" s="78"/>
      <c r="F2" s="78"/>
      <c r="G2" s="78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40" t="s">
        <v>34</v>
      </c>
    </row>
    <row r="3" spans="2:33" s="46" customFormat="1" ht="8.25" customHeight="1">
      <c r="B3" s="49" t="s">
        <v>56</v>
      </c>
      <c r="C3" s="51">
        <f>SUM(C4:C5)</f>
        <v>3303</v>
      </c>
      <c r="D3" s="51">
        <f>SUM(D4:D5)</f>
        <v>2696</v>
      </c>
      <c r="E3" s="52">
        <f>D3/C3*100</f>
        <v>81.62276718135028</v>
      </c>
      <c r="F3" s="51">
        <f>SUM(F4:F5)</f>
        <v>2507</v>
      </c>
      <c r="G3" s="52">
        <f>F3/D3*100</f>
        <v>92.98961424332344</v>
      </c>
      <c r="H3" s="51">
        <f aca="true" t="shared" si="0" ref="H3:N3">SUM(H4:H5)</f>
        <v>1912</v>
      </c>
      <c r="I3" s="51">
        <f t="shared" si="0"/>
        <v>455</v>
      </c>
      <c r="J3" s="51">
        <f t="shared" si="0"/>
        <v>253</v>
      </c>
      <c r="K3" s="51">
        <f t="shared" si="0"/>
        <v>6</v>
      </c>
      <c r="L3" s="51">
        <f t="shared" si="0"/>
        <v>70</v>
      </c>
      <c r="M3" s="51">
        <f t="shared" si="0"/>
        <v>0</v>
      </c>
      <c r="N3" s="51">
        <f t="shared" si="0"/>
        <v>0</v>
      </c>
      <c r="O3" s="51">
        <f>SUM(I3:N3)</f>
        <v>784</v>
      </c>
      <c r="P3" s="53">
        <f>O3/D3*100</f>
        <v>29.080118694362017</v>
      </c>
      <c r="Q3" s="51">
        <f>SUM(Q4:Q5)</f>
        <v>720</v>
      </c>
      <c r="R3" s="51">
        <f>SUM(R4:R5)</f>
        <v>2612</v>
      </c>
      <c r="S3" s="51">
        <f>SUM(S4:S5)</f>
        <v>524</v>
      </c>
      <c r="T3" s="51">
        <f>SUM(R3:S3)</f>
        <v>3136</v>
      </c>
      <c r="U3" s="54">
        <f>T3/D3</f>
        <v>1.1632047477744807</v>
      </c>
      <c r="V3" s="51">
        <f aca="true" t="shared" si="1" ref="V3:AB3">SUM(V4:V5)</f>
        <v>3605</v>
      </c>
      <c r="W3" s="51">
        <f t="shared" si="1"/>
        <v>160</v>
      </c>
      <c r="X3" s="51">
        <f t="shared" si="1"/>
        <v>215</v>
      </c>
      <c r="Y3" s="51">
        <f t="shared" si="1"/>
        <v>102</v>
      </c>
      <c r="Z3" s="51">
        <f t="shared" si="1"/>
        <v>27</v>
      </c>
      <c r="AA3" s="51">
        <f t="shared" si="1"/>
        <v>2</v>
      </c>
      <c r="AB3" s="51">
        <f t="shared" si="1"/>
        <v>42</v>
      </c>
      <c r="AC3" s="51">
        <f>SUM(W3:AB3)</f>
        <v>548</v>
      </c>
      <c r="AD3" s="51">
        <f>SUM(AD4:AD5)</f>
        <v>5</v>
      </c>
      <c r="AE3" s="51">
        <f>SUM(AE4:AE5)</f>
        <v>0</v>
      </c>
      <c r="AF3" s="51">
        <f>SUM(AF4:AF5)</f>
        <v>2691</v>
      </c>
      <c r="AG3" s="55">
        <f>SUM(AG4:AG5)</f>
        <v>0</v>
      </c>
    </row>
    <row r="4" spans="2:35" s="41" customFormat="1" ht="8.25" customHeight="1">
      <c r="B4" s="17" t="s">
        <v>57</v>
      </c>
      <c r="C4" s="56">
        <v>3104</v>
      </c>
      <c r="D4" s="56">
        <v>2507</v>
      </c>
      <c r="E4" s="57">
        <f>D4/C4*100</f>
        <v>80.7667525773196</v>
      </c>
      <c r="F4" s="56">
        <v>2507</v>
      </c>
      <c r="G4" s="58">
        <v>100</v>
      </c>
      <c r="H4" s="56">
        <v>1773</v>
      </c>
      <c r="I4" s="56">
        <v>425</v>
      </c>
      <c r="J4" s="56">
        <v>240</v>
      </c>
      <c r="K4" s="56">
        <v>5</v>
      </c>
      <c r="L4" s="56">
        <v>64</v>
      </c>
      <c r="M4" s="56">
        <v>0</v>
      </c>
      <c r="N4" s="56">
        <v>0</v>
      </c>
      <c r="O4" s="56">
        <f>SUM(I4:N4)</f>
        <v>734</v>
      </c>
      <c r="P4" s="59">
        <f>O4/D4*100</f>
        <v>29.27802153968887</v>
      </c>
      <c r="Q4" s="56">
        <v>676</v>
      </c>
      <c r="R4" s="56">
        <v>2403</v>
      </c>
      <c r="S4" s="56">
        <v>510</v>
      </c>
      <c r="T4" s="56">
        <f>SUM(R4:S4)</f>
        <v>2913</v>
      </c>
      <c r="U4" s="60">
        <f>T4/D4</f>
        <v>1.1619465496609493</v>
      </c>
      <c r="V4" s="56">
        <v>3515</v>
      </c>
      <c r="W4" s="56">
        <v>150</v>
      </c>
      <c r="X4" s="56">
        <v>209</v>
      </c>
      <c r="Y4" s="56">
        <v>98</v>
      </c>
      <c r="Z4" s="56">
        <v>25</v>
      </c>
      <c r="AA4" s="56">
        <v>2</v>
      </c>
      <c r="AB4" s="56">
        <v>36</v>
      </c>
      <c r="AC4" s="56">
        <f>SUM(W4:AB4)</f>
        <v>520</v>
      </c>
      <c r="AD4" s="56">
        <v>0</v>
      </c>
      <c r="AE4" s="56">
        <v>0</v>
      </c>
      <c r="AF4" s="56">
        <v>2507</v>
      </c>
      <c r="AG4" s="61"/>
      <c r="AI4" s="42"/>
    </row>
    <row r="5" spans="2:35" s="41" customFormat="1" ht="8.25" customHeight="1">
      <c r="B5" s="17" t="s">
        <v>58</v>
      </c>
      <c r="C5" s="56">
        <v>199</v>
      </c>
      <c r="D5" s="56">
        <v>189</v>
      </c>
      <c r="E5" s="57">
        <f>D5/C5*100</f>
        <v>94.9748743718593</v>
      </c>
      <c r="F5" s="56">
        <v>0</v>
      </c>
      <c r="G5" s="58">
        <f>F5/D5*100</f>
        <v>0</v>
      </c>
      <c r="H5" s="56">
        <v>139</v>
      </c>
      <c r="I5" s="56">
        <v>30</v>
      </c>
      <c r="J5" s="56">
        <v>13</v>
      </c>
      <c r="K5" s="56">
        <v>1</v>
      </c>
      <c r="L5" s="56">
        <v>6</v>
      </c>
      <c r="M5" s="56">
        <v>0</v>
      </c>
      <c r="N5" s="56">
        <v>0</v>
      </c>
      <c r="O5" s="56">
        <f>SUM(I5:N5)</f>
        <v>50</v>
      </c>
      <c r="P5" s="59">
        <f>O5/D5*100</f>
        <v>26.455026455026452</v>
      </c>
      <c r="Q5" s="56">
        <v>44</v>
      </c>
      <c r="R5" s="56">
        <v>209</v>
      </c>
      <c r="S5" s="56">
        <v>14</v>
      </c>
      <c r="T5" s="56">
        <f>SUM(R5:S5)</f>
        <v>223</v>
      </c>
      <c r="U5" s="60">
        <f>T5/D5</f>
        <v>1.17989417989418</v>
      </c>
      <c r="V5" s="56">
        <v>90</v>
      </c>
      <c r="W5" s="56">
        <v>10</v>
      </c>
      <c r="X5" s="56">
        <v>6</v>
      </c>
      <c r="Y5" s="56">
        <v>4</v>
      </c>
      <c r="Z5" s="56">
        <v>2</v>
      </c>
      <c r="AA5" s="56">
        <v>0</v>
      </c>
      <c r="AB5" s="56">
        <v>6</v>
      </c>
      <c r="AC5" s="56">
        <f>SUM(W5:AB5)</f>
        <v>28</v>
      </c>
      <c r="AD5" s="56">
        <v>5</v>
      </c>
      <c r="AE5" s="56">
        <v>0</v>
      </c>
      <c r="AF5" s="56">
        <v>184</v>
      </c>
      <c r="AG5" s="62">
        <v>0</v>
      </c>
      <c r="AI5" s="42"/>
    </row>
    <row r="6" spans="2:35" s="41" customFormat="1" ht="8.25" customHeight="1">
      <c r="B6" s="47" t="s">
        <v>35</v>
      </c>
      <c r="C6" s="56">
        <v>1252</v>
      </c>
      <c r="D6" s="56">
        <v>1088</v>
      </c>
      <c r="E6" s="57">
        <f aca="true" t="shared" si="2" ref="E6:E14">D6/C6*100</f>
        <v>86.90095846645367</v>
      </c>
      <c r="F6" s="56">
        <v>1088</v>
      </c>
      <c r="G6" s="63">
        <f>F6/D6*100</f>
        <v>100</v>
      </c>
      <c r="H6" s="56">
        <v>783</v>
      </c>
      <c r="I6" s="56">
        <v>198</v>
      </c>
      <c r="J6" s="56">
        <v>75</v>
      </c>
      <c r="K6" s="56">
        <v>0</v>
      </c>
      <c r="L6" s="56">
        <v>32</v>
      </c>
      <c r="M6" s="56">
        <v>0</v>
      </c>
      <c r="N6" s="56">
        <v>0</v>
      </c>
      <c r="O6" s="56">
        <f aca="true" t="shared" si="3" ref="O6:O14">SUM(I6:N6)</f>
        <v>305</v>
      </c>
      <c r="P6" s="57">
        <f aca="true" t="shared" si="4" ref="P6:P14">O6/D6*100</f>
        <v>28.03308823529412</v>
      </c>
      <c r="Q6" s="56">
        <v>295</v>
      </c>
      <c r="R6" s="56">
        <v>1071</v>
      </c>
      <c r="S6" s="56">
        <v>236</v>
      </c>
      <c r="T6" s="56">
        <f aca="true" t="shared" si="5" ref="T6:T14">SUM(R6:S6)</f>
        <v>1307</v>
      </c>
      <c r="U6" s="60">
        <f aca="true" t="shared" si="6" ref="U6:U14">T6/D6</f>
        <v>1.2012867647058822</v>
      </c>
      <c r="V6" s="56">
        <v>364</v>
      </c>
      <c r="W6" s="56">
        <v>42</v>
      </c>
      <c r="X6" s="56">
        <v>23</v>
      </c>
      <c r="Y6" s="56">
        <v>26</v>
      </c>
      <c r="Z6" s="56">
        <v>3</v>
      </c>
      <c r="AA6" s="56">
        <v>1</v>
      </c>
      <c r="AB6" s="56">
        <v>13</v>
      </c>
      <c r="AC6" s="56">
        <f aca="true" t="shared" si="7" ref="AC6:AC14">SUM(W6:AB6)</f>
        <v>108</v>
      </c>
      <c r="AD6" s="56">
        <v>0</v>
      </c>
      <c r="AE6" s="56">
        <v>0</v>
      </c>
      <c r="AF6" s="56">
        <v>1088</v>
      </c>
      <c r="AG6" s="62">
        <v>4</v>
      </c>
      <c r="AI6" s="42"/>
    </row>
    <row r="7" spans="2:35" s="43" customFormat="1" ht="8.25" customHeight="1">
      <c r="B7" s="47" t="s">
        <v>36</v>
      </c>
      <c r="C7" s="56">
        <v>832</v>
      </c>
      <c r="D7" s="56">
        <v>765</v>
      </c>
      <c r="E7" s="57">
        <f t="shared" si="2"/>
        <v>91.94711538461539</v>
      </c>
      <c r="F7" s="56">
        <v>722</v>
      </c>
      <c r="G7" s="57">
        <f>F7/D7*100</f>
        <v>94.37908496732025</v>
      </c>
      <c r="H7" s="56">
        <v>588</v>
      </c>
      <c r="I7" s="56">
        <v>121</v>
      </c>
      <c r="J7" s="56">
        <v>40</v>
      </c>
      <c r="K7" s="56">
        <v>7</v>
      </c>
      <c r="L7" s="56">
        <v>9</v>
      </c>
      <c r="M7" s="56">
        <v>0</v>
      </c>
      <c r="N7" s="56">
        <v>0</v>
      </c>
      <c r="O7" s="56">
        <f t="shared" si="3"/>
        <v>177</v>
      </c>
      <c r="P7" s="57">
        <f t="shared" si="4"/>
        <v>23.137254901960784</v>
      </c>
      <c r="Q7" s="56">
        <v>155</v>
      </c>
      <c r="R7" s="56">
        <v>551</v>
      </c>
      <c r="S7" s="56">
        <v>140</v>
      </c>
      <c r="T7" s="56">
        <f t="shared" si="5"/>
        <v>691</v>
      </c>
      <c r="U7" s="60">
        <f t="shared" si="6"/>
        <v>0.9032679738562092</v>
      </c>
      <c r="V7" s="56">
        <v>210</v>
      </c>
      <c r="W7" s="56">
        <v>24</v>
      </c>
      <c r="X7" s="56">
        <v>6</v>
      </c>
      <c r="Y7" s="56">
        <v>30</v>
      </c>
      <c r="Z7" s="56">
        <v>10</v>
      </c>
      <c r="AA7" s="56">
        <v>0</v>
      </c>
      <c r="AB7" s="56">
        <v>17</v>
      </c>
      <c r="AC7" s="56">
        <f t="shared" si="7"/>
        <v>87</v>
      </c>
      <c r="AD7" s="56">
        <v>0</v>
      </c>
      <c r="AE7" s="56">
        <v>0</v>
      </c>
      <c r="AF7" s="56">
        <v>765</v>
      </c>
      <c r="AG7" s="62">
        <v>99</v>
      </c>
      <c r="AI7" s="44"/>
    </row>
    <row r="8" spans="2:35" s="41" customFormat="1" ht="8.25" customHeight="1">
      <c r="B8" s="47" t="s">
        <v>37</v>
      </c>
      <c r="C8" s="56">
        <v>938</v>
      </c>
      <c r="D8" s="56">
        <v>834</v>
      </c>
      <c r="E8" s="57">
        <f t="shared" si="2"/>
        <v>88.91257995735607</v>
      </c>
      <c r="F8" s="56">
        <v>0</v>
      </c>
      <c r="G8" s="63">
        <f>F8/D8*100</f>
        <v>0</v>
      </c>
      <c r="H8" s="56">
        <v>546</v>
      </c>
      <c r="I8" s="56">
        <v>172</v>
      </c>
      <c r="J8" s="56">
        <v>92</v>
      </c>
      <c r="K8" s="56">
        <v>3</v>
      </c>
      <c r="L8" s="56">
        <v>21</v>
      </c>
      <c r="M8" s="56">
        <v>0</v>
      </c>
      <c r="N8" s="56">
        <v>0</v>
      </c>
      <c r="O8" s="56">
        <f t="shared" si="3"/>
        <v>288</v>
      </c>
      <c r="P8" s="57">
        <f t="shared" si="4"/>
        <v>34.53237410071942</v>
      </c>
      <c r="Q8" s="56">
        <v>242</v>
      </c>
      <c r="R8" s="56">
        <v>1015</v>
      </c>
      <c r="S8" s="56">
        <v>217</v>
      </c>
      <c r="T8" s="56">
        <f t="shared" si="5"/>
        <v>1232</v>
      </c>
      <c r="U8" s="60">
        <f t="shared" si="6"/>
        <v>1.4772182254196642</v>
      </c>
      <c r="V8" s="56">
        <v>508</v>
      </c>
      <c r="W8" s="56">
        <v>24</v>
      </c>
      <c r="X8" s="56">
        <v>18</v>
      </c>
      <c r="Y8" s="56">
        <v>17</v>
      </c>
      <c r="Z8" s="56">
        <v>2</v>
      </c>
      <c r="AA8" s="56">
        <v>0</v>
      </c>
      <c r="AB8" s="56">
        <v>71</v>
      </c>
      <c r="AC8" s="56">
        <f t="shared" si="7"/>
        <v>132</v>
      </c>
      <c r="AD8" s="56">
        <v>0</v>
      </c>
      <c r="AE8" s="56">
        <v>0</v>
      </c>
      <c r="AF8" s="56">
        <v>834</v>
      </c>
      <c r="AG8" s="62">
        <v>0</v>
      </c>
      <c r="AI8" s="42"/>
    </row>
    <row r="9" spans="2:35" s="41" customFormat="1" ht="8.25" customHeight="1">
      <c r="B9" s="47" t="s">
        <v>59</v>
      </c>
      <c r="C9" s="56">
        <v>506</v>
      </c>
      <c r="D9" s="56">
        <v>489</v>
      </c>
      <c r="E9" s="57">
        <f t="shared" si="2"/>
        <v>96.6403162055336</v>
      </c>
      <c r="F9" s="64"/>
      <c r="G9" s="65"/>
      <c r="H9" s="56">
        <v>340</v>
      </c>
      <c r="I9" s="56">
        <v>76</v>
      </c>
      <c r="J9" s="56">
        <v>51</v>
      </c>
      <c r="K9" s="56">
        <v>7</v>
      </c>
      <c r="L9" s="56">
        <v>15</v>
      </c>
      <c r="M9" s="56">
        <v>0</v>
      </c>
      <c r="N9" s="56">
        <v>0</v>
      </c>
      <c r="O9" s="56">
        <f t="shared" si="3"/>
        <v>149</v>
      </c>
      <c r="P9" s="57">
        <f t="shared" si="4"/>
        <v>30.470347648261757</v>
      </c>
      <c r="Q9" s="56">
        <v>109</v>
      </c>
      <c r="R9" s="56">
        <v>435</v>
      </c>
      <c r="S9" s="56">
        <v>244</v>
      </c>
      <c r="T9" s="56">
        <f t="shared" si="5"/>
        <v>679</v>
      </c>
      <c r="U9" s="60">
        <f t="shared" si="6"/>
        <v>1.3885480572597138</v>
      </c>
      <c r="V9" s="56">
        <v>22</v>
      </c>
      <c r="W9" s="56">
        <v>18</v>
      </c>
      <c r="X9" s="56">
        <v>11</v>
      </c>
      <c r="Y9" s="56">
        <v>6</v>
      </c>
      <c r="Z9" s="56">
        <v>6</v>
      </c>
      <c r="AA9" s="56">
        <v>0</v>
      </c>
      <c r="AB9" s="56">
        <v>3</v>
      </c>
      <c r="AC9" s="56">
        <f t="shared" si="7"/>
        <v>44</v>
      </c>
      <c r="AD9" s="56">
        <v>2</v>
      </c>
      <c r="AE9" s="56">
        <v>0</v>
      </c>
      <c r="AF9" s="56">
        <v>487</v>
      </c>
      <c r="AG9" s="62">
        <v>1</v>
      </c>
      <c r="AI9" s="42"/>
    </row>
    <row r="10" spans="2:35" s="41" customFormat="1" ht="8.25" customHeight="1">
      <c r="B10" s="17" t="s">
        <v>60</v>
      </c>
      <c r="C10" s="56">
        <v>117</v>
      </c>
      <c r="D10" s="56">
        <v>108</v>
      </c>
      <c r="E10" s="57">
        <f t="shared" si="2"/>
        <v>92.3076923076923</v>
      </c>
      <c r="F10" s="64"/>
      <c r="G10" s="65"/>
      <c r="H10" s="56">
        <v>63</v>
      </c>
      <c r="I10" s="56">
        <v>24</v>
      </c>
      <c r="J10" s="56">
        <v>13</v>
      </c>
      <c r="K10" s="56">
        <v>1</v>
      </c>
      <c r="L10" s="56">
        <v>7</v>
      </c>
      <c r="M10" s="56">
        <v>0</v>
      </c>
      <c r="N10" s="56">
        <v>0</v>
      </c>
      <c r="O10" s="56">
        <f t="shared" si="3"/>
        <v>45</v>
      </c>
      <c r="P10" s="57">
        <f t="shared" si="4"/>
        <v>41.66666666666667</v>
      </c>
      <c r="Q10" s="56">
        <v>39</v>
      </c>
      <c r="R10" s="56">
        <v>126</v>
      </c>
      <c r="S10" s="56">
        <v>62</v>
      </c>
      <c r="T10" s="56">
        <f t="shared" si="5"/>
        <v>188</v>
      </c>
      <c r="U10" s="60">
        <f t="shared" si="6"/>
        <v>1.7407407407407407</v>
      </c>
      <c r="V10" s="56">
        <v>9</v>
      </c>
      <c r="W10" s="56">
        <v>1</v>
      </c>
      <c r="X10" s="56">
        <v>0</v>
      </c>
      <c r="Y10" s="56">
        <v>1</v>
      </c>
      <c r="Z10" s="56">
        <v>2</v>
      </c>
      <c r="AA10" s="56">
        <v>0</v>
      </c>
      <c r="AB10" s="56">
        <v>1</v>
      </c>
      <c r="AC10" s="56">
        <f t="shared" si="7"/>
        <v>5</v>
      </c>
      <c r="AD10" s="56">
        <v>0</v>
      </c>
      <c r="AE10" s="56">
        <v>0</v>
      </c>
      <c r="AF10" s="56">
        <v>108</v>
      </c>
      <c r="AG10" s="62">
        <v>1</v>
      </c>
      <c r="AI10" s="42"/>
    </row>
    <row r="11" spans="2:35" s="41" customFormat="1" ht="8.25" customHeight="1">
      <c r="B11" s="17" t="s">
        <v>61</v>
      </c>
      <c r="C11" s="56">
        <v>389</v>
      </c>
      <c r="D11" s="56">
        <v>381</v>
      </c>
      <c r="E11" s="57">
        <f t="shared" si="2"/>
        <v>97.94344473007712</v>
      </c>
      <c r="F11" s="64"/>
      <c r="G11" s="65"/>
      <c r="H11" s="56">
        <v>277</v>
      </c>
      <c r="I11" s="56">
        <v>52</v>
      </c>
      <c r="J11" s="56">
        <v>38</v>
      </c>
      <c r="K11" s="56">
        <v>6</v>
      </c>
      <c r="L11" s="56">
        <v>8</v>
      </c>
      <c r="M11" s="56">
        <v>0</v>
      </c>
      <c r="N11" s="56">
        <v>0</v>
      </c>
      <c r="O11" s="56">
        <f t="shared" si="3"/>
        <v>104</v>
      </c>
      <c r="P11" s="57">
        <f t="shared" si="4"/>
        <v>27.296587926509186</v>
      </c>
      <c r="Q11" s="56">
        <v>70</v>
      </c>
      <c r="R11" s="56">
        <v>309</v>
      </c>
      <c r="S11" s="56">
        <v>182</v>
      </c>
      <c r="T11" s="56">
        <f t="shared" si="5"/>
        <v>491</v>
      </c>
      <c r="U11" s="60">
        <f t="shared" si="6"/>
        <v>1.288713910761155</v>
      </c>
      <c r="V11" s="56">
        <v>22</v>
      </c>
      <c r="W11" s="56">
        <v>17</v>
      </c>
      <c r="X11" s="56">
        <v>11</v>
      </c>
      <c r="Y11" s="56">
        <v>5</v>
      </c>
      <c r="Z11" s="56">
        <v>4</v>
      </c>
      <c r="AA11" s="56">
        <v>0</v>
      </c>
      <c r="AB11" s="56">
        <v>2</v>
      </c>
      <c r="AC11" s="56">
        <f t="shared" si="7"/>
        <v>39</v>
      </c>
      <c r="AD11" s="56">
        <v>2</v>
      </c>
      <c r="AE11" s="56">
        <v>0</v>
      </c>
      <c r="AF11" s="56">
        <v>379</v>
      </c>
      <c r="AG11" s="62">
        <v>0</v>
      </c>
      <c r="AI11" s="42"/>
    </row>
    <row r="12" spans="2:35" s="41" customFormat="1" ht="8.25" customHeight="1">
      <c r="B12" s="48" t="s">
        <v>62</v>
      </c>
      <c r="C12" s="56">
        <v>602</v>
      </c>
      <c r="D12" s="56">
        <v>542</v>
      </c>
      <c r="E12" s="57">
        <f t="shared" si="2"/>
        <v>90.03322259136213</v>
      </c>
      <c r="F12" s="64"/>
      <c r="G12" s="65"/>
      <c r="H12" s="56">
        <v>343</v>
      </c>
      <c r="I12" s="56">
        <v>96</v>
      </c>
      <c r="J12" s="56">
        <v>65</v>
      </c>
      <c r="K12" s="56">
        <v>12</v>
      </c>
      <c r="L12" s="56">
        <v>24</v>
      </c>
      <c r="M12" s="56">
        <v>2</v>
      </c>
      <c r="N12" s="56">
        <v>0</v>
      </c>
      <c r="O12" s="56">
        <f t="shared" si="3"/>
        <v>199</v>
      </c>
      <c r="P12" s="57">
        <f t="shared" si="4"/>
        <v>36.715867158671585</v>
      </c>
      <c r="Q12" s="56">
        <v>168</v>
      </c>
      <c r="R12" s="56">
        <v>626</v>
      </c>
      <c r="S12" s="56">
        <v>218</v>
      </c>
      <c r="T12" s="56">
        <f t="shared" si="5"/>
        <v>844</v>
      </c>
      <c r="U12" s="60">
        <f t="shared" si="6"/>
        <v>1.5571955719557196</v>
      </c>
      <c r="V12" s="56">
        <v>180</v>
      </c>
      <c r="W12" s="56">
        <v>15</v>
      </c>
      <c r="X12" s="56">
        <v>24</v>
      </c>
      <c r="Y12" s="56">
        <v>19</v>
      </c>
      <c r="Z12" s="56">
        <v>7</v>
      </c>
      <c r="AA12" s="56">
        <v>0</v>
      </c>
      <c r="AB12" s="56">
        <v>15</v>
      </c>
      <c r="AC12" s="56">
        <f t="shared" si="7"/>
        <v>80</v>
      </c>
      <c r="AD12" s="56">
        <v>4</v>
      </c>
      <c r="AE12" s="56">
        <v>0</v>
      </c>
      <c r="AF12" s="56">
        <v>538</v>
      </c>
      <c r="AG12" s="62">
        <v>6</v>
      </c>
      <c r="AI12" s="42"/>
    </row>
    <row r="13" spans="2:35" s="41" customFormat="1" ht="8.25" customHeight="1">
      <c r="B13" s="17" t="s">
        <v>63</v>
      </c>
      <c r="C13" s="56">
        <v>124</v>
      </c>
      <c r="D13" s="56">
        <v>123</v>
      </c>
      <c r="E13" s="57">
        <f t="shared" si="2"/>
        <v>99.19354838709677</v>
      </c>
      <c r="F13" s="64"/>
      <c r="G13" s="66"/>
      <c r="H13" s="56">
        <v>81</v>
      </c>
      <c r="I13" s="56">
        <v>29</v>
      </c>
      <c r="J13" s="56">
        <v>10</v>
      </c>
      <c r="K13" s="56">
        <v>0</v>
      </c>
      <c r="L13" s="56">
        <v>3</v>
      </c>
      <c r="M13" s="56">
        <v>0</v>
      </c>
      <c r="N13" s="56">
        <v>0</v>
      </c>
      <c r="O13" s="56">
        <f t="shared" si="3"/>
        <v>42</v>
      </c>
      <c r="P13" s="59">
        <f t="shared" si="4"/>
        <v>34.146341463414636</v>
      </c>
      <c r="Q13" s="56">
        <v>34</v>
      </c>
      <c r="R13" s="56">
        <v>122</v>
      </c>
      <c r="S13" s="56">
        <v>49</v>
      </c>
      <c r="T13" s="56">
        <f t="shared" si="5"/>
        <v>171</v>
      </c>
      <c r="U13" s="60">
        <f t="shared" si="6"/>
        <v>1.3902439024390243</v>
      </c>
      <c r="V13" s="56">
        <v>32</v>
      </c>
      <c r="W13" s="56">
        <v>5</v>
      </c>
      <c r="X13" s="56">
        <v>2</v>
      </c>
      <c r="Y13" s="56">
        <v>6</v>
      </c>
      <c r="Z13" s="56">
        <v>1</v>
      </c>
      <c r="AA13" s="56">
        <v>0</v>
      </c>
      <c r="AB13" s="56">
        <v>5</v>
      </c>
      <c r="AC13" s="56">
        <f t="shared" si="7"/>
        <v>19</v>
      </c>
      <c r="AD13" s="56">
        <v>0</v>
      </c>
      <c r="AE13" s="56">
        <v>0</v>
      </c>
      <c r="AF13" s="56">
        <v>123</v>
      </c>
      <c r="AG13" s="62">
        <v>0</v>
      </c>
      <c r="AI13" s="42"/>
    </row>
    <row r="14" spans="2:35" s="43" customFormat="1" ht="8.25" customHeight="1">
      <c r="B14" s="17" t="s">
        <v>64</v>
      </c>
      <c r="C14" s="56">
        <v>478</v>
      </c>
      <c r="D14" s="56">
        <v>419</v>
      </c>
      <c r="E14" s="57">
        <f t="shared" si="2"/>
        <v>87.65690376569037</v>
      </c>
      <c r="F14" s="64"/>
      <c r="G14" s="66"/>
      <c r="H14" s="56">
        <v>262</v>
      </c>
      <c r="I14" s="56">
        <v>67</v>
      </c>
      <c r="J14" s="56">
        <v>55</v>
      </c>
      <c r="K14" s="56">
        <v>12</v>
      </c>
      <c r="L14" s="56">
        <v>21</v>
      </c>
      <c r="M14" s="56">
        <v>2</v>
      </c>
      <c r="N14" s="56">
        <v>0</v>
      </c>
      <c r="O14" s="56">
        <f t="shared" si="3"/>
        <v>157</v>
      </c>
      <c r="P14" s="59">
        <f t="shared" si="4"/>
        <v>37.47016706443914</v>
      </c>
      <c r="Q14" s="56">
        <v>134</v>
      </c>
      <c r="R14" s="56">
        <v>504</v>
      </c>
      <c r="S14" s="56">
        <v>169</v>
      </c>
      <c r="T14" s="56">
        <f t="shared" si="5"/>
        <v>673</v>
      </c>
      <c r="U14" s="60">
        <f t="shared" si="6"/>
        <v>1.6062052505966586</v>
      </c>
      <c r="V14" s="56">
        <v>148</v>
      </c>
      <c r="W14" s="56">
        <v>10</v>
      </c>
      <c r="X14" s="56">
        <v>22</v>
      </c>
      <c r="Y14" s="56">
        <v>13</v>
      </c>
      <c r="Z14" s="56">
        <v>6</v>
      </c>
      <c r="AA14" s="56">
        <v>0</v>
      </c>
      <c r="AB14" s="56">
        <v>10</v>
      </c>
      <c r="AC14" s="56">
        <f t="shared" si="7"/>
        <v>61</v>
      </c>
      <c r="AD14" s="56">
        <v>4</v>
      </c>
      <c r="AE14" s="56">
        <v>0</v>
      </c>
      <c r="AF14" s="56">
        <v>415</v>
      </c>
      <c r="AG14" s="62">
        <v>6</v>
      </c>
      <c r="AI14" s="44"/>
    </row>
    <row r="15" spans="2:35" s="43" customFormat="1" ht="8.25" customHeight="1">
      <c r="B15" s="48" t="s">
        <v>65</v>
      </c>
      <c r="C15" s="56">
        <v>850</v>
      </c>
      <c r="D15" s="56">
        <v>666</v>
      </c>
      <c r="E15" s="57">
        <f aca="true" t="shared" si="8" ref="E15:E20">D15/C15*100</f>
        <v>78.3529411764706</v>
      </c>
      <c r="F15" s="56">
        <v>0</v>
      </c>
      <c r="G15" s="63">
        <f aca="true" t="shared" si="9" ref="G15:G20">F15/D15*100</f>
        <v>0</v>
      </c>
      <c r="H15" s="56">
        <v>449</v>
      </c>
      <c r="I15" s="56">
        <v>135</v>
      </c>
      <c r="J15" s="56">
        <v>50</v>
      </c>
      <c r="K15" s="56">
        <v>14</v>
      </c>
      <c r="L15" s="56">
        <v>18</v>
      </c>
      <c r="M15" s="56">
        <v>0</v>
      </c>
      <c r="N15" s="56">
        <v>0</v>
      </c>
      <c r="O15" s="56">
        <f>SUM(I15:N15)</f>
        <v>217</v>
      </c>
      <c r="P15" s="57">
        <f aca="true" t="shared" si="10" ref="P15:P20">O15/D15*100</f>
        <v>32.58258258258258</v>
      </c>
      <c r="Q15" s="56">
        <v>161</v>
      </c>
      <c r="R15" s="56">
        <v>533</v>
      </c>
      <c r="S15" s="56">
        <v>183</v>
      </c>
      <c r="T15" s="56">
        <f aca="true" t="shared" si="11" ref="T15:T20">SUM(R15:S15)</f>
        <v>716</v>
      </c>
      <c r="U15" s="60">
        <f aca="true" t="shared" si="12" ref="U15:U20">T15/D15</f>
        <v>1.075075075075075</v>
      </c>
      <c r="V15" s="56">
        <v>135</v>
      </c>
      <c r="W15" s="56">
        <v>30</v>
      </c>
      <c r="X15" s="56">
        <v>7</v>
      </c>
      <c r="Y15" s="56">
        <v>15</v>
      </c>
      <c r="Z15" s="56">
        <v>2</v>
      </c>
      <c r="AA15" s="56">
        <v>0</v>
      </c>
      <c r="AB15" s="56">
        <v>5</v>
      </c>
      <c r="AC15" s="56">
        <f aca="true" t="shared" si="13" ref="AC15:AC20">SUM(W15:AB15)</f>
        <v>59</v>
      </c>
      <c r="AD15" s="56">
        <v>6</v>
      </c>
      <c r="AE15" s="56">
        <v>0</v>
      </c>
      <c r="AF15" s="56">
        <v>660</v>
      </c>
      <c r="AG15" s="62">
        <v>275</v>
      </c>
      <c r="AI15" s="44"/>
    </row>
    <row r="16" spans="2:35" s="41" customFormat="1" ht="8.25" customHeight="1">
      <c r="B16" s="17" t="s">
        <v>66</v>
      </c>
      <c r="C16" s="56">
        <v>357</v>
      </c>
      <c r="D16" s="56">
        <v>212</v>
      </c>
      <c r="E16" s="57">
        <f t="shared" si="8"/>
        <v>59.38375350140056</v>
      </c>
      <c r="F16" s="56">
        <v>0</v>
      </c>
      <c r="G16" s="63">
        <f t="shared" si="9"/>
        <v>0</v>
      </c>
      <c r="H16" s="56">
        <v>154</v>
      </c>
      <c r="I16" s="56">
        <v>39</v>
      </c>
      <c r="J16" s="56">
        <v>12</v>
      </c>
      <c r="K16" s="56">
        <v>3</v>
      </c>
      <c r="L16" s="56">
        <v>4</v>
      </c>
      <c r="M16" s="56">
        <v>0</v>
      </c>
      <c r="N16" s="56">
        <v>0</v>
      </c>
      <c r="O16" s="56">
        <f>SUM(I16:N16)</f>
        <v>58</v>
      </c>
      <c r="P16" s="57">
        <f t="shared" si="10"/>
        <v>27.358490566037734</v>
      </c>
      <c r="Q16" s="56">
        <v>44</v>
      </c>
      <c r="R16" s="56">
        <v>133</v>
      </c>
      <c r="S16" s="56">
        <v>51</v>
      </c>
      <c r="T16" s="56">
        <f t="shared" si="11"/>
        <v>184</v>
      </c>
      <c r="U16" s="60">
        <f t="shared" si="12"/>
        <v>0.8679245283018868</v>
      </c>
      <c r="V16" s="56">
        <v>50</v>
      </c>
      <c r="W16" s="56">
        <v>10</v>
      </c>
      <c r="X16" s="56">
        <v>4</v>
      </c>
      <c r="Y16" s="56">
        <v>6</v>
      </c>
      <c r="Z16" s="56">
        <v>2</v>
      </c>
      <c r="AA16" s="56">
        <v>0</v>
      </c>
      <c r="AB16" s="56">
        <v>1</v>
      </c>
      <c r="AC16" s="56">
        <f t="shared" si="13"/>
        <v>23</v>
      </c>
      <c r="AD16" s="56">
        <v>2</v>
      </c>
      <c r="AE16" s="56">
        <v>0</v>
      </c>
      <c r="AF16" s="56">
        <v>210</v>
      </c>
      <c r="AG16" s="62">
        <v>94</v>
      </c>
      <c r="AI16" s="42"/>
    </row>
    <row r="17" spans="2:35" s="45" customFormat="1" ht="8.25" customHeight="1">
      <c r="B17" s="17" t="s">
        <v>67</v>
      </c>
      <c r="C17" s="56">
        <v>82</v>
      </c>
      <c r="D17" s="56">
        <v>77</v>
      </c>
      <c r="E17" s="57">
        <f t="shared" si="8"/>
        <v>93.90243902439023</v>
      </c>
      <c r="F17" s="56">
        <v>0</v>
      </c>
      <c r="G17" s="63">
        <f t="shared" si="9"/>
        <v>0</v>
      </c>
      <c r="H17" s="56">
        <v>49</v>
      </c>
      <c r="I17" s="56">
        <v>20</v>
      </c>
      <c r="J17" s="56">
        <v>8</v>
      </c>
      <c r="K17" s="56">
        <v>0</v>
      </c>
      <c r="L17" s="56">
        <v>0</v>
      </c>
      <c r="M17" s="56">
        <v>0</v>
      </c>
      <c r="N17" s="56">
        <v>0</v>
      </c>
      <c r="O17" s="56">
        <f>SUM(I17:N17)</f>
        <v>28</v>
      </c>
      <c r="P17" s="57">
        <f t="shared" si="10"/>
        <v>36.36363636363637</v>
      </c>
      <c r="Q17" s="56">
        <v>21</v>
      </c>
      <c r="R17" s="56">
        <v>47</v>
      </c>
      <c r="S17" s="56">
        <v>30</v>
      </c>
      <c r="T17" s="56">
        <f t="shared" si="11"/>
        <v>77</v>
      </c>
      <c r="U17" s="60">
        <f t="shared" si="12"/>
        <v>1</v>
      </c>
      <c r="V17" s="56">
        <v>21</v>
      </c>
      <c r="W17" s="56">
        <v>2</v>
      </c>
      <c r="X17" s="56">
        <v>1</v>
      </c>
      <c r="Y17" s="56">
        <v>0</v>
      </c>
      <c r="Z17" s="56">
        <v>0</v>
      </c>
      <c r="AA17" s="56">
        <v>0</v>
      </c>
      <c r="AB17" s="56">
        <v>0</v>
      </c>
      <c r="AC17" s="56">
        <f t="shared" si="13"/>
        <v>3</v>
      </c>
      <c r="AD17" s="56">
        <v>2</v>
      </c>
      <c r="AE17" s="56">
        <v>0</v>
      </c>
      <c r="AF17" s="56">
        <v>75</v>
      </c>
      <c r="AG17" s="62">
        <v>33</v>
      </c>
      <c r="AI17" s="42"/>
    </row>
    <row r="18" spans="2:35" s="41" customFormat="1" ht="8.25" customHeight="1">
      <c r="B18" s="17" t="s">
        <v>68</v>
      </c>
      <c r="C18" s="56">
        <v>90</v>
      </c>
      <c r="D18" s="56">
        <v>87</v>
      </c>
      <c r="E18" s="57">
        <f t="shared" si="8"/>
        <v>96.66666666666667</v>
      </c>
      <c r="F18" s="56">
        <v>0</v>
      </c>
      <c r="G18" s="63">
        <f t="shared" si="9"/>
        <v>0</v>
      </c>
      <c r="H18" s="56">
        <v>60</v>
      </c>
      <c r="I18" s="56">
        <v>19</v>
      </c>
      <c r="J18" s="56">
        <v>3</v>
      </c>
      <c r="K18" s="56">
        <v>2</v>
      </c>
      <c r="L18" s="56">
        <v>3</v>
      </c>
      <c r="M18" s="56">
        <v>0</v>
      </c>
      <c r="N18" s="56">
        <v>0</v>
      </c>
      <c r="O18" s="56">
        <f>SUM(I18:N18)</f>
        <v>27</v>
      </c>
      <c r="P18" s="57">
        <f t="shared" si="10"/>
        <v>31.03448275862069</v>
      </c>
      <c r="Q18" s="56">
        <v>21</v>
      </c>
      <c r="R18" s="56">
        <v>56</v>
      </c>
      <c r="S18" s="56">
        <v>25</v>
      </c>
      <c r="T18" s="56">
        <f t="shared" si="11"/>
        <v>81</v>
      </c>
      <c r="U18" s="60">
        <f t="shared" si="12"/>
        <v>0.9310344827586207</v>
      </c>
      <c r="V18" s="56">
        <v>16</v>
      </c>
      <c r="W18" s="56">
        <v>5</v>
      </c>
      <c r="X18" s="56">
        <v>1</v>
      </c>
      <c r="Y18" s="56">
        <v>6</v>
      </c>
      <c r="Z18" s="56">
        <v>0</v>
      </c>
      <c r="AA18" s="56">
        <v>0</v>
      </c>
      <c r="AB18" s="56">
        <v>1</v>
      </c>
      <c r="AC18" s="56">
        <f t="shared" si="13"/>
        <v>13</v>
      </c>
      <c r="AD18" s="56">
        <v>2</v>
      </c>
      <c r="AE18" s="56">
        <v>0</v>
      </c>
      <c r="AF18" s="56">
        <v>85</v>
      </c>
      <c r="AG18" s="62">
        <v>37</v>
      </c>
      <c r="AI18" s="42"/>
    </row>
    <row r="19" spans="2:35" s="41" customFormat="1" ht="8.25" customHeight="1">
      <c r="B19" s="17" t="s">
        <v>69</v>
      </c>
      <c r="C19" s="56">
        <v>209</v>
      </c>
      <c r="D19" s="56">
        <v>187</v>
      </c>
      <c r="E19" s="57">
        <f t="shared" si="8"/>
        <v>89.47368421052632</v>
      </c>
      <c r="F19" s="56">
        <v>0</v>
      </c>
      <c r="G19" s="63">
        <f t="shared" si="9"/>
        <v>0</v>
      </c>
      <c r="H19" s="56">
        <v>122</v>
      </c>
      <c r="I19" s="56">
        <v>37</v>
      </c>
      <c r="J19" s="56">
        <v>16</v>
      </c>
      <c r="K19" s="56">
        <v>6</v>
      </c>
      <c r="L19" s="56">
        <v>6</v>
      </c>
      <c r="M19" s="56">
        <v>0</v>
      </c>
      <c r="N19" s="56">
        <v>0</v>
      </c>
      <c r="O19" s="56">
        <v>65</v>
      </c>
      <c r="P19" s="57">
        <f t="shared" si="10"/>
        <v>34.75935828877005</v>
      </c>
      <c r="Q19" s="56">
        <v>44</v>
      </c>
      <c r="R19" s="56">
        <v>158</v>
      </c>
      <c r="S19" s="56">
        <v>54</v>
      </c>
      <c r="T19" s="56">
        <f t="shared" si="11"/>
        <v>212</v>
      </c>
      <c r="U19" s="60">
        <f t="shared" si="12"/>
        <v>1.1336898395721926</v>
      </c>
      <c r="V19" s="56">
        <v>22</v>
      </c>
      <c r="W19" s="56">
        <v>6</v>
      </c>
      <c r="X19" s="56">
        <v>0</v>
      </c>
      <c r="Y19" s="56">
        <v>1</v>
      </c>
      <c r="Z19" s="56">
        <v>0</v>
      </c>
      <c r="AA19" s="56">
        <v>0</v>
      </c>
      <c r="AB19" s="56">
        <v>2</v>
      </c>
      <c r="AC19" s="56">
        <f t="shared" si="13"/>
        <v>9</v>
      </c>
      <c r="AD19" s="56">
        <v>0</v>
      </c>
      <c r="AE19" s="56">
        <v>0</v>
      </c>
      <c r="AF19" s="56">
        <v>187</v>
      </c>
      <c r="AG19" s="62">
        <v>65</v>
      </c>
      <c r="AI19" s="42"/>
    </row>
    <row r="20" spans="2:35" s="41" customFormat="1" ht="8.25" customHeight="1">
      <c r="B20" s="17" t="s">
        <v>70</v>
      </c>
      <c r="C20" s="56">
        <v>112</v>
      </c>
      <c r="D20" s="56">
        <v>103</v>
      </c>
      <c r="E20" s="57">
        <f t="shared" si="8"/>
        <v>91.96428571428571</v>
      </c>
      <c r="F20" s="56">
        <v>0</v>
      </c>
      <c r="G20" s="63">
        <f t="shared" si="9"/>
        <v>0</v>
      </c>
      <c r="H20" s="56">
        <v>64</v>
      </c>
      <c r="I20" s="56">
        <v>20</v>
      </c>
      <c r="J20" s="56">
        <v>11</v>
      </c>
      <c r="K20" s="56">
        <v>3</v>
      </c>
      <c r="L20" s="56">
        <v>5</v>
      </c>
      <c r="M20" s="56">
        <v>0</v>
      </c>
      <c r="N20" s="56">
        <v>0</v>
      </c>
      <c r="O20" s="56">
        <v>39</v>
      </c>
      <c r="P20" s="57">
        <f t="shared" si="10"/>
        <v>37.86407766990291</v>
      </c>
      <c r="Q20" s="56">
        <v>31</v>
      </c>
      <c r="R20" s="56">
        <v>139</v>
      </c>
      <c r="S20" s="56">
        <v>23</v>
      </c>
      <c r="T20" s="56">
        <f t="shared" si="11"/>
        <v>162</v>
      </c>
      <c r="U20" s="60">
        <f t="shared" si="12"/>
        <v>1.5728155339805825</v>
      </c>
      <c r="V20" s="56">
        <v>26</v>
      </c>
      <c r="W20" s="56">
        <v>7</v>
      </c>
      <c r="X20" s="56">
        <v>1</v>
      </c>
      <c r="Y20" s="56">
        <v>2</v>
      </c>
      <c r="Z20" s="56">
        <v>0</v>
      </c>
      <c r="AA20" s="56">
        <v>0</v>
      </c>
      <c r="AB20" s="56">
        <v>1</v>
      </c>
      <c r="AC20" s="56">
        <f t="shared" si="13"/>
        <v>11</v>
      </c>
      <c r="AD20" s="56">
        <v>0</v>
      </c>
      <c r="AE20" s="56">
        <v>0</v>
      </c>
      <c r="AF20" s="56">
        <v>103</v>
      </c>
      <c r="AG20" s="62">
        <v>46</v>
      </c>
      <c r="AI20" s="42"/>
    </row>
    <row r="21" spans="2:35" s="41" customFormat="1" ht="8.25" customHeight="1">
      <c r="B21" s="47" t="s">
        <v>38</v>
      </c>
      <c r="C21" s="56">
        <v>706</v>
      </c>
      <c r="D21" s="56">
        <v>611</v>
      </c>
      <c r="E21" s="57">
        <f>D21/C21*100</f>
        <v>86.54390934844193</v>
      </c>
      <c r="F21" s="56">
        <v>601</v>
      </c>
      <c r="G21" s="57">
        <f>F21/D21*100</f>
        <v>98.3633387888707</v>
      </c>
      <c r="H21" s="56">
        <v>456</v>
      </c>
      <c r="I21" s="56">
        <v>79</v>
      </c>
      <c r="J21" s="56">
        <v>61</v>
      </c>
      <c r="K21" s="56">
        <v>0</v>
      </c>
      <c r="L21" s="56">
        <v>15</v>
      </c>
      <c r="M21" s="56">
        <v>0</v>
      </c>
      <c r="N21" s="56">
        <v>0</v>
      </c>
      <c r="O21" s="56">
        <f>SUM(I21:N21)</f>
        <v>155</v>
      </c>
      <c r="P21" s="57">
        <f>O21/D21*100</f>
        <v>25.368248772504092</v>
      </c>
      <c r="Q21" s="56">
        <v>108</v>
      </c>
      <c r="R21" s="56">
        <v>665</v>
      </c>
      <c r="S21" s="56">
        <v>47</v>
      </c>
      <c r="T21" s="56">
        <f>SUM(R21:S21)</f>
        <v>712</v>
      </c>
      <c r="U21" s="60">
        <f>T21/D21</f>
        <v>1.165302782324059</v>
      </c>
      <c r="V21" s="56">
        <v>190</v>
      </c>
      <c r="W21" s="56">
        <v>15</v>
      </c>
      <c r="X21" s="56">
        <v>8</v>
      </c>
      <c r="Y21" s="56">
        <v>15</v>
      </c>
      <c r="Z21" s="56">
        <v>4</v>
      </c>
      <c r="AA21" s="56">
        <v>1</v>
      </c>
      <c r="AB21" s="56">
        <v>7</v>
      </c>
      <c r="AC21" s="56">
        <f>SUM(W21:AB21)</f>
        <v>50</v>
      </c>
      <c r="AD21" s="56">
        <v>0</v>
      </c>
      <c r="AE21" s="56">
        <v>1</v>
      </c>
      <c r="AF21" s="56">
        <v>610</v>
      </c>
      <c r="AG21" s="62">
        <v>33</v>
      </c>
      <c r="AI21" s="42"/>
    </row>
    <row r="22" spans="2:35" s="41" customFormat="1" ht="8.25" customHeight="1">
      <c r="B22" s="47" t="s">
        <v>71</v>
      </c>
      <c r="C22" s="56">
        <v>1277</v>
      </c>
      <c r="D22" s="56">
        <v>1177</v>
      </c>
      <c r="E22" s="57">
        <f>D22/C22*100</f>
        <v>92.16914643696163</v>
      </c>
      <c r="F22" s="56">
        <v>1163</v>
      </c>
      <c r="G22" s="57">
        <f>F22/D22*100</f>
        <v>98.81053525913339</v>
      </c>
      <c r="H22" s="56">
        <v>821</v>
      </c>
      <c r="I22" s="56">
        <v>217</v>
      </c>
      <c r="J22" s="56">
        <v>109</v>
      </c>
      <c r="K22" s="56">
        <v>1</v>
      </c>
      <c r="L22" s="56">
        <v>23</v>
      </c>
      <c r="M22" s="56">
        <v>6</v>
      </c>
      <c r="N22" s="56">
        <v>0</v>
      </c>
      <c r="O22" s="56">
        <f>SUM(I22:N22)</f>
        <v>356</v>
      </c>
      <c r="P22" s="57">
        <f>O22/D22*100</f>
        <v>30.246389124893795</v>
      </c>
      <c r="Q22" s="56">
        <v>334</v>
      </c>
      <c r="R22" s="56">
        <v>1224</v>
      </c>
      <c r="S22" s="56">
        <v>224</v>
      </c>
      <c r="T22" s="56">
        <f>SUM(R22:S22)</f>
        <v>1448</v>
      </c>
      <c r="U22" s="60">
        <f>T22/D22</f>
        <v>1.2302463891248938</v>
      </c>
      <c r="V22" s="56">
        <v>255</v>
      </c>
      <c r="W22" s="56">
        <v>98</v>
      </c>
      <c r="X22" s="56">
        <v>77</v>
      </c>
      <c r="Y22" s="56">
        <v>73</v>
      </c>
      <c r="Z22" s="56">
        <v>54</v>
      </c>
      <c r="AA22" s="56">
        <v>50</v>
      </c>
      <c r="AB22" s="56">
        <v>4</v>
      </c>
      <c r="AC22" s="56">
        <f>SUM(W22:AB22)</f>
        <v>356</v>
      </c>
      <c r="AD22" s="56">
        <v>0</v>
      </c>
      <c r="AE22" s="56">
        <v>0</v>
      </c>
      <c r="AF22" s="56">
        <v>1177</v>
      </c>
      <c r="AG22" s="62">
        <v>209</v>
      </c>
      <c r="AI22" s="42"/>
    </row>
    <row r="23" spans="2:35" s="41" customFormat="1" ht="8.25" customHeight="1">
      <c r="B23" s="17" t="s">
        <v>72</v>
      </c>
      <c r="C23" s="56">
        <v>500</v>
      </c>
      <c r="D23" s="56">
        <v>446</v>
      </c>
      <c r="E23" s="57">
        <f aca="true" t="shared" si="14" ref="E23:E29">D23/C23*100</f>
        <v>89.2</v>
      </c>
      <c r="F23" s="56">
        <v>432</v>
      </c>
      <c r="G23" s="57">
        <f aca="true" t="shared" si="15" ref="G23:G29">F23/D23*100</f>
        <v>96.8609865470852</v>
      </c>
      <c r="H23" s="56">
        <v>338</v>
      </c>
      <c r="I23" s="56">
        <v>72</v>
      </c>
      <c r="J23" s="56">
        <v>27</v>
      </c>
      <c r="K23" s="56">
        <v>0</v>
      </c>
      <c r="L23" s="56">
        <v>3</v>
      </c>
      <c r="M23" s="56">
        <v>6</v>
      </c>
      <c r="N23" s="56">
        <v>0</v>
      </c>
      <c r="O23" s="56">
        <f aca="true" t="shared" si="16" ref="O23:O29">SUM(I23:N23)</f>
        <v>108</v>
      </c>
      <c r="P23" s="59">
        <f aca="true" t="shared" si="17" ref="P23:P29">O23/D23*100</f>
        <v>24.2152466367713</v>
      </c>
      <c r="Q23" s="56">
        <v>102</v>
      </c>
      <c r="R23" s="56">
        <v>376</v>
      </c>
      <c r="S23" s="56">
        <v>45</v>
      </c>
      <c r="T23" s="56">
        <f aca="true" t="shared" si="18" ref="T23:T29">SUM(R23:S23)</f>
        <v>421</v>
      </c>
      <c r="U23" s="60">
        <f aca="true" t="shared" si="19" ref="U23:U29">T23/D23</f>
        <v>0.9439461883408071</v>
      </c>
      <c r="V23" s="56">
        <v>77</v>
      </c>
      <c r="W23" s="56">
        <v>70</v>
      </c>
      <c r="X23" s="56">
        <v>33</v>
      </c>
      <c r="Y23" s="56">
        <v>53</v>
      </c>
      <c r="Z23" s="56">
        <v>46</v>
      </c>
      <c r="AA23" s="56">
        <v>50</v>
      </c>
      <c r="AB23" s="56">
        <v>0</v>
      </c>
      <c r="AC23" s="56">
        <f aca="true" t="shared" si="20" ref="AC23:AC29">SUM(W23:AB23)</f>
        <v>252</v>
      </c>
      <c r="AD23" s="56">
        <v>0</v>
      </c>
      <c r="AE23" s="56">
        <v>0</v>
      </c>
      <c r="AF23" s="56">
        <v>446</v>
      </c>
      <c r="AG23" s="62">
        <v>136</v>
      </c>
      <c r="AI23" s="42"/>
    </row>
    <row r="24" spans="2:35" s="41" customFormat="1" ht="8.25" customHeight="1">
      <c r="B24" s="17" t="s">
        <v>73</v>
      </c>
      <c r="C24" s="56">
        <v>202</v>
      </c>
      <c r="D24" s="56">
        <v>197</v>
      </c>
      <c r="E24" s="57">
        <f t="shared" si="14"/>
        <v>97.52475247524752</v>
      </c>
      <c r="F24" s="56">
        <v>197</v>
      </c>
      <c r="G24" s="58">
        <f t="shared" si="15"/>
        <v>100</v>
      </c>
      <c r="H24" s="56">
        <v>129</v>
      </c>
      <c r="I24" s="56">
        <v>46</v>
      </c>
      <c r="J24" s="56">
        <v>17</v>
      </c>
      <c r="K24" s="56">
        <v>1</v>
      </c>
      <c r="L24" s="56">
        <v>4</v>
      </c>
      <c r="M24" s="56">
        <v>0</v>
      </c>
      <c r="N24" s="56">
        <v>0</v>
      </c>
      <c r="O24" s="56">
        <f t="shared" si="16"/>
        <v>68</v>
      </c>
      <c r="P24" s="59">
        <f t="shared" si="17"/>
        <v>34.51776649746193</v>
      </c>
      <c r="Q24" s="56">
        <v>59</v>
      </c>
      <c r="R24" s="56">
        <v>199</v>
      </c>
      <c r="S24" s="56">
        <v>61</v>
      </c>
      <c r="T24" s="56">
        <f t="shared" si="18"/>
        <v>260</v>
      </c>
      <c r="U24" s="60">
        <f t="shared" si="19"/>
        <v>1.3197969543147208</v>
      </c>
      <c r="V24" s="56">
        <v>49</v>
      </c>
      <c r="W24" s="56">
        <v>1</v>
      </c>
      <c r="X24" s="56">
        <v>0</v>
      </c>
      <c r="Y24" s="56">
        <v>6</v>
      </c>
      <c r="Z24" s="56">
        <v>0</v>
      </c>
      <c r="AA24" s="56">
        <v>0</v>
      </c>
      <c r="AB24" s="56">
        <v>1</v>
      </c>
      <c r="AC24" s="56">
        <f t="shared" si="20"/>
        <v>8</v>
      </c>
      <c r="AD24" s="56">
        <v>0</v>
      </c>
      <c r="AE24" s="56">
        <v>0</v>
      </c>
      <c r="AF24" s="56">
        <v>197</v>
      </c>
      <c r="AG24" s="62">
        <v>0</v>
      </c>
      <c r="AI24" s="42"/>
    </row>
    <row r="25" spans="2:35" s="41" customFormat="1" ht="8.25" customHeight="1">
      <c r="B25" s="17" t="s">
        <v>74</v>
      </c>
      <c r="C25" s="56">
        <v>55</v>
      </c>
      <c r="D25" s="56">
        <v>49</v>
      </c>
      <c r="E25" s="57">
        <f t="shared" si="14"/>
        <v>89.0909090909091</v>
      </c>
      <c r="F25" s="56">
        <v>49</v>
      </c>
      <c r="G25" s="58">
        <f t="shared" si="15"/>
        <v>100</v>
      </c>
      <c r="H25" s="56">
        <v>33</v>
      </c>
      <c r="I25" s="56">
        <v>4</v>
      </c>
      <c r="J25" s="56">
        <v>10</v>
      </c>
      <c r="K25" s="56">
        <v>0</v>
      </c>
      <c r="L25" s="56">
        <v>2</v>
      </c>
      <c r="M25" s="56">
        <v>0</v>
      </c>
      <c r="N25" s="56">
        <v>0</v>
      </c>
      <c r="O25" s="56">
        <f t="shared" si="16"/>
        <v>16</v>
      </c>
      <c r="P25" s="59">
        <f t="shared" si="17"/>
        <v>32.6530612244898</v>
      </c>
      <c r="Q25" s="56">
        <v>15</v>
      </c>
      <c r="R25" s="56">
        <v>67</v>
      </c>
      <c r="S25" s="56">
        <v>19</v>
      </c>
      <c r="T25" s="56">
        <f t="shared" si="18"/>
        <v>86</v>
      </c>
      <c r="U25" s="60">
        <f t="shared" si="19"/>
        <v>1.7551020408163265</v>
      </c>
      <c r="V25" s="56">
        <v>2</v>
      </c>
      <c r="W25" s="56">
        <v>5</v>
      </c>
      <c r="X25" s="56">
        <v>0</v>
      </c>
      <c r="Y25" s="56">
        <v>1</v>
      </c>
      <c r="Z25" s="56">
        <v>1</v>
      </c>
      <c r="AA25" s="56">
        <v>0</v>
      </c>
      <c r="AB25" s="56">
        <v>0</v>
      </c>
      <c r="AC25" s="56">
        <f t="shared" si="20"/>
        <v>7</v>
      </c>
      <c r="AD25" s="56">
        <v>0</v>
      </c>
      <c r="AE25" s="56">
        <v>0</v>
      </c>
      <c r="AF25" s="56">
        <v>49</v>
      </c>
      <c r="AG25" s="62">
        <v>14</v>
      </c>
      <c r="AI25" s="42"/>
    </row>
    <row r="26" spans="2:35" s="41" customFormat="1" ht="8.25" customHeight="1">
      <c r="B26" s="17" t="s">
        <v>75</v>
      </c>
      <c r="C26" s="56">
        <v>161</v>
      </c>
      <c r="D26" s="56">
        <v>146</v>
      </c>
      <c r="E26" s="57">
        <f t="shared" si="14"/>
        <v>90.6832298136646</v>
      </c>
      <c r="F26" s="56">
        <v>146</v>
      </c>
      <c r="G26" s="58">
        <f t="shared" si="15"/>
        <v>100</v>
      </c>
      <c r="H26" s="56">
        <v>106</v>
      </c>
      <c r="I26" s="56">
        <v>24</v>
      </c>
      <c r="J26" s="56">
        <v>15</v>
      </c>
      <c r="K26" s="56">
        <v>0</v>
      </c>
      <c r="L26" s="56">
        <v>1</v>
      </c>
      <c r="M26" s="56">
        <v>0</v>
      </c>
      <c r="N26" s="56">
        <v>0</v>
      </c>
      <c r="O26" s="56">
        <f t="shared" si="16"/>
        <v>40</v>
      </c>
      <c r="P26" s="59">
        <f t="shared" si="17"/>
        <v>27.397260273972602</v>
      </c>
      <c r="Q26" s="56">
        <v>37</v>
      </c>
      <c r="R26" s="56">
        <v>142</v>
      </c>
      <c r="S26" s="56">
        <v>11</v>
      </c>
      <c r="T26" s="56">
        <f t="shared" si="18"/>
        <v>153</v>
      </c>
      <c r="U26" s="60">
        <f t="shared" si="19"/>
        <v>1.047945205479452</v>
      </c>
      <c r="V26" s="56">
        <v>28</v>
      </c>
      <c r="W26" s="56">
        <v>0</v>
      </c>
      <c r="X26" s="56">
        <v>1</v>
      </c>
      <c r="Y26" s="56">
        <v>4</v>
      </c>
      <c r="Z26" s="56">
        <v>0</v>
      </c>
      <c r="AA26" s="56">
        <v>0</v>
      </c>
      <c r="AB26" s="56">
        <v>0</v>
      </c>
      <c r="AC26" s="56">
        <f t="shared" si="20"/>
        <v>5</v>
      </c>
      <c r="AD26" s="56">
        <v>0</v>
      </c>
      <c r="AE26" s="56">
        <v>0</v>
      </c>
      <c r="AF26" s="56">
        <v>146</v>
      </c>
      <c r="AG26" s="62">
        <v>2</v>
      </c>
      <c r="AI26" s="42"/>
    </row>
    <row r="27" spans="2:35" s="41" customFormat="1" ht="8.25" customHeight="1">
      <c r="B27" s="17" t="s">
        <v>76</v>
      </c>
      <c r="C27" s="56">
        <v>230</v>
      </c>
      <c r="D27" s="56">
        <v>214</v>
      </c>
      <c r="E27" s="57">
        <f t="shared" si="14"/>
        <v>93.04347826086956</v>
      </c>
      <c r="F27" s="56">
        <v>214</v>
      </c>
      <c r="G27" s="58">
        <f t="shared" si="15"/>
        <v>100</v>
      </c>
      <c r="H27" s="56">
        <v>151</v>
      </c>
      <c r="I27" s="56">
        <v>38</v>
      </c>
      <c r="J27" s="56">
        <v>18</v>
      </c>
      <c r="K27" s="56">
        <v>0</v>
      </c>
      <c r="L27" s="56">
        <v>7</v>
      </c>
      <c r="M27" s="56">
        <v>0</v>
      </c>
      <c r="N27" s="56">
        <v>0</v>
      </c>
      <c r="O27" s="56">
        <f t="shared" si="16"/>
        <v>63</v>
      </c>
      <c r="P27" s="59">
        <f t="shared" si="17"/>
        <v>29.439252336448597</v>
      </c>
      <c r="Q27" s="56">
        <v>60</v>
      </c>
      <c r="R27" s="56">
        <v>174</v>
      </c>
      <c r="S27" s="56">
        <v>50</v>
      </c>
      <c r="T27" s="56">
        <f t="shared" si="18"/>
        <v>224</v>
      </c>
      <c r="U27" s="60">
        <f t="shared" si="19"/>
        <v>1.0467289719626167</v>
      </c>
      <c r="V27" s="56">
        <v>34</v>
      </c>
      <c r="W27" s="56">
        <v>6</v>
      </c>
      <c r="X27" s="56">
        <v>2</v>
      </c>
      <c r="Y27" s="56">
        <v>4</v>
      </c>
      <c r="Z27" s="56">
        <v>2</v>
      </c>
      <c r="AA27" s="56">
        <v>0</v>
      </c>
      <c r="AB27" s="56">
        <v>3</v>
      </c>
      <c r="AC27" s="56">
        <f t="shared" si="20"/>
        <v>17</v>
      </c>
      <c r="AD27" s="56">
        <v>0</v>
      </c>
      <c r="AE27" s="56">
        <v>0</v>
      </c>
      <c r="AF27" s="56">
        <v>214</v>
      </c>
      <c r="AG27" s="62">
        <v>3</v>
      </c>
      <c r="AI27" s="42"/>
    </row>
    <row r="28" spans="2:35" s="41" customFormat="1" ht="8.25" customHeight="1">
      <c r="B28" s="17" t="s">
        <v>77</v>
      </c>
      <c r="C28" s="56">
        <v>23</v>
      </c>
      <c r="D28" s="56">
        <v>22</v>
      </c>
      <c r="E28" s="57">
        <f t="shared" si="14"/>
        <v>95.65217391304348</v>
      </c>
      <c r="F28" s="56">
        <v>22</v>
      </c>
      <c r="G28" s="58">
        <f t="shared" si="15"/>
        <v>100</v>
      </c>
      <c r="H28" s="56">
        <v>15</v>
      </c>
      <c r="I28" s="56">
        <v>3</v>
      </c>
      <c r="J28" s="56">
        <v>3</v>
      </c>
      <c r="K28" s="56">
        <v>0</v>
      </c>
      <c r="L28" s="56">
        <v>1</v>
      </c>
      <c r="M28" s="56">
        <v>0</v>
      </c>
      <c r="N28" s="56">
        <v>0</v>
      </c>
      <c r="O28" s="56">
        <f t="shared" si="16"/>
        <v>7</v>
      </c>
      <c r="P28" s="59">
        <f t="shared" si="17"/>
        <v>31.818181818181817</v>
      </c>
      <c r="Q28" s="56">
        <v>7</v>
      </c>
      <c r="R28" s="56">
        <v>38</v>
      </c>
      <c r="S28" s="56">
        <v>1</v>
      </c>
      <c r="T28" s="56">
        <f t="shared" si="18"/>
        <v>39</v>
      </c>
      <c r="U28" s="60">
        <f t="shared" si="19"/>
        <v>1.7727272727272727</v>
      </c>
      <c r="V28" s="56">
        <v>8</v>
      </c>
      <c r="W28" s="56">
        <v>2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f t="shared" si="20"/>
        <v>2</v>
      </c>
      <c r="AD28" s="56">
        <v>0</v>
      </c>
      <c r="AE28" s="56">
        <v>0</v>
      </c>
      <c r="AF28" s="56">
        <v>22</v>
      </c>
      <c r="AG28" s="62">
        <v>0</v>
      </c>
      <c r="AI28" s="42"/>
    </row>
    <row r="29" spans="2:35" s="41" customFormat="1" ht="8.25" customHeight="1">
      <c r="B29" s="17" t="s">
        <v>78</v>
      </c>
      <c r="C29" s="56">
        <v>106</v>
      </c>
      <c r="D29" s="56">
        <v>103</v>
      </c>
      <c r="E29" s="57">
        <f t="shared" si="14"/>
        <v>97.16981132075472</v>
      </c>
      <c r="F29" s="56">
        <v>103</v>
      </c>
      <c r="G29" s="58">
        <f t="shared" si="15"/>
        <v>100</v>
      </c>
      <c r="H29" s="56">
        <v>49</v>
      </c>
      <c r="I29" s="56">
        <v>30</v>
      </c>
      <c r="J29" s="56">
        <v>19</v>
      </c>
      <c r="K29" s="56">
        <v>0</v>
      </c>
      <c r="L29" s="56">
        <v>5</v>
      </c>
      <c r="M29" s="56">
        <v>0</v>
      </c>
      <c r="N29" s="56">
        <v>0</v>
      </c>
      <c r="O29" s="56">
        <f t="shared" si="16"/>
        <v>54</v>
      </c>
      <c r="P29" s="59">
        <f t="shared" si="17"/>
        <v>52.42718446601942</v>
      </c>
      <c r="Q29" s="56">
        <v>54</v>
      </c>
      <c r="R29" s="56">
        <v>228</v>
      </c>
      <c r="S29" s="56">
        <v>37</v>
      </c>
      <c r="T29" s="56">
        <f t="shared" si="18"/>
        <v>265</v>
      </c>
      <c r="U29" s="60">
        <f t="shared" si="19"/>
        <v>2.5728155339805827</v>
      </c>
      <c r="V29" s="56">
        <v>57</v>
      </c>
      <c r="W29" s="56">
        <v>14</v>
      </c>
      <c r="X29" s="56">
        <v>41</v>
      </c>
      <c r="Y29" s="56">
        <v>5</v>
      </c>
      <c r="Z29" s="56">
        <v>5</v>
      </c>
      <c r="AA29" s="56">
        <v>0</v>
      </c>
      <c r="AB29" s="56">
        <v>0</v>
      </c>
      <c r="AC29" s="56">
        <f t="shared" si="20"/>
        <v>65</v>
      </c>
      <c r="AD29" s="56">
        <v>0</v>
      </c>
      <c r="AE29" s="56">
        <v>0</v>
      </c>
      <c r="AF29" s="56">
        <v>103</v>
      </c>
      <c r="AG29" s="62">
        <v>54</v>
      </c>
      <c r="AI29" s="42"/>
    </row>
    <row r="30" spans="2:35" s="41" customFormat="1" ht="8.25" customHeight="1">
      <c r="B30" s="47" t="s">
        <v>39</v>
      </c>
      <c r="C30" s="56">
        <v>114</v>
      </c>
      <c r="D30" s="56">
        <v>106</v>
      </c>
      <c r="E30" s="57">
        <f>D30/C30*100</f>
        <v>92.98245614035088</v>
      </c>
      <c r="F30" s="56">
        <v>106</v>
      </c>
      <c r="G30" s="63">
        <f>F30/D30*100</f>
        <v>100</v>
      </c>
      <c r="H30" s="56">
        <v>84</v>
      </c>
      <c r="I30" s="56">
        <v>15</v>
      </c>
      <c r="J30" s="56">
        <v>7</v>
      </c>
      <c r="K30" s="56">
        <v>0</v>
      </c>
      <c r="L30" s="56">
        <v>0</v>
      </c>
      <c r="M30" s="56">
        <v>0</v>
      </c>
      <c r="N30" s="56">
        <v>0</v>
      </c>
      <c r="O30" s="56">
        <f>SUM(I30:N30)</f>
        <v>22</v>
      </c>
      <c r="P30" s="57">
        <f>O30/D30*100</f>
        <v>20.754716981132077</v>
      </c>
      <c r="Q30" s="56">
        <v>21</v>
      </c>
      <c r="R30" s="56">
        <v>70</v>
      </c>
      <c r="S30" s="56">
        <v>11</v>
      </c>
      <c r="T30" s="56">
        <f>SUM(R30:S30)</f>
        <v>81</v>
      </c>
      <c r="U30" s="60">
        <f>T30/D30</f>
        <v>0.7641509433962265</v>
      </c>
      <c r="V30" s="56">
        <v>1</v>
      </c>
      <c r="W30" s="56">
        <v>2</v>
      </c>
      <c r="X30" s="56">
        <v>0</v>
      </c>
      <c r="Y30" s="56">
        <v>1</v>
      </c>
      <c r="Z30" s="56">
        <v>0</v>
      </c>
      <c r="AA30" s="56">
        <v>0</v>
      </c>
      <c r="AB30" s="56">
        <v>0</v>
      </c>
      <c r="AC30" s="56">
        <f>SUM(W30:AB30)</f>
        <v>3</v>
      </c>
      <c r="AD30" s="56">
        <v>0</v>
      </c>
      <c r="AE30" s="56">
        <v>0</v>
      </c>
      <c r="AF30" s="56">
        <v>106</v>
      </c>
      <c r="AG30" s="62">
        <v>0</v>
      </c>
      <c r="AI30" s="42"/>
    </row>
    <row r="31" spans="2:35" s="43" customFormat="1" ht="8.25" customHeight="1">
      <c r="B31" s="47" t="s">
        <v>40</v>
      </c>
      <c r="C31" s="56">
        <v>200</v>
      </c>
      <c r="D31" s="56">
        <v>194</v>
      </c>
      <c r="E31" s="57">
        <f>D31/C31*100</f>
        <v>97</v>
      </c>
      <c r="F31" s="56">
        <v>0</v>
      </c>
      <c r="G31" s="58">
        <f>F31/D31*100</f>
        <v>0</v>
      </c>
      <c r="H31" s="56">
        <v>146</v>
      </c>
      <c r="I31" s="56">
        <v>33</v>
      </c>
      <c r="J31" s="56">
        <v>14</v>
      </c>
      <c r="K31" s="56">
        <v>0</v>
      </c>
      <c r="L31" s="56">
        <v>0</v>
      </c>
      <c r="M31" s="56">
        <v>0</v>
      </c>
      <c r="N31" s="56">
        <v>1</v>
      </c>
      <c r="O31" s="56">
        <v>48</v>
      </c>
      <c r="P31" s="59">
        <f>O31/D31*100</f>
        <v>24.742268041237114</v>
      </c>
      <c r="Q31" s="56">
        <v>45</v>
      </c>
      <c r="R31" s="56">
        <v>176</v>
      </c>
      <c r="S31" s="56">
        <v>12</v>
      </c>
      <c r="T31" s="56">
        <f>SUM(R31:S31)</f>
        <v>188</v>
      </c>
      <c r="U31" s="60">
        <f>T31/D31</f>
        <v>0.9690721649484536</v>
      </c>
      <c r="V31" s="56">
        <v>34</v>
      </c>
      <c r="W31" s="56">
        <v>7</v>
      </c>
      <c r="X31" s="56">
        <v>1</v>
      </c>
      <c r="Y31" s="56">
        <v>0</v>
      </c>
      <c r="Z31" s="56">
        <v>0</v>
      </c>
      <c r="AA31" s="56">
        <v>0</v>
      </c>
      <c r="AB31" s="56">
        <v>2</v>
      </c>
      <c r="AC31" s="56">
        <f>SUM(W31:AB31)</f>
        <v>10</v>
      </c>
      <c r="AD31" s="56">
        <v>0</v>
      </c>
      <c r="AE31" s="56">
        <v>0</v>
      </c>
      <c r="AF31" s="56">
        <v>194</v>
      </c>
      <c r="AG31" s="62">
        <v>6</v>
      </c>
      <c r="AI31" s="44"/>
    </row>
    <row r="32" spans="2:35" s="43" customFormat="1" ht="8.25" customHeight="1">
      <c r="B32" s="47" t="s">
        <v>41</v>
      </c>
      <c r="C32" s="56">
        <v>106</v>
      </c>
      <c r="D32" s="56">
        <v>100</v>
      </c>
      <c r="E32" s="57">
        <f>D32/C32*100</f>
        <v>94.33962264150944</v>
      </c>
      <c r="F32" s="56">
        <v>100</v>
      </c>
      <c r="G32" s="63">
        <f>F32/D32*100</f>
        <v>100</v>
      </c>
      <c r="H32" s="56">
        <v>67</v>
      </c>
      <c r="I32" s="56">
        <v>24</v>
      </c>
      <c r="J32" s="56">
        <v>7</v>
      </c>
      <c r="K32" s="56">
        <v>0</v>
      </c>
      <c r="L32" s="56">
        <v>2</v>
      </c>
      <c r="M32" s="56">
        <v>0</v>
      </c>
      <c r="N32" s="56">
        <v>0</v>
      </c>
      <c r="O32" s="56">
        <f>SUM(I32:N32)</f>
        <v>33</v>
      </c>
      <c r="P32" s="57">
        <f>O32/D32*100</f>
        <v>33</v>
      </c>
      <c r="Q32" s="56">
        <v>32</v>
      </c>
      <c r="R32" s="56">
        <v>117</v>
      </c>
      <c r="S32" s="56">
        <v>2</v>
      </c>
      <c r="T32" s="56">
        <v>119</v>
      </c>
      <c r="U32" s="60">
        <f>T32/D32</f>
        <v>1.19</v>
      </c>
      <c r="V32" s="56">
        <v>53</v>
      </c>
      <c r="W32" s="56">
        <v>5</v>
      </c>
      <c r="X32" s="56">
        <v>2</v>
      </c>
      <c r="Y32" s="56">
        <v>1</v>
      </c>
      <c r="Z32" s="56">
        <v>0</v>
      </c>
      <c r="AA32" s="56">
        <v>0</v>
      </c>
      <c r="AB32" s="56">
        <v>0</v>
      </c>
      <c r="AC32" s="56">
        <f>SUM(W32:AB32)</f>
        <v>8</v>
      </c>
      <c r="AD32" s="56">
        <v>0</v>
      </c>
      <c r="AE32" s="56">
        <v>0</v>
      </c>
      <c r="AF32" s="56">
        <v>100</v>
      </c>
      <c r="AG32" s="62">
        <v>0</v>
      </c>
      <c r="AI32" s="44"/>
    </row>
    <row r="33" spans="2:35" s="41" customFormat="1" ht="8.25" customHeight="1">
      <c r="B33" s="47" t="s">
        <v>42</v>
      </c>
      <c r="C33" s="56">
        <v>1166</v>
      </c>
      <c r="D33" s="56">
        <v>1093</v>
      </c>
      <c r="E33" s="57">
        <f>D33/C33*100</f>
        <v>93.73927958833619</v>
      </c>
      <c r="F33" s="56">
        <v>1072</v>
      </c>
      <c r="G33" s="57">
        <f>F33/D33*100</f>
        <v>98.0786825251601</v>
      </c>
      <c r="H33" s="56">
        <v>778</v>
      </c>
      <c r="I33" s="56">
        <v>203</v>
      </c>
      <c r="J33" s="56">
        <v>102</v>
      </c>
      <c r="K33" s="56">
        <v>1</v>
      </c>
      <c r="L33" s="56">
        <v>9</v>
      </c>
      <c r="M33" s="56">
        <v>0</v>
      </c>
      <c r="N33" s="56">
        <v>0</v>
      </c>
      <c r="O33" s="56">
        <f>SUM(I33:N33)</f>
        <v>315</v>
      </c>
      <c r="P33" s="57">
        <f>O33/D33*100</f>
        <v>28.819762122598352</v>
      </c>
      <c r="Q33" s="56">
        <v>315</v>
      </c>
      <c r="R33" s="56">
        <v>968</v>
      </c>
      <c r="S33" s="56">
        <v>230</v>
      </c>
      <c r="T33" s="56">
        <f>SUM(R33:S33)</f>
        <v>1198</v>
      </c>
      <c r="U33" s="60">
        <f>T33/D33</f>
        <v>1.0960658737419946</v>
      </c>
      <c r="V33" s="56">
        <v>191</v>
      </c>
      <c r="W33" s="56">
        <v>37</v>
      </c>
      <c r="X33" s="56">
        <v>7</v>
      </c>
      <c r="Y33" s="56">
        <v>23</v>
      </c>
      <c r="Z33" s="56">
        <v>8</v>
      </c>
      <c r="AA33" s="56">
        <v>1</v>
      </c>
      <c r="AB33" s="56">
        <v>5</v>
      </c>
      <c r="AC33" s="56">
        <f>SUM(W33:AB33)</f>
        <v>81</v>
      </c>
      <c r="AD33" s="56">
        <v>2</v>
      </c>
      <c r="AE33" s="56">
        <v>0</v>
      </c>
      <c r="AF33" s="56">
        <v>1091</v>
      </c>
      <c r="AG33" s="62">
        <v>0</v>
      </c>
      <c r="AI33" s="42"/>
    </row>
    <row r="34" spans="2:35" s="41" customFormat="1" ht="8.25" customHeight="1">
      <c r="B34" s="47" t="s">
        <v>79</v>
      </c>
      <c r="C34" s="56">
        <v>226</v>
      </c>
      <c r="D34" s="56">
        <v>213</v>
      </c>
      <c r="E34" s="57">
        <f aca="true" t="shared" si="21" ref="E34:E39">D34/C34*100</f>
        <v>94.24778761061947</v>
      </c>
      <c r="F34" s="56">
        <v>213</v>
      </c>
      <c r="G34" s="63">
        <f aca="true" t="shared" si="22" ref="G34:G39">F34/D34*100</f>
        <v>100</v>
      </c>
      <c r="H34" s="56">
        <v>151</v>
      </c>
      <c r="I34" s="56">
        <v>34</v>
      </c>
      <c r="J34" s="56">
        <v>25</v>
      </c>
      <c r="K34" s="56">
        <v>1</v>
      </c>
      <c r="L34" s="56">
        <v>2</v>
      </c>
      <c r="M34" s="56">
        <v>0</v>
      </c>
      <c r="N34" s="56">
        <v>0</v>
      </c>
      <c r="O34" s="56">
        <f aca="true" t="shared" si="23" ref="O34:O39">SUM(I34:N34)</f>
        <v>62</v>
      </c>
      <c r="P34" s="57">
        <f aca="true" t="shared" si="24" ref="P34:P39">O34/D34*100</f>
        <v>29.107981220657276</v>
      </c>
      <c r="Q34" s="56">
        <v>52</v>
      </c>
      <c r="R34" s="56">
        <v>183</v>
      </c>
      <c r="S34" s="56">
        <v>63</v>
      </c>
      <c r="T34" s="56">
        <f aca="true" t="shared" si="25" ref="T34:T39">SUM(R34:S34)</f>
        <v>246</v>
      </c>
      <c r="U34" s="60">
        <f aca="true" t="shared" si="26" ref="U34:U39">T34/D34</f>
        <v>1.1549295774647887</v>
      </c>
      <c r="V34" s="56">
        <v>52</v>
      </c>
      <c r="W34" s="56">
        <v>8</v>
      </c>
      <c r="X34" s="56">
        <v>1</v>
      </c>
      <c r="Y34" s="56">
        <v>4</v>
      </c>
      <c r="Z34" s="56">
        <v>1</v>
      </c>
      <c r="AA34" s="56">
        <v>0</v>
      </c>
      <c r="AB34" s="56">
        <v>3</v>
      </c>
      <c r="AC34" s="56">
        <f aca="true" t="shared" si="27" ref="AC34:AC39">SUM(W34:AB34)</f>
        <v>17</v>
      </c>
      <c r="AD34" s="56">
        <v>0</v>
      </c>
      <c r="AE34" s="56">
        <v>0</v>
      </c>
      <c r="AF34" s="56">
        <v>213</v>
      </c>
      <c r="AG34" s="62">
        <v>0</v>
      </c>
      <c r="AI34" s="42"/>
    </row>
    <row r="35" spans="2:35" s="41" customFormat="1" ht="8.25" customHeight="1">
      <c r="B35" s="17" t="s">
        <v>80</v>
      </c>
      <c r="C35" s="56">
        <v>59</v>
      </c>
      <c r="D35" s="56">
        <v>57</v>
      </c>
      <c r="E35" s="57">
        <f t="shared" si="21"/>
        <v>96.61016949152543</v>
      </c>
      <c r="F35" s="56">
        <v>57</v>
      </c>
      <c r="G35" s="63">
        <f t="shared" si="22"/>
        <v>100</v>
      </c>
      <c r="H35" s="56">
        <v>43</v>
      </c>
      <c r="I35" s="56">
        <v>4</v>
      </c>
      <c r="J35" s="56">
        <v>10</v>
      </c>
      <c r="K35" s="56">
        <v>0</v>
      </c>
      <c r="L35" s="56">
        <v>0</v>
      </c>
      <c r="M35" s="56">
        <v>0</v>
      </c>
      <c r="N35" s="56">
        <v>0</v>
      </c>
      <c r="O35" s="56">
        <f t="shared" si="23"/>
        <v>14</v>
      </c>
      <c r="P35" s="57">
        <f t="shared" si="24"/>
        <v>24.561403508771928</v>
      </c>
      <c r="Q35" s="56">
        <v>12</v>
      </c>
      <c r="R35" s="56">
        <v>45</v>
      </c>
      <c r="S35" s="56">
        <v>14</v>
      </c>
      <c r="T35" s="56">
        <f t="shared" si="25"/>
        <v>59</v>
      </c>
      <c r="U35" s="60">
        <f t="shared" si="26"/>
        <v>1.0350877192982457</v>
      </c>
      <c r="V35" s="56">
        <v>6</v>
      </c>
      <c r="W35" s="56">
        <v>4</v>
      </c>
      <c r="X35" s="56">
        <v>1</v>
      </c>
      <c r="Y35" s="56">
        <v>3</v>
      </c>
      <c r="Z35" s="56">
        <v>0</v>
      </c>
      <c r="AA35" s="56">
        <v>0</v>
      </c>
      <c r="AB35" s="56">
        <v>0</v>
      </c>
      <c r="AC35" s="56">
        <f t="shared" si="27"/>
        <v>8</v>
      </c>
      <c r="AD35" s="56">
        <v>0</v>
      </c>
      <c r="AE35" s="56">
        <v>0</v>
      </c>
      <c r="AF35" s="56">
        <v>57</v>
      </c>
      <c r="AG35" s="62">
        <v>0</v>
      </c>
      <c r="AI35" s="42"/>
    </row>
    <row r="36" spans="2:35" s="41" customFormat="1" ht="8.25" customHeight="1">
      <c r="B36" s="17" t="s">
        <v>81</v>
      </c>
      <c r="C36" s="56">
        <v>167</v>
      </c>
      <c r="D36" s="56">
        <v>156</v>
      </c>
      <c r="E36" s="57">
        <f t="shared" si="21"/>
        <v>93.41317365269461</v>
      </c>
      <c r="F36" s="56">
        <v>156</v>
      </c>
      <c r="G36" s="63">
        <f t="shared" si="22"/>
        <v>100</v>
      </c>
      <c r="H36" s="56">
        <v>108</v>
      </c>
      <c r="I36" s="56">
        <v>30</v>
      </c>
      <c r="J36" s="56">
        <v>15</v>
      </c>
      <c r="K36" s="56">
        <v>1</v>
      </c>
      <c r="L36" s="56">
        <v>2</v>
      </c>
      <c r="M36" s="56">
        <v>0</v>
      </c>
      <c r="N36" s="56">
        <v>0</v>
      </c>
      <c r="O36" s="56">
        <f t="shared" si="23"/>
        <v>48</v>
      </c>
      <c r="P36" s="57">
        <f t="shared" si="24"/>
        <v>30.76923076923077</v>
      </c>
      <c r="Q36" s="56">
        <v>40</v>
      </c>
      <c r="R36" s="56">
        <v>138</v>
      </c>
      <c r="S36" s="56">
        <v>49</v>
      </c>
      <c r="T36" s="56">
        <f t="shared" si="25"/>
        <v>187</v>
      </c>
      <c r="U36" s="60">
        <f t="shared" si="26"/>
        <v>1.1987179487179487</v>
      </c>
      <c r="V36" s="56">
        <v>46</v>
      </c>
      <c r="W36" s="56">
        <v>4</v>
      </c>
      <c r="X36" s="56">
        <v>0</v>
      </c>
      <c r="Y36" s="56">
        <v>1</v>
      </c>
      <c r="Z36" s="56">
        <v>1</v>
      </c>
      <c r="AA36" s="56">
        <v>0</v>
      </c>
      <c r="AB36" s="56">
        <v>3</v>
      </c>
      <c r="AC36" s="56">
        <f t="shared" si="27"/>
        <v>9</v>
      </c>
      <c r="AD36" s="56">
        <v>0</v>
      </c>
      <c r="AE36" s="56">
        <v>0</v>
      </c>
      <c r="AF36" s="56">
        <v>156</v>
      </c>
      <c r="AG36" s="62">
        <v>0</v>
      </c>
      <c r="AI36" s="42"/>
    </row>
    <row r="37" spans="2:35" s="43" customFormat="1" ht="8.25" customHeight="1">
      <c r="B37" s="47" t="s">
        <v>43</v>
      </c>
      <c r="C37" s="56">
        <v>88</v>
      </c>
      <c r="D37" s="56">
        <v>75</v>
      </c>
      <c r="E37" s="57">
        <f t="shared" si="21"/>
        <v>85.22727272727273</v>
      </c>
      <c r="F37" s="56">
        <v>75</v>
      </c>
      <c r="G37" s="63">
        <f t="shared" si="22"/>
        <v>100</v>
      </c>
      <c r="H37" s="56">
        <v>54</v>
      </c>
      <c r="I37" s="56">
        <v>15</v>
      </c>
      <c r="J37" s="56">
        <v>5</v>
      </c>
      <c r="K37" s="56">
        <v>0</v>
      </c>
      <c r="L37" s="56">
        <v>1</v>
      </c>
      <c r="M37" s="56">
        <v>0</v>
      </c>
      <c r="N37" s="56">
        <v>0</v>
      </c>
      <c r="O37" s="56">
        <f t="shared" si="23"/>
        <v>21</v>
      </c>
      <c r="P37" s="57">
        <f t="shared" si="24"/>
        <v>28.000000000000004</v>
      </c>
      <c r="Q37" s="56">
        <v>20</v>
      </c>
      <c r="R37" s="56">
        <v>82</v>
      </c>
      <c r="S37" s="56">
        <v>23</v>
      </c>
      <c r="T37" s="56">
        <f t="shared" si="25"/>
        <v>105</v>
      </c>
      <c r="U37" s="60">
        <f t="shared" si="26"/>
        <v>1.4</v>
      </c>
      <c r="V37" s="56">
        <v>26</v>
      </c>
      <c r="W37" s="56">
        <v>4</v>
      </c>
      <c r="X37" s="56">
        <v>0</v>
      </c>
      <c r="Y37" s="56">
        <v>5</v>
      </c>
      <c r="Z37" s="56">
        <v>0</v>
      </c>
      <c r="AA37" s="56">
        <v>0</v>
      </c>
      <c r="AB37" s="56">
        <v>0</v>
      </c>
      <c r="AC37" s="56">
        <f t="shared" si="27"/>
        <v>9</v>
      </c>
      <c r="AD37" s="56">
        <v>0</v>
      </c>
      <c r="AE37" s="56">
        <v>0</v>
      </c>
      <c r="AF37" s="56">
        <v>75</v>
      </c>
      <c r="AG37" s="62">
        <v>0</v>
      </c>
      <c r="AI37" s="44"/>
    </row>
    <row r="38" spans="2:35" s="43" customFormat="1" ht="8.25" customHeight="1">
      <c r="B38" s="47" t="s">
        <v>44</v>
      </c>
      <c r="C38" s="56">
        <v>78</v>
      </c>
      <c r="D38" s="56">
        <v>67</v>
      </c>
      <c r="E38" s="57">
        <f t="shared" si="21"/>
        <v>85.8974358974359</v>
      </c>
      <c r="F38" s="56">
        <v>67</v>
      </c>
      <c r="G38" s="63">
        <f t="shared" si="22"/>
        <v>100</v>
      </c>
      <c r="H38" s="56">
        <v>37</v>
      </c>
      <c r="I38" s="56">
        <v>17</v>
      </c>
      <c r="J38" s="56">
        <v>13</v>
      </c>
      <c r="K38" s="56">
        <v>0</v>
      </c>
      <c r="L38" s="56">
        <v>0</v>
      </c>
      <c r="M38" s="56">
        <v>0</v>
      </c>
      <c r="N38" s="56">
        <v>0</v>
      </c>
      <c r="O38" s="56">
        <f t="shared" si="23"/>
        <v>30</v>
      </c>
      <c r="P38" s="57">
        <f t="shared" si="24"/>
        <v>44.776119402985074</v>
      </c>
      <c r="Q38" s="56">
        <v>27</v>
      </c>
      <c r="R38" s="56">
        <v>80</v>
      </c>
      <c r="S38" s="56">
        <v>28</v>
      </c>
      <c r="T38" s="56">
        <f t="shared" si="25"/>
        <v>108</v>
      </c>
      <c r="U38" s="60">
        <f t="shared" si="26"/>
        <v>1.6119402985074627</v>
      </c>
      <c r="V38" s="56">
        <v>16</v>
      </c>
      <c r="W38" s="56">
        <v>2</v>
      </c>
      <c r="X38" s="56">
        <v>1</v>
      </c>
      <c r="Y38" s="56">
        <v>2</v>
      </c>
      <c r="Z38" s="56">
        <v>0</v>
      </c>
      <c r="AA38" s="56">
        <v>0</v>
      </c>
      <c r="AB38" s="56">
        <v>0</v>
      </c>
      <c r="AC38" s="56">
        <f t="shared" si="27"/>
        <v>5</v>
      </c>
      <c r="AD38" s="56">
        <v>0</v>
      </c>
      <c r="AE38" s="56">
        <v>0</v>
      </c>
      <c r="AF38" s="56">
        <v>67</v>
      </c>
      <c r="AG38" s="62">
        <v>0</v>
      </c>
      <c r="AI38" s="44"/>
    </row>
    <row r="39" spans="2:35" s="41" customFormat="1" ht="8.25" customHeight="1">
      <c r="B39" s="47" t="s">
        <v>45</v>
      </c>
      <c r="C39" s="56">
        <v>80</v>
      </c>
      <c r="D39" s="56">
        <v>78</v>
      </c>
      <c r="E39" s="57">
        <f t="shared" si="21"/>
        <v>97.5</v>
      </c>
      <c r="F39" s="56">
        <v>78</v>
      </c>
      <c r="G39" s="63">
        <f t="shared" si="22"/>
        <v>100</v>
      </c>
      <c r="H39" s="56">
        <v>54</v>
      </c>
      <c r="I39" s="56">
        <v>16</v>
      </c>
      <c r="J39" s="56">
        <v>0</v>
      </c>
      <c r="K39" s="56">
        <v>7</v>
      </c>
      <c r="L39" s="56">
        <v>1</v>
      </c>
      <c r="M39" s="56">
        <v>0</v>
      </c>
      <c r="N39" s="56">
        <v>0</v>
      </c>
      <c r="O39" s="56">
        <f t="shared" si="23"/>
        <v>24</v>
      </c>
      <c r="P39" s="57">
        <f t="shared" si="24"/>
        <v>30.76923076923077</v>
      </c>
      <c r="Q39" s="56">
        <v>20</v>
      </c>
      <c r="R39" s="56">
        <v>60</v>
      </c>
      <c r="S39" s="56">
        <v>44</v>
      </c>
      <c r="T39" s="56">
        <f t="shared" si="25"/>
        <v>104</v>
      </c>
      <c r="U39" s="60">
        <f t="shared" si="26"/>
        <v>1.3333333333333333</v>
      </c>
      <c r="V39" s="56">
        <v>49</v>
      </c>
      <c r="W39" s="56">
        <v>1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f t="shared" si="27"/>
        <v>1</v>
      </c>
      <c r="AD39" s="56">
        <v>0</v>
      </c>
      <c r="AE39" s="56">
        <v>0</v>
      </c>
      <c r="AF39" s="56">
        <v>78</v>
      </c>
      <c r="AG39" s="62">
        <v>0</v>
      </c>
      <c r="AI39" s="42"/>
    </row>
    <row r="40" spans="2:35" s="41" customFormat="1" ht="8.25" customHeight="1">
      <c r="B40" s="47" t="s">
        <v>82</v>
      </c>
      <c r="C40" s="56">
        <f>SUM(C41:C43)</f>
        <v>885</v>
      </c>
      <c r="D40" s="56">
        <f>SUM(D41:D43)</f>
        <v>869</v>
      </c>
      <c r="E40" s="57">
        <f aca="true" t="shared" si="28" ref="E40:E54">D40/C40*100</f>
        <v>98.19209039548022</v>
      </c>
      <c r="F40" s="56">
        <f>SUM(F41:F43)</f>
        <v>679</v>
      </c>
      <c r="G40" s="57">
        <f aca="true" t="shared" si="29" ref="G40:G54">F40/D40*100</f>
        <v>78.13578826237054</v>
      </c>
      <c r="H40" s="56">
        <f aca="true" t="shared" si="30" ref="H40:N40">SUM(H41:H43)</f>
        <v>589</v>
      </c>
      <c r="I40" s="56">
        <f t="shared" si="30"/>
        <v>180</v>
      </c>
      <c r="J40" s="56">
        <f t="shared" si="30"/>
        <v>79</v>
      </c>
      <c r="K40" s="56">
        <f t="shared" si="30"/>
        <v>0</v>
      </c>
      <c r="L40" s="56">
        <f t="shared" si="30"/>
        <v>13</v>
      </c>
      <c r="M40" s="56">
        <f t="shared" si="30"/>
        <v>0</v>
      </c>
      <c r="N40" s="56">
        <f t="shared" si="30"/>
        <v>8</v>
      </c>
      <c r="O40" s="56">
        <f aca="true" t="shared" si="31" ref="O40:O54">SUM(I40:N40)</f>
        <v>280</v>
      </c>
      <c r="P40" s="57">
        <f aca="true" t="shared" si="32" ref="P40:P54">O40/D40*100</f>
        <v>32.22094361334868</v>
      </c>
      <c r="Q40" s="56">
        <f>SUM(Q41:Q43)</f>
        <v>238</v>
      </c>
      <c r="R40" s="56">
        <f>SUM(R41:R43)</f>
        <v>791</v>
      </c>
      <c r="S40" s="56">
        <f>SUM(S41:S43)</f>
        <v>255</v>
      </c>
      <c r="T40" s="56">
        <f aca="true" t="shared" si="33" ref="T40:T54">SUM(R40:S40)</f>
        <v>1046</v>
      </c>
      <c r="U40" s="60">
        <f aca="true" t="shared" si="34" ref="U40:U54">T40/D40</f>
        <v>1.2036823935558112</v>
      </c>
      <c r="V40" s="56">
        <f aca="true" t="shared" si="35" ref="V40:AB40">SUM(V41:V43)</f>
        <v>183</v>
      </c>
      <c r="W40" s="56">
        <f t="shared" si="35"/>
        <v>38</v>
      </c>
      <c r="X40" s="56">
        <f t="shared" si="35"/>
        <v>14</v>
      </c>
      <c r="Y40" s="56">
        <f t="shared" si="35"/>
        <v>38</v>
      </c>
      <c r="Z40" s="56">
        <f t="shared" si="35"/>
        <v>12</v>
      </c>
      <c r="AA40" s="56">
        <f t="shared" si="35"/>
        <v>2</v>
      </c>
      <c r="AB40" s="56">
        <f t="shared" si="35"/>
        <v>14</v>
      </c>
      <c r="AC40" s="56">
        <f aca="true" t="shared" si="36" ref="AC40:AC54">SUM(W40:AB40)</f>
        <v>118</v>
      </c>
      <c r="AD40" s="56">
        <f>SUM(AD41:AD43)</f>
        <v>2</v>
      </c>
      <c r="AE40" s="56">
        <f>SUM(AE41:AE43)</f>
        <v>0</v>
      </c>
      <c r="AF40" s="56">
        <f>SUM(AF41:AF43)</f>
        <v>867</v>
      </c>
      <c r="AG40" s="62">
        <f>SUM(AG41:AG43)</f>
        <v>13</v>
      </c>
      <c r="AI40" s="42"/>
    </row>
    <row r="41" spans="2:35" s="41" customFormat="1" ht="8.25" customHeight="1">
      <c r="B41" s="17" t="s">
        <v>83</v>
      </c>
      <c r="C41" s="56">
        <v>644</v>
      </c>
      <c r="D41" s="56">
        <v>642</v>
      </c>
      <c r="E41" s="57">
        <f t="shared" si="28"/>
        <v>99.68944099378882</v>
      </c>
      <c r="F41" s="56">
        <v>604</v>
      </c>
      <c r="G41" s="57">
        <f t="shared" si="29"/>
        <v>94.0809968847352</v>
      </c>
      <c r="H41" s="56">
        <v>433</v>
      </c>
      <c r="I41" s="56">
        <v>124</v>
      </c>
      <c r="J41" s="56">
        <v>67</v>
      </c>
      <c r="K41" s="56">
        <v>0</v>
      </c>
      <c r="L41" s="56">
        <v>11</v>
      </c>
      <c r="M41" s="56">
        <v>0</v>
      </c>
      <c r="N41" s="56">
        <v>7</v>
      </c>
      <c r="O41" s="56">
        <f t="shared" si="31"/>
        <v>209</v>
      </c>
      <c r="P41" s="57">
        <f t="shared" si="32"/>
        <v>32.55451713395638</v>
      </c>
      <c r="Q41" s="56">
        <v>179</v>
      </c>
      <c r="R41" s="56">
        <v>624</v>
      </c>
      <c r="S41" s="56">
        <v>174</v>
      </c>
      <c r="T41" s="56">
        <f t="shared" si="33"/>
        <v>798</v>
      </c>
      <c r="U41" s="60">
        <f t="shared" si="34"/>
        <v>1.2429906542056075</v>
      </c>
      <c r="V41" s="56">
        <v>129</v>
      </c>
      <c r="W41" s="56">
        <v>28</v>
      </c>
      <c r="X41" s="56">
        <v>13</v>
      </c>
      <c r="Y41" s="56">
        <v>29</v>
      </c>
      <c r="Z41" s="56">
        <v>11</v>
      </c>
      <c r="AA41" s="56">
        <v>2</v>
      </c>
      <c r="AB41" s="56">
        <v>12</v>
      </c>
      <c r="AC41" s="56">
        <f t="shared" si="36"/>
        <v>95</v>
      </c>
      <c r="AD41" s="56">
        <v>1</v>
      </c>
      <c r="AE41" s="56">
        <v>0</v>
      </c>
      <c r="AF41" s="56">
        <v>641</v>
      </c>
      <c r="AG41" s="62">
        <v>1</v>
      </c>
      <c r="AI41" s="42"/>
    </row>
    <row r="42" spans="2:35" s="41" customFormat="1" ht="8.25" customHeight="1">
      <c r="B42" s="17" t="s">
        <v>84</v>
      </c>
      <c r="C42" s="56">
        <v>159</v>
      </c>
      <c r="D42" s="56">
        <v>152</v>
      </c>
      <c r="E42" s="57">
        <f t="shared" si="28"/>
        <v>95.59748427672956</v>
      </c>
      <c r="F42" s="56">
        <v>0</v>
      </c>
      <c r="G42" s="63">
        <f t="shared" si="29"/>
        <v>0</v>
      </c>
      <c r="H42" s="56">
        <v>103</v>
      </c>
      <c r="I42" s="56">
        <v>38</v>
      </c>
      <c r="J42" s="56">
        <v>8</v>
      </c>
      <c r="K42" s="56">
        <v>0</v>
      </c>
      <c r="L42" s="56">
        <v>2</v>
      </c>
      <c r="M42" s="56">
        <v>0</v>
      </c>
      <c r="N42" s="56">
        <v>1</v>
      </c>
      <c r="O42" s="56">
        <v>49</v>
      </c>
      <c r="P42" s="57">
        <f t="shared" si="32"/>
        <v>32.23684210526316</v>
      </c>
      <c r="Q42" s="56">
        <v>38</v>
      </c>
      <c r="R42" s="56">
        <v>117</v>
      </c>
      <c r="S42" s="56">
        <v>60</v>
      </c>
      <c r="T42" s="56">
        <f t="shared" si="33"/>
        <v>177</v>
      </c>
      <c r="U42" s="60">
        <f t="shared" si="34"/>
        <v>1.1644736842105263</v>
      </c>
      <c r="V42" s="56">
        <v>13</v>
      </c>
      <c r="W42" s="56">
        <v>7</v>
      </c>
      <c r="X42" s="56">
        <v>0</v>
      </c>
      <c r="Y42" s="56">
        <v>3</v>
      </c>
      <c r="Z42" s="56">
        <v>1</v>
      </c>
      <c r="AA42" s="56">
        <v>0</v>
      </c>
      <c r="AB42" s="56">
        <v>2</v>
      </c>
      <c r="AC42" s="56">
        <f t="shared" si="36"/>
        <v>13</v>
      </c>
      <c r="AD42" s="56">
        <v>1</v>
      </c>
      <c r="AE42" s="56">
        <v>0</v>
      </c>
      <c r="AF42" s="56">
        <v>151</v>
      </c>
      <c r="AG42" s="62">
        <v>0</v>
      </c>
      <c r="AI42" s="42"/>
    </row>
    <row r="43" spans="2:35" s="41" customFormat="1" ht="8.25" customHeight="1">
      <c r="B43" s="17" t="s">
        <v>85</v>
      </c>
      <c r="C43" s="56">
        <v>82</v>
      </c>
      <c r="D43" s="56">
        <v>75</v>
      </c>
      <c r="E43" s="57">
        <f t="shared" si="28"/>
        <v>91.46341463414635</v>
      </c>
      <c r="F43" s="56">
        <v>75</v>
      </c>
      <c r="G43" s="63">
        <f t="shared" si="29"/>
        <v>100</v>
      </c>
      <c r="H43" s="56">
        <v>53</v>
      </c>
      <c r="I43" s="56">
        <v>18</v>
      </c>
      <c r="J43" s="56">
        <v>4</v>
      </c>
      <c r="K43" s="56">
        <v>0</v>
      </c>
      <c r="L43" s="56">
        <v>0</v>
      </c>
      <c r="M43" s="56">
        <v>0</v>
      </c>
      <c r="N43" s="56">
        <v>0</v>
      </c>
      <c r="O43" s="56">
        <f t="shared" si="31"/>
        <v>22</v>
      </c>
      <c r="P43" s="57">
        <f t="shared" si="32"/>
        <v>29.333333333333332</v>
      </c>
      <c r="Q43" s="56">
        <v>21</v>
      </c>
      <c r="R43" s="56">
        <v>50</v>
      </c>
      <c r="S43" s="56">
        <v>21</v>
      </c>
      <c r="T43" s="56">
        <f t="shared" si="33"/>
        <v>71</v>
      </c>
      <c r="U43" s="60">
        <f t="shared" si="34"/>
        <v>0.9466666666666667</v>
      </c>
      <c r="V43" s="56">
        <v>41</v>
      </c>
      <c r="W43" s="56">
        <v>3</v>
      </c>
      <c r="X43" s="56">
        <v>1</v>
      </c>
      <c r="Y43" s="56">
        <v>6</v>
      </c>
      <c r="Z43" s="56">
        <v>0</v>
      </c>
      <c r="AA43" s="56">
        <v>0</v>
      </c>
      <c r="AB43" s="56">
        <v>0</v>
      </c>
      <c r="AC43" s="56">
        <f t="shared" si="36"/>
        <v>10</v>
      </c>
      <c r="AD43" s="56">
        <v>0</v>
      </c>
      <c r="AE43" s="56">
        <v>0</v>
      </c>
      <c r="AF43" s="56">
        <v>75</v>
      </c>
      <c r="AG43" s="62">
        <v>12</v>
      </c>
      <c r="AI43" s="42"/>
    </row>
    <row r="44" spans="2:35" s="41" customFormat="1" ht="8.25" customHeight="1">
      <c r="B44" s="48" t="s">
        <v>86</v>
      </c>
      <c r="C44" s="56">
        <v>390</v>
      </c>
      <c r="D44" s="56">
        <v>308</v>
      </c>
      <c r="E44" s="57">
        <f t="shared" si="28"/>
        <v>78.97435897435898</v>
      </c>
      <c r="F44" s="56">
        <v>308</v>
      </c>
      <c r="G44" s="63">
        <f t="shared" si="29"/>
        <v>100</v>
      </c>
      <c r="H44" s="56">
        <v>191</v>
      </c>
      <c r="I44" s="56">
        <v>51</v>
      </c>
      <c r="J44" s="56">
        <v>48</v>
      </c>
      <c r="K44" s="56">
        <v>5</v>
      </c>
      <c r="L44" s="56">
        <v>4</v>
      </c>
      <c r="M44" s="56">
        <v>4</v>
      </c>
      <c r="N44" s="56">
        <v>5</v>
      </c>
      <c r="O44" s="56">
        <f t="shared" si="31"/>
        <v>117</v>
      </c>
      <c r="P44" s="57">
        <f t="shared" si="32"/>
        <v>37.98701298701299</v>
      </c>
      <c r="Q44" s="56">
        <v>101</v>
      </c>
      <c r="R44" s="56">
        <v>349</v>
      </c>
      <c r="S44" s="56">
        <v>104</v>
      </c>
      <c r="T44" s="56">
        <f t="shared" si="33"/>
        <v>453</v>
      </c>
      <c r="U44" s="60">
        <f t="shared" si="34"/>
        <v>1.4707792207792207</v>
      </c>
      <c r="V44" s="56">
        <v>86</v>
      </c>
      <c r="W44" s="56">
        <v>14</v>
      </c>
      <c r="X44" s="56">
        <v>2</v>
      </c>
      <c r="Y44" s="56">
        <v>15</v>
      </c>
      <c r="Z44" s="56">
        <v>3</v>
      </c>
      <c r="AA44" s="56">
        <v>0</v>
      </c>
      <c r="AB44" s="56">
        <v>5</v>
      </c>
      <c r="AC44" s="56">
        <f t="shared" si="36"/>
        <v>39</v>
      </c>
      <c r="AD44" s="56">
        <v>1</v>
      </c>
      <c r="AE44" s="56">
        <v>0</v>
      </c>
      <c r="AF44" s="56">
        <v>307</v>
      </c>
      <c r="AG44" s="62">
        <v>7</v>
      </c>
      <c r="AI44" s="42"/>
    </row>
    <row r="45" spans="2:35" s="41" customFormat="1" ht="8.25" customHeight="1">
      <c r="B45" s="17" t="s">
        <v>87</v>
      </c>
      <c r="C45" s="56">
        <v>125</v>
      </c>
      <c r="D45" s="56">
        <v>94</v>
      </c>
      <c r="E45" s="57">
        <f t="shared" si="28"/>
        <v>75.2</v>
      </c>
      <c r="F45" s="56">
        <v>94</v>
      </c>
      <c r="G45" s="63">
        <f t="shared" si="29"/>
        <v>100</v>
      </c>
      <c r="H45" s="56">
        <v>54</v>
      </c>
      <c r="I45" s="56">
        <v>19</v>
      </c>
      <c r="J45" s="56">
        <v>17</v>
      </c>
      <c r="K45" s="56">
        <v>0</v>
      </c>
      <c r="L45" s="56">
        <v>0</v>
      </c>
      <c r="M45" s="56">
        <v>0</v>
      </c>
      <c r="N45" s="56">
        <v>4</v>
      </c>
      <c r="O45" s="56">
        <f t="shared" si="31"/>
        <v>40</v>
      </c>
      <c r="P45" s="57">
        <f t="shared" si="32"/>
        <v>42.5531914893617</v>
      </c>
      <c r="Q45" s="56">
        <v>34</v>
      </c>
      <c r="R45" s="56">
        <v>125</v>
      </c>
      <c r="S45" s="56">
        <v>39</v>
      </c>
      <c r="T45" s="56">
        <v>140</v>
      </c>
      <c r="U45" s="60">
        <f t="shared" si="34"/>
        <v>1.4893617021276595</v>
      </c>
      <c r="V45" s="56">
        <v>10</v>
      </c>
      <c r="W45" s="56">
        <v>4</v>
      </c>
      <c r="X45" s="56">
        <v>0</v>
      </c>
      <c r="Y45" s="56">
        <v>1</v>
      </c>
      <c r="Z45" s="56">
        <v>0</v>
      </c>
      <c r="AA45" s="56">
        <v>0</v>
      </c>
      <c r="AB45" s="56">
        <v>1</v>
      </c>
      <c r="AC45" s="56">
        <f t="shared" si="36"/>
        <v>6</v>
      </c>
      <c r="AD45" s="56">
        <v>0</v>
      </c>
      <c r="AE45" s="56">
        <v>0</v>
      </c>
      <c r="AF45" s="56">
        <v>94</v>
      </c>
      <c r="AG45" s="62">
        <v>0</v>
      </c>
      <c r="AI45" s="42"/>
    </row>
    <row r="46" spans="2:35" s="41" customFormat="1" ht="8.25" customHeight="1">
      <c r="B46" s="17" t="s">
        <v>88</v>
      </c>
      <c r="C46" s="56">
        <v>43</v>
      </c>
      <c r="D46" s="56">
        <v>36</v>
      </c>
      <c r="E46" s="57">
        <f t="shared" si="28"/>
        <v>83.72093023255815</v>
      </c>
      <c r="F46" s="56">
        <v>36</v>
      </c>
      <c r="G46" s="63">
        <f t="shared" si="29"/>
        <v>100</v>
      </c>
      <c r="H46" s="56">
        <v>25</v>
      </c>
      <c r="I46" s="56">
        <v>4</v>
      </c>
      <c r="J46" s="56">
        <v>4</v>
      </c>
      <c r="K46" s="56">
        <v>3</v>
      </c>
      <c r="L46" s="56">
        <v>0</v>
      </c>
      <c r="M46" s="56">
        <v>0</v>
      </c>
      <c r="N46" s="56">
        <v>0</v>
      </c>
      <c r="O46" s="56">
        <f t="shared" si="31"/>
        <v>11</v>
      </c>
      <c r="P46" s="57">
        <f t="shared" si="32"/>
        <v>30.555555555555557</v>
      </c>
      <c r="Q46" s="56">
        <v>6</v>
      </c>
      <c r="R46" s="56">
        <v>30</v>
      </c>
      <c r="S46" s="56">
        <v>23</v>
      </c>
      <c r="T46" s="56">
        <f t="shared" si="33"/>
        <v>53</v>
      </c>
      <c r="U46" s="60">
        <f t="shared" si="34"/>
        <v>1.4722222222222223</v>
      </c>
      <c r="V46" s="56">
        <v>42</v>
      </c>
      <c r="W46" s="56">
        <v>4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f t="shared" si="36"/>
        <v>4</v>
      </c>
      <c r="AD46" s="56">
        <v>0</v>
      </c>
      <c r="AE46" s="56">
        <v>0</v>
      </c>
      <c r="AF46" s="56">
        <v>36</v>
      </c>
      <c r="AG46" s="62">
        <v>0</v>
      </c>
      <c r="AI46" s="42"/>
    </row>
    <row r="47" spans="2:35" s="41" customFormat="1" ht="8.25" customHeight="1">
      <c r="B47" s="17" t="s">
        <v>89</v>
      </c>
      <c r="C47" s="56">
        <v>96</v>
      </c>
      <c r="D47" s="56">
        <v>81</v>
      </c>
      <c r="E47" s="57">
        <f t="shared" si="28"/>
        <v>84.375</v>
      </c>
      <c r="F47" s="56">
        <v>81</v>
      </c>
      <c r="G47" s="63">
        <f t="shared" si="29"/>
        <v>100</v>
      </c>
      <c r="H47" s="56">
        <v>61</v>
      </c>
      <c r="I47" s="56">
        <v>8</v>
      </c>
      <c r="J47" s="56">
        <v>5</v>
      </c>
      <c r="K47" s="56">
        <v>0</v>
      </c>
      <c r="L47" s="56">
        <v>2</v>
      </c>
      <c r="M47" s="56">
        <v>4</v>
      </c>
      <c r="N47" s="56">
        <v>1</v>
      </c>
      <c r="O47" s="56">
        <f t="shared" si="31"/>
        <v>20</v>
      </c>
      <c r="P47" s="57">
        <f t="shared" si="32"/>
        <v>24.691358024691358</v>
      </c>
      <c r="Q47" s="56">
        <v>15</v>
      </c>
      <c r="R47" s="56">
        <v>51</v>
      </c>
      <c r="S47" s="56">
        <v>16</v>
      </c>
      <c r="T47" s="56">
        <f t="shared" si="33"/>
        <v>67</v>
      </c>
      <c r="U47" s="60">
        <f t="shared" si="34"/>
        <v>0.8271604938271605</v>
      </c>
      <c r="V47" s="56">
        <v>13</v>
      </c>
      <c r="W47" s="56">
        <v>2</v>
      </c>
      <c r="X47" s="56">
        <v>0</v>
      </c>
      <c r="Y47" s="56">
        <v>3</v>
      </c>
      <c r="Z47" s="56">
        <v>2</v>
      </c>
      <c r="AA47" s="56">
        <v>0</v>
      </c>
      <c r="AB47" s="56">
        <v>3</v>
      </c>
      <c r="AC47" s="56">
        <f t="shared" si="36"/>
        <v>10</v>
      </c>
      <c r="AD47" s="56">
        <v>0</v>
      </c>
      <c r="AE47" s="56">
        <v>0</v>
      </c>
      <c r="AF47" s="56">
        <v>81</v>
      </c>
      <c r="AG47" s="62">
        <v>0</v>
      </c>
      <c r="AI47" s="42"/>
    </row>
    <row r="48" spans="2:35" s="41" customFormat="1" ht="8.25" customHeight="1">
      <c r="B48" s="17" t="s">
        <v>90</v>
      </c>
      <c r="C48" s="56">
        <v>126</v>
      </c>
      <c r="D48" s="56">
        <v>97</v>
      </c>
      <c r="E48" s="57">
        <f t="shared" si="28"/>
        <v>76.98412698412699</v>
      </c>
      <c r="F48" s="56">
        <v>97</v>
      </c>
      <c r="G48" s="63">
        <f t="shared" si="29"/>
        <v>100</v>
      </c>
      <c r="H48" s="56">
        <v>51</v>
      </c>
      <c r="I48" s="56">
        <v>20</v>
      </c>
      <c r="J48" s="56">
        <v>22</v>
      </c>
      <c r="K48" s="56">
        <v>2</v>
      </c>
      <c r="L48" s="56">
        <v>2</v>
      </c>
      <c r="M48" s="56">
        <v>0</v>
      </c>
      <c r="N48" s="56">
        <v>0</v>
      </c>
      <c r="O48" s="56">
        <f t="shared" si="31"/>
        <v>46</v>
      </c>
      <c r="P48" s="57">
        <f t="shared" si="32"/>
        <v>47.42268041237113</v>
      </c>
      <c r="Q48" s="56">
        <v>46</v>
      </c>
      <c r="R48" s="56">
        <v>143</v>
      </c>
      <c r="S48" s="56">
        <v>26</v>
      </c>
      <c r="T48" s="56">
        <f t="shared" si="33"/>
        <v>169</v>
      </c>
      <c r="U48" s="60">
        <f t="shared" si="34"/>
        <v>1.7422680412371134</v>
      </c>
      <c r="V48" s="56">
        <v>21</v>
      </c>
      <c r="W48" s="56">
        <v>4</v>
      </c>
      <c r="X48" s="56">
        <v>2</v>
      </c>
      <c r="Y48" s="56">
        <v>11</v>
      </c>
      <c r="Z48" s="56">
        <v>1</v>
      </c>
      <c r="AA48" s="56">
        <v>0</v>
      </c>
      <c r="AB48" s="56">
        <v>1</v>
      </c>
      <c r="AC48" s="56">
        <f t="shared" si="36"/>
        <v>19</v>
      </c>
      <c r="AD48" s="56">
        <v>1</v>
      </c>
      <c r="AE48" s="56">
        <v>0</v>
      </c>
      <c r="AF48" s="56">
        <v>96</v>
      </c>
      <c r="AG48" s="62">
        <v>7</v>
      </c>
      <c r="AI48" s="42"/>
    </row>
    <row r="49" spans="2:35" s="41" customFormat="1" ht="8.25" customHeight="1">
      <c r="B49" s="47" t="s">
        <v>46</v>
      </c>
      <c r="C49" s="56">
        <v>50</v>
      </c>
      <c r="D49" s="56">
        <v>30</v>
      </c>
      <c r="E49" s="57">
        <f t="shared" si="28"/>
        <v>60</v>
      </c>
      <c r="F49" s="56">
        <v>30</v>
      </c>
      <c r="G49" s="63">
        <f t="shared" si="29"/>
        <v>100</v>
      </c>
      <c r="H49" s="56">
        <v>22</v>
      </c>
      <c r="I49" s="56">
        <v>7</v>
      </c>
      <c r="J49" s="56">
        <v>1</v>
      </c>
      <c r="K49" s="56">
        <v>0</v>
      </c>
      <c r="L49" s="56">
        <v>0</v>
      </c>
      <c r="M49" s="56">
        <v>0</v>
      </c>
      <c r="N49" s="56">
        <v>0</v>
      </c>
      <c r="O49" s="56">
        <f t="shared" si="31"/>
        <v>8</v>
      </c>
      <c r="P49" s="57">
        <f t="shared" si="32"/>
        <v>26.666666666666668</v>
      </c>
      <c r="Q49" s="56">
        <v>7</v>
      </c>
      <c r="R49" s="56">
        <v>28</v>
      </c>
      <c r="S49" s="56">
        <v>4</v>
      </c>
      <c r="T49" s="56">
        <f t="shared" si="33"/>
        <v>32</v>
      </c>
      <c r="U49" s="60">
        <f t="shared" si="34"/>
        <v>1.0666666666666667</v>
      </c>
      <c r="V49" s="56">
        <v>2</v>
      </c>
      <c r="W49" s="56">
        <v>4</v>
      </c>
      <c r="X49" s="56">
        <v>0</v>
      </c>
      <c r="Y49" s="56">
        <v>4</v>
      </c>
      <c r="Z49" s="56">
        <v>0</v>
      </c>
      <c r="AA49" s="56">
        <v>0</v>
      </c>
      <c r="AB49" s="56">
        <v>0</v>
      </c>
      <c r="AC49" s="56">
        <f t="shared" si="36"/>
        <v>8</v>
      </c>
      <c r="AD49" s="56">
        <v>0</v>
      </c>
      <c r="AE49" s="56">
        <v>0</v>
      </c>
      <c r="AF49" s="56">
        <v>30</v>
      </c>
      <c r="AG49" s="62">
        <v>7</v>
      </c>
      <c r="AI49" s="42"/>
    </row>
    <row r="50" spans="2:35" s="41" customFormat="1" ht="8.25" customHeight="1">
      <c r="B50" s="47" t="s">
        <v>47</v>
      </c>
      <c r="C50" s="56">
        <v>100</v>
      </c>
      <c r="D50" s="56">
        <v>85</v>
      </c>
      <c r="E50" s="57">
        <f t="shared" si="28"/>
        <v>85</v>
      </c>
      <c r="F50" s="56">
        <v>85</v>
      </c>
      <c r="G50" s="63">
        <f t="shared" si="29"/>
        <v>100</v>
      </c>
      <c r="H50" s="56">
        <v>47</v>
      </c>
      <c r="I50" s="56">
        <v>28</v>
      </c>
      <c r="J50" s="56">
        <v>9</v>
      </c>
      <c r="K50" s="56">
        <v>0</v>
      </c>
      <c r="L50" s="56">
        <v>1</v>
      </c>
      <c r="M50" s="56">
        <v>0</v>
      </c>
      <c r="N50" s="56">
        <v>0</v>
      </c>
      <c r="O50" s="56">
        <f t="shared" si="31"/>
        <v>38</v>
      </c>
      <c r="P50" s="57">
        <f t="shared" si="32"/>
        <v>44.70588235294118</v>
      </c>
      <c r="Q50" s="56">
        <v>15</v>
      </c>
      <c r="R50" s="56">
        <v>58</v>
      </c>
      <c r="S50" s="56">
        <v>47</v>
      </c>
      <c r="T50" s="56">
        <f t="shared" si="33"/>
        <v>105</v>
      </c>
      <c r="U50" s="60">
        <f t="shared" si="34"/>
        <v>1.2352941176470589</v>
      </c>
      <c r="V50" s="56">
        <v>37</v>
      </c>
      <c r="W50" s="56">
        <v>1</v>
      </c>
      <c r="X50" s="56">
        <v>0</v>
      </c>
      <c r="Y50" s="56">
        <v>1</v>
      </c>
      <c r="Z50" s="56">
        <v>0</v>
      </c>
      <c r="AA50" s="56">
        <v>0</v>
      </c>
      <c r="AB50" s="56">
        <v>0</v>
      </c>
      <c r="AC50" s="56">
        <f t="shared" si="36"/>
        <v>2</v>
      </c>
      <c r="AD50" s="56">
        <v>0</v>
      </c>
      <c r="AE50" s="56">
        <v>0</v>
      </c>
      <c r="AF50" s="56">
        <v>85</v>
      </c>
      <c r="AG50" s="62">
        <v>0</v>
      </c>
      <c r="AI50" s="42"/>
    </row>
    <row r="51" spans="2:35" s="41" customFormat="1" ht="8.25" customHeight="1">
      <c r="B51" s="47" t="s">
        <v>48</v>
      </c>
      <c r="C51" s="56">
        <v>96</v>
      </c>
      <c r="D51" s="56">
        <v>93</v>
      </c>
      <c r="E51" s="57">
        <f t="shared" si="28"/>
        <v>96.875</v>
      </c>
      <c r="F51" s="56">
        <v>93</v>
      </c>
      <c r="G51" s="63">
        <f t="shared" si="29"/>
        <v>100</v>
      </c>
      <c r="H51" s="56">
        <v>49</v>
      </c>
      <c r="I51" s="56">
        <v>23</v>
      </c>
      <c r="J51" s="56">
        <v>15</v>
      </c>
      <c r="K51" s="56">
        <v>6</v>
      </c>
      <c r="L51" s="56">
        <v>0</v>
      </c>
      <c r="M51" s="56">
        <v>0</v>
      </c>
      <c r="N51" s="56">
        <v>0</v>
      </c>
      <c r="O51" s="56">
        <f t="shared" si="31"/>
        <v>44</v>
      </c>
      <c r="P51" s="57">
        <f t="shared" si="32"/>
        <v>47.31182795698925</v>
      </c>
      <c r="Q51" s="56">
        <v>41</v>
      </c>
      <c r="R51" s="56">
        <v>169</v>
      </c>
      <c r="S51" s="56">
        <v>36</v>
      </c>
      <c r="T51" s="56">
        <f t="shared" si="33"/>
        <v>205</v>
      </c>
      <c r="U51" s="60">
        <f t="shared" si="34"/>
        <v>2.204301075268817</v>
      </c>
      <c r="V51" s="56">
        <v>6</v>
      </c>
      <c r="W51" s="56">
        <v>8</v>
      </c>
      <c r="X51" s="56">
        <v>10</v>
      </c>
      <c r="Y51" s="56">
        <v>14</v>
      </c>
      <c r="Z51" s="56">
        <v>0</v>
      </c>
      <c r="AA51" s="56">
        <v>0</v>
      </c>
      <c r="AB51" s="56">
        <v>5</v>
      </c>
      <c r="AC51" s="56">
        <f t="shared" si="36"/>
        <v>37</v>
      </c>
      <c r="AD51" s="56">
        <v>0</v>
      </c>
      <c r="AE51" s="56">
        <v>0</v>
      </c>
      <c r="AF51" s="56">
        <v>93</v>
      </c>
      <c r="AG51" s="62">
        <v>1</v>
      </c>
      <c r="AI51" s="42"/>
    </row>
    <row r="52" spans="2:35" s="41" customFormat="1" ht="8.25" customHeight="1">
      <c r="B52" s="47" t="s">
        <v>101</v>
      </c>
      <c r="C52" s="56">
        <v>74</v>
      </c>
      <c r="D52" s="56">
        <v>61</v>
      </c>
      <c r="E52" s="57">
        <f t="shared" si="28"/>
        <v>82.43243243243244</v>
      </c>
      <c r="F52" s="56">
        <v>61</v>
      </c>
      <c r="G52" s="63">
        <f t="shared" si="29"/>
        <v>100</v>
      </c>
      <c r="H52" s="56">
        <v>35</v>
      </c>
      <c r="I52" s="56">
        <v>17</v>
      </c>
      <c r="J52" s="56">
        <v>9</v>
      </c>
      <c r="K52" s="56">
        <v>0</v>
      </c>
      <c r="L52" s="56">
        <v>0</v>
      </c>
      <c r="M52" s="56">
        <v>0</v>
      </c>
      <c r="N52" s="56">
        <v>0</v>
      </c>
      <c r="O52" s="56">
        <f t="shared" si="31"/>
        <v>26</v>
      </c>
      <c r="P52" s="57">
        <f t="shared" si="32"/>
        <v>42.62295081967213</v>
      </c>
      <c r="Q52" s="56">
        <v>26</v>
      </c>
      <c r="R52" s="56">
        <v>76</v>
      </c>
      <c r="S52" s="56">
        <v>27</v>
      </c>
      <c r="T52" s="56">
        <f t="shared" si="33"/>
        <v>103</v>
      </c>
      <c r="U52" s="60">
        <f t="shared" si="34"/>
        <v>1.6885245901639345</v>
      </c>
      <c r="V52" s="56">
        <v>2</v>
      </c>
      <c r="W52" s="56">
        <v>2</v>
      </c>
      <c r="X52" s="56">
        <v>1</v>
      </c>
      <c r="Y52" s="56">
        <v>0</v>
      </c>
      <c r="Z52" s="56">
        <v>0</v>
      </c>
      <c r="AA52" s="56">
        <v>0</v>
      </c>
      <c r="AB52" s="56">
        <v>2</v>
      </c>
      <c r="AC52" s="56">
        <f t="shared" si="36"/>
        <v>5</v>
      </c>
      <c r="AD52" s="56">
        <v>0</v>
      </c>
      <c r="AE52" s="56">
        <v>0</v>
      </c>
      <c r="AF52" s="56">
        <v>61</v>
      </c>
      <c r="AG52" s="62">
        <v>2</v>
      </c>
      <c r="AI52" s="42"/>
    </row>
    <row r="53" spans="2:35" s="41" customFormat="1" ht="8.25" customHeight="1">
      <c r="B53" s="47" t="s">
        <v>49</v>
      </c>
      <c r="C53" s="56">
        <v>25</v>
      </c>
      <c r="D53" s="56">
        <v>25</v>
      </c>
      <c r="E53" s="63">
        <f t="shared" si="28"/>
        <v>100</v>
      </c>
      <c r="F53" s="56">
        <v>25</v>
      </c>
      <c r="G53" s="63">
        <f t="shared" si="29"/>
        <v>100</v>
      </c>
      <c r="H53" s="56">
        <v>16</v>
      </c>
      <c r="I53" s="56">
        <v>4</v>
      </c>
      <c r="J53" s="56">
        <v>4</v>
      </c>
      <c r="K53" s="56">
        <v>1</v>
      </c>
      <c r="L53" s="56">
        <v>0</v>
      </c>
      <c r="M53" s="56">
        <v>0</v>
      </c>
      <c r="N53" s="56">
        <v>0</v>
      </c>
      <c r="O53" s="56">
        <f t="shared" si="31"/>
        <v>9</v>
      </c>
      <c r="P53" s="57">
        <f t="shared" si="32"/>
        <v>36</v>
      </c>
      <c r="Q53" s="56">
        <v>8</v>
      </c>
      <c r="R53" s="56">
        <v>17</v>
      </c>
      <c r="S53" s="56">
        <v>1</v>
      </c>
      <c r="T53" s="56">
        <v>18</v>
      </c>
      <c r="U53" s="60">
        <f t="shared" si="34"/>
        <v>0.72</v>
      </c>
      <c r="V53" s="56">
        <v>11</v>
      </c>
      <c r="W53" s="56">
        <v>0</v>
      </c>
      <c r="X53" s="56">
        <v>1</v>
      </c>
      <c r="Y53" s="56">
        <v>2</v>
      </c>
      <c r="Z53" s="56">
        <v>2</v>
      </c>
      <c r="AA53" s="56">
        <v>0</v>
      </c>
      <c r="AB53" s="56">
        <v>0</v>
      </c>
      <c r="AC53" s="56">
        <f t="shared" si="36"/>
        <v>5</v>
      </c>
      <c r="AD53" s="56">
        <v>0</v>
      </c>
      <c r="AE53" s="56">
        <v>0</v>
      </c>
      <c r="AF53" s="56">
        <v>25</v>
      </c>
      <c r="AG53" s="62">
        <v>0</v>
      </c>
      <c r="AI53" s="42"/>
    </row>
    <row r="54" spans="2:35" s="43" customFormat="1" ht="8.25" customHeight="1">
      <c r="B54" s="47" t="s">
        <v>50</v>
      </c>
      <c r="C54" s="56">
        <v>43</v>
      </c>
      <c r="D54" s="56">
        <v>40</v>
      </c>
      <c r="E54" s="57">
        <f t="shared" si="28"/>
        <v>93.02325581395348</v>
      </c>
      <c r="F54" s="56">
        <v>40</v>
      </c>
      <c r="G54" s="63">
        <f t="shared" si="29"/>
        <v>100</v>
      </c>
      <c r="H54" s="56">
        <v>28</v>
      </c>
      <c r="I54" s="56">
        <v>5</v>
      </c>
      <c r="J54" s="56">
        <v>6</v>
      </c>
      <c r="K54" s="56">
        <v>1</v>
      </c>
      <c r="L54" s="56">
        <v>0</v>
      </c>
      <c r="M54" s="56">
        <v>0</v>
      </c>
      <c r="N54" s="56">
        <v>0</v>
      </c>
      <c r="O54" s="56">
        <f t="shared" si="31"/>
        <v>12</v>
      </c>
      <c r="P54" s="57">
        <f t="shared" si="32"/>
        <v>30</v>
      </c>
      <c r="Q54" s="56">
        <v>1</v>
      </c>
      <c r="R54" s="56">
        <v>41</v>
      </c>
      <c r="S54" s="56">
        <v>13</v>
      </c>
      <c r="T54" s="56">
        <f t="shared" si="33"/>
        <v>54</v>
      </c>
      <c r="U54" s="60">
        <f t="shared" si="34"/>
        <v>1.35</v>
      </c>
      <c r="V54" s="56">
        <v>0</v>
      </c>
      <c r="W54" s="56">
        <v>2</v>
      </c>
      <c r="X54" s="56">
        <v>0</v>
      </c>
      <c r="Y54" s="56">
        <v>0</v>
      </c>
      <c r="Z54" s="56">
        <v>0</v>
      </c>
      <c r="AA54" s="56">
        <v>0</v>
      </c>
      <c r="AB54" s="56">
        <v>1</v>
      </c>
      <c r="AC54" s="56">
        <f t="shared" si="36"/>
        <v>3</v>
      </c>
      <c r="AD54" s="56">
        <v>0</v>
      </c>
      <c r="AE54" s="56">
        <v>0</v>
      </c>
      <c r="AF54" s="56">
        <v>40</v>
      </c>
      <c r="AG54" s="62">
        <v>18</v>
      </c>
      <c r="AI54" s="42"/>
    </row>
    <row r="55" spans="2:35" s="43" customFormat="1" ht="8.25" customHeight="1">
      <c r="B55" s="47" t="s">
        <v>91</v>
      </c>
      <c r="C55" s="56">
        <v>479</v>
      </c>
      <c r="D55" s="56">
        <v>401</v>
      </c>
      <c r="E55" s="57">
        <v>83.7</v>
      </c>
      <c r="F55" s="56">
        <v>396</v>
      </c>
      <c r="G55" s="57">
        <v>98.8</v>
      </c>
      <c r="H55" s="56">
        <v>266</v>
      </c>
      <c r="I55" s="56">
        <v>79</v>
      </c>
      <c r="J55" s="56">
        <v>46</v>
      </c>
      <c r="K55" s="56">
        <v>1</v>
      </c>
      <c r="L55" s="56">
        <v>9</v>
      </c>
      <c r="M55" s="56">
        <v>0</v>
      </c>
      <c r="N55" s="56">
        <v>0</v>
      </c>
      <c r="O55" s="56">
        <v>135</v>
      </c>
      <c r="P55" s="57">
        <v>33.7</v>
      </c>
      <c r="Q55" s="56">
        <v>116</v>
      </c>
      <c r="R55" s="56">
        <v>426</v>
      </c>
      <c r="S55" s="56">
        <v>183</v>
      </c>
      <c r="T55" s="56">
        <v>609</v>
      </c>
      <c r="U55" s="60">
        <v>1.52</v>
      </c>
      <c r="V55" s="56">
        <v>109</v>
      </c>
      <c r="W55" s="56">
        <v>10</v>
      </c>
      <c r="X55" s="56">
        <v>3</v>
      </c>
      <c r="Y55" s="56">
        <v>3</v>
      </c>
      <c r="Z55" s="56">
        <v>1</v>
      </c>
      <c r="AA55" s="56">
        <v>0</v>
      </c>
      <c r="AB55" s="56">
        <v>3</v>
      </c>
      <c r="AC55" s="56">
        <v>20</v>
      </c>
      <c r="AD55" s="56">
        <v>2</v>
      </c>
      <c r="AE55" s="56">
        <v>0</v>
      </c>
      <c r="AF55" s="56">
        <v>399</v>
      </c>
      <c r="AG55" s="62">
        <v>56</v>
      </c>
      <c r="AI55" s="42"/>
    </row>
    <row r="56" spans="2:35" s="41" customFormat="1" ht="8.25" customHeight="1">
      <c r="B56" s="17" t="s">
        <v>92</v>
      </c>
      <c r="C56" s="56">
        <v>40</v>
      </c>
      <c r="D56" s="56">
        <v>37</v>
      </c>
      <c r="E56" s="57">
        <v>92.5</v>
      </c>
      <c r="F56" s="56">
        <v>37</v>
      </c>
      <c r="G56" s="63">
        <f aca="true" t="shared" si="37" ref="G56:G61">F56/D56*100</f>
        <v>100</v>
      </c>
      <c r="H56" s="56">
        <v>32</v>
      </c>
      <c r="I56" s="56">
        <v>2</v>
      </c>
      <c r="J56" s="56">
        <v>2</v>
      </c>
      <c r="K56" s="56">
        <v>0</v>
      </c>
      <c r="L56" s="56">
        <v>1</v>
      </c>
      <c r="M56" s="56">
        <v>0</v>
      </c>
      <c r="N56" s="56">
        <v>0</v>
      </c>
      <c r="O56" s="56">
        <v>5</v>
      </c>
      <c r="P56" s="57">
        <v>13.5</v>
      </c>
      <c r="Q56" s="56">
        <v>3</v>
      </c>
      <c r="R56" s="56">
        <v>6</v>
      </c>
      <c r="S56" s="56">
        <v>13</v>
      </c>
      <c r="T56" s="56">
        <v>19</v>
      </c>
      <c r="U56" s="60">
        <v>0.51</v>
      </c>
      <c r="V56" s="56">
        <v>1</v>
      </c>
      <c r="W56" s="56">
        <v>1</v>
      </c>
      <c r="X56" s="56">
        <v>0</v>
      </c>
      <c r="Y56" s="56">
        <v>0</v>
      </c>
      <c r="Z56" s="56">
        <v>0</v>
      </c>
      <c r="AA56" s="56">
        <v>0</v>
      </c>
      <c r="AB56" s="56">
        <v>1</v>
      </c>
      <c r="AC56" s="56">
        <v>2</v>
      </c>
      <c r="AD56" s="56">
        <v>0</v>
      </c>
      <c r="AE56" s="56">
        <v>0</v>
      </c>
      <c r="AF56" s="56">
        <v>37</v>
      </c>
      <c r="AG56" s="62">
        <v>3</v>
      </c>
      <c r="AI56" s="42"/>
    </row>
    <row r="57" spans="2:35" s="41" customFormat="1" ht="8.25" customHeight="1">
      <c r="B57" s="17" t="s">
        <v>93</v>
      </c>
      <c r="C57" s="56">
        <v>130</v>
      </c>
      <c r="D57" s="56">
        <v>106</v>
      </c>
      <c r="E57" s="57">
        <f aca="true" t="shared" si="38" ref="E57:E62">D57/C57*100</f>
        <v>81.53846153846153</v>
      </c>
      <c r="F57" s="56">
        <v>101</v>
      </c>
      <c r="G57" s="57">
        <f t="shared" si="37"/>
        <v>95.28301886792453</v>
      </c>
      <c r="H57" s="56">
        <v>75</v>
      </c>
      <c r="I57" s="56">
        <v>17</v>
      </c>
      <c r="J57" s="56">
        <v>13</v>
      </c>
      <c r="K57" s="56">
        <v>0</v>
      </c>
      <c r="L57" s="56">
        <v>1</v>
      </c>
      <c r="M57" s="56">
        <v>0</v>
      </c>
      <c r="N57" s="56">
        <v>0</v>
      </c>
      <c r="O57" s="56">
        <f>SUM(I57:N57)</f>
        <v>31</v>
      </c>
      <c r="P57" s="57">
        <f aca="true" t="shared" si="39" ref="P57:P62">O57/D57*100</f>
        <v>29.245283018867923</v>
      </c>
      <c r="Q57" s="56">
        <v>27</v>
      </c>
      <c r="R57" s="56">
        <v>98</v>
      </c>
      <c r="S57" s="56">
        <v>59</v>
      </c>
      <c r="T57" s="56">
        <v>157</v>
      </c>
      <c r="U57" s="60">
        <f aca="true" t="shared" si="40" ref="U57:U62">T57/D57</f>
        <v>1.4811320754716981</v>
      </c>
      <c r="V57" s="56">
        <v>28</v>
      </c>
      <c r="W57" s="56">
        <v>1</v>
      </c>
      <c r="X57" s="56">
        <v>2</v>
      </c>
      <c r="Y57" s="56">
        <v>0</v>
      </c>
      <c r="Z57" s="56">
        <v>0</v>
      </c>
      <c r="AA57" s="56">
        <v>0</v>
      </c>
      <c r="AB57" s="56">
        <v>2</v>
      </c>
      <c r="AC57" s="56">
        <v>5</v>
      </c>
      <c r="AD57" s="56">
        <v>0</v>
      </c>
      <c r="AE57" s="56">
        <v>0</v>
      </c>
      <c r="AF57" s="56">
        <v>106</v>
      </c>
      <c r="AG57" s="62">
        <v>13</v>
      </c>
      <c r="AI57" s="42"/>
    </row>
    <row r="58" spans="2:35" s="41" customFormat="1" ht="8.25" customHeight="1">
      <c r="B58" s="17" t="s">
        <v>94</v>
      </c>
      <c r="C58" s="56">
        <v>22</v>
      </c>
      <c r="D58" s="56">
        <v>14</v>
      </c>
      <c r="E58" s="57">
        <f t="shared" si="38"/>
        <v>63.63636363636363</v>
      </c>
      <c r="F58" s="56">
        <v>14</v>
      </c>
      <c r="G58" s="63">
        <f t="shared" si="37"/>
        <v>100</v>
      </c>
      <c r="H58" s="56">
        <v>8</v>
      </c>
      <c r="I58" s="56">
        <v>5</v>
      </c>
      <c r="J58" s="56">
        <v>1</v>
      </c>
      <c r="K58" s="56">
        <v>0</v>
      </c>
      <c r="L58" s="56">
        <v>0</v>
      </c>
      <c r="M58" s="56">
        <v>0</v>
      </c>
      <c r="N58" s="56">
        <v>0</v>
      </c>
      <c r="O58" s="56">
        <f>SUM(I58:N58)</f>
        <v>6</v>
      </c>
      <c r="P58" s="57">
        <f t="shared" si="39"/>
        <v>42.857142857142854</v>
      </c>
      <c r="Q58" s="56">
        <v>1</v>
      </c>
      <c r="R58" s="56">
        <v>2</v>
      </c>
      <c r="S58" s="56">
        <v>9</v>
      </c>
      <c r="T58" s="56">
        <v>11</v>
      </c>
      <c r="U58" s="60">
        <f t="shared" si="40"/>
        <v>0.7857142857142857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f>SUM(W58:AB58)</f>
        <v>0</v>
      </c>
      <c r="AD58" s="56">
        <v>0</v>
      </c>
      <c r="AE58" s="56">
        <v>0</v>
      </c>
      <c r="AF58" s="56">
        <v>14</v>
      </c>
      <c r="AG58" s="62">
        <v>0</v>
      </c>
      <c r="AI58" s="42"/>
    </row>
    <row r="59" spans="2:35" s="41" customFormat="1" ht="8.25" customHeight="1">
      <c r="B59" s="17" t="s">
        <v>95</v>
      </c>
      <c r="C59" s="56">
        <v>118</v>
      </c>
      <c r="D59" s="56">
        <v>111</v>
      </c>
      <c r="E59" s="57">
        <f t="shared" si="38"/>
        <v>94.0677966101695</v>
      </c>
      <c r="F59" s="56">
        <v>111</v>
      </c>
      <c r="G59" s="63">
        <f t="shared" si="37"/>
        <v>100</v>
      </c>
      <c r="H59" s="56">
        <v>70</v>
      </c>
      <c r="I59" s="56">
        <v>22</v>
      </c>
      <c r="J59" s="56">
        <v>15</v>
      </c>
      <c r="K59" s="56">
        <v>0</v>
      </c>
      <c r="L59" s="56">
        <v>4</v>
      </c>
      <c r="M59" s="56">
        <v>0</v>
      </c>
      <c r="N59" s="56">
        <v>0</v>
      </c>
      <c r="O59" s="56">
        <f>SUM(I59:N59)</f>
        <v>41</v>
      </c>
      <c r="P59" s="57">
        <f t="shared" si="39"/>
        <v>36.93693693693694</v>
      </c>
      <c r="Q59" s="56">
        <v>39</v>
      </c>
      <c r="R59" s="56">
        <v>190</v>
      </c>
      <c r="S59" s="56">
        <v>49</v>
      </c>
      <c r="T59" s="56">
        <v>239</v>
      </c>
      <c r="U59" s="60">
        <f t="shared" si="40"/>
        <v>2.1531531531531534</v>
      </c>
      <c r="V59" s="56">
        <v>24</v>
      </c>
      <c r="W59" s="56">
        <v>1</v>
      </c>
      <c r="X59" s="56">
        <v>1</v>
      </c>
      <c r="Y59" s="56">
        <v>0</v>
      </c>
      <c r="Z59" s="56">
        <v>0</v>
      </c>
      <c r="AA59" s="56">
        <v>0</v>
      </c>
      <c r="AB59" s="56">
        <v>0</v>
      </c>
      <c r="AC59" s="56">
        <v>2</v>
      </c>
      <c r="AD59" s="56">
        <v>0</v>
      </c>
      <c r="AE59" s="56">
        <v>0</v>
      </c>
      <c r="AF59" s="56">
        <v>111</v>
      </c>
      <c r="AG59" s="62">
        <v>1</v>
      </c>
      <c r="AI59" s="42"/>
    </row>
    <row r="60" spans="2:35" s="41" customFormat="1" ht="8.25" customHeight="1">
      <c r="B60" s="17" t="s">
        <v>96</v>
      </c>
      <c r="C60" s="56">
        <v>48</v>
      </c>
      <c r="D60" s="56">
        <v>25</v>
      </c>
      <c r="E60" s="57">
        <f t="shared" si="38"/>
        <v>52.083333333333336</v>
      </c>
      <c r="F60" s="56">
        <v>25</v>
      </c>
      <c r="G60" s="63">
        <f t="shared" si="37"/>
        <v>100</v>
      </c>
      <c r="H60" s="56">
        <v>16</v>
      </c>
      <c r="I60" s="56">
        <v>5</v>
      </c>
      <c r="J60" s="56">
        <v>2</v>
      </c>
      <c r="K60" s="56">
        <v>0</v>
      </c>
      <c r="L60" s="56">
        <v>2</v>
      </c>
      <c r="M60" s="56">
        <v>0</v>
      </c>
      <c r="N60" s="56">
        <v>0</v>
      </c>
      <c r="O60" s="56">
        <f>SUM(I60:N60)</f>
        <v>9</v>
      </c>
      <c r="P60" s="57">
        <f t="shared" si="39"/>
        <v>36</v>
      </c>
      <c r="Q60" s="56">
        <v>9</v>
      </c>
      <c r="R60" s="56">
        <v>21</v>
      </c>
      <c r="S60" s="56">
        <v>4</v>
      </c>
      <c r="T60" s="56">
        <v>25</v>
      </c>
      <c r="U60" s="60">
        <f t="shared" si="40"/>
        <v>1</v>
      </c>
      <c r="V60" s="56">
        <v>2</v>
      </c>
      <c r="W60" s="56">
        <v>4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f>SUM(W60:AB60)</f>
        <v>4</v>
      </c>
      <c r="AD60" s="56">
        <v>0</v>
      </c>
      <c r="AE60" s="56">
        <v>0</v>
      </c>
      <c r="AF60" s="56">
        <v>25</v>
      </c>
      <c r="AG60" s="62">
        <v>10</v>
      </c>
      <c r="AI60" s="42"/>
    </row>
    <row r="61" spans="2:35" s="41" customFormat="1" ht="8.25" customHeight="1">
      <c r="B61" s="18" t="s">
        <v>97</v>
      </c>
      <c r="C61" s="67">
        <v>121</v>
      </c>
      <c r="D61" s="67">
        <v>108</v>
      </c>
      <c r="E61" s="68">
        <f t="shared" si="38"/>
        <v>89.25619834710744</v>
      </c>
      <c r="F61" s="67">
        <v>108</v>
      </c>
      <c r="G61" s="69">
        <f t="shared" si="37"/>
        <v>100</v>
      </c>
      <c r="H61" s="67">
        <v>65</v>
      </c>
      <c r="I61" s="67">
        <v>28</v>
      </c>
      <c r="J61" s="67">
        <v>13</v>
      </c>
      <c r="K61" s="67">
        <v>1</v>
      </c>
      <c r="L61" s="67">
        <v>1</v>
      </c>
      <c r="M61" s="67">
        <v>0</v>
      </c>
      <c r="N61" s="67">
        <v>0</v>
      </c>
      <c r="O61" s="67">
        <f>SUM(I61:N61)</f>
        <v>43</v>
      </c>
      <c r="P61" s="68">
        <f t="shared" si="39"/>
        <v>39.81481481481482</v>
      </c>
      <c r="Q61" s="67">
        <v>37</v>
      </c>
      <c r="R61" s="67">
        <v>109</v>
      </c>
      <c r="S61" s="67">
        <v>49</v>
      </c>
      <c r="T61" s="67">
        <f>SUM(R61:S61)</f>
        <v>158</v>
      </c>
      <c r="U61" s="70">
        <f t="shared" si="40"/>
        <v>1.462962962962963</v>
      </c>
      <c r="V61" s="67">
        <v>54</v>
      </c>
      <c r="W61" s="67">
        <v>3</v>
      </c>
      <c r="X61" s="67">
        <v>0</v>
      </c>
      <c r="Y61" s="67">
        <v>3</v>
      </c>
      <c r="Z61" s="67">
        <v>1</v>
      </c>
      <c r="AA61" s="67">
        <v>0</v>
      </c>
      <c r="AB61" s="67">
        <v>0</v>
      </c>
      <c r="AC61" s="67">
        <f>SUM(W61:AB61)</f>
        <v>7</v>
      </c>
      <c r="AD61" s="67">
        <v>2</v>
      </c>
      <c r="AE61" s="67">
        <v>0</v>
      </c>
      <c r="AF61" s="67">
        <v>106</v>
      </c>
      <c r="AG61" s="71">
        <v>29</v>
      </c>
      <c r="AI61" s="42"/>
    </row>
    <row r="62" spans="2:35" s="7" customFormat="1" ht="11.25">
      <c r="B62" s="50" t="s">
        <v>98</v>
      </c>
      <c r="C62" s="72">
        <v>14466</v>
      </c>
      <c r="D62" s="72">
        <v>12706</v>
      </c>
      <c r="E62" s="73">
        <f t="shared" si="38"/>
        <v>87.83354071616203</v>
      </c>
      <c r="F62" s="72">
        <v>9509</v>
      </c>
      <c r="G62" s="73">
        <f>F62/D62*100</f>
        <v>74.83865890130646</v>
      </c>
      <c r="H62" s="72">
        <v>8852</v>
      </c>
      <c r="I62" s="72">
        <v>2300</v>
      </c>
      <c r="J62" s="72">
        <v>1186</v>
      </c>
      <c r="K62" s="72">
        <v>73</v>
      </c>
      <c r="L62" s="72">
        <v>269</v>
      </c>
      <c r="M62" s="72">
        <v>12</v>
      </c>
      <c r="N62" s="72">
        <v>14</v>
      </c>
      <c r="O62" s="72">
        <v>3854</v>
      </c>
      <c r="P62" s="74">
        <f t="shared" si="39"/>
        <v>30.332126554383755</v>
      </c>
      <c r="Q62" s="72">
        <v>3377</v>
      </c>
      <c r="R62" s="72">
        <v>12423</v>
      </c>
      <c r="S62" s="72">
        <v>3116</v>
      </c>
      <c r="T62" s="72">
        <v>15539</v>
      </c>
      <c r="U62" s="75">
        <f t="shared" si="40"/>
        <v>1.222965528096962</v>
      </c>
      <c r="V62" s="72">
        <v>6327</v>
      </c>
      <c r="W62" s="72">
        <v>571</v>
      </c>
      <c r="X62" s="72">
        <v>432</v>
      </c>
      <c r="Y62" s="72">
        <v>416</v>
      </c>
      <c r="Z62" s="72">
        <v>142</v>
      </c>
      <c r="AA62" s="72">
        <v>57</v>
      </c>
      <c r="AB62" s="72">
        <v>217</v>
      </c>
      <c r="AC62" s="72">
        <v>1835</v>
      </c>
      <c r="AD62" s="72">
        <v>24</v>
      </c>
      <c r="AE62" s="72">
        <v>1</v>
      </c>
      <c r="AF62" s="72">
        <v>12681</v>
      </c>
      <c r="AG62" s="76">
        <v>737</v>
      </c>
      <c r="AI62" s="10"/>
    </row>
    <row r="64" ht="14.25">
      <c r="B64" s="1" t="s">
        <v>51</v>
      </c>
    </row>
    <row r="66" spans="2:33" ht="23.25" customHeight="1">
      <c r="B66" s="82" t="s">
        <v>4</v>
      </c>
      <c r="C66" s="77" t="s">
        <v>5</v>
      </c>
      <c r="D66" s="77" t="s">
        <v>6</v>
      </c>
      <c r="E66" s="77" t="s">
        <v>7</v>
      </c>
      <c r="F66" s="77" t="s">
        <v>8</v>
      </c>
      <c r="G66" s="77" t="s">
        <v>99</v>
      </c>
      <c r="H66" s="11" t="s">
        <v>0</v>
      </c>
      <c r="I66" s="12"/>
      <c r="J66" s="11"/>
      <c r="K66" s="11"/>
      <c r="L66" s="11"/>
      <c r="M66" s="11"/>
      <c r="N66" s="11"/>
      <c r="O66" s="11"/>
      <c r="P66" s="13"/>
      <c r="Q66" s="13"/>
      <c r="R66" s="11" t="s">
        <v>1</v>
      </c>
      <c r="S66" s="11"/>
      <c r="T66" s="11"/>
      <c r="U66" s="14"/>
      <c r="V66" s="15"/>
      <c r="W66" s="11" t="s">
        <v>2</v>
      </c>
      <c r="X66" s="11"/>
      <c r="Y66" s="11"/>
      <c r="Z66" s="11"/>
      <c r="AA66" s="11"/>
      <c r="AB66" s="11"/>
      <c r="AC66" s="11"/>
      <c r="AD66" s="79" t="s">
        <v>3</v>
      </c>
      <c r="AE66" s="80"/>
      <c r="AF66" s="81"/>
      <c r="AG66" s="16"/>
    </row>
    <row r="67" spans="2:33" s="2" customFormat="1" ht="48" customHeight="1">
      <c r="B67" s="83"/>
      <c r="C67" s="78"/>
      <c r="D67" s="78"/>
      <c r="E67" s="78"/>
      <c r="F67" s="78"/>
      <c r="G67" s="78"/>
      <c r="H67" s="3" t="s">
        <v>9</v>
      </c>
      <c r="I67" s="3" t="s">
        <v>10</v>
      </c>
      <c r="J67" s="3" t="s">
        <v>11</v>
      </c>
      <c r="K67" s="3" t="s">
        <v>12</v>
      </c>
      <c r="L67" s="3" t="s">
        <v>13</v>
      </c>
      <c r="M67" s="3" t="s">
        <v>14</v>
      </c>
      <c r="N67" s="3" t="s">
        <v>15</v>
      </c>
      <c r="O67" s="3" t="s">
        <v>16</v>
      </c>
      <c r="P67" s="4" t="s">
        <v>17</v>
      </c>
      <c r="Q67" s="4" t="s">
        <v>18</v>
      </c>
      <c r="R67" s="3" t="s">
        <v>19</v>
      </c>
      <c r="S67" s="3" t="s">
        <v>20</v>
      </c>
      <c r="T67" s="3" t="s">
        <v>21</v>
      </c>
      <c r="U67" s="5" t="s">
        <v>22</v>
      </c>
      <c r="V67" s="3" t="s">
        <v>23</v>
      </c>
      <c r="W67" s="3" t="s">
        <v>24</v>
      </c>
      <c r="X67" s="3" t="s">
        <v>25</v>
      </c>
      <c r="Y67" s="3" t="s">
        <v>26</v>
      </c>
      <c r="Z67" s="3" t="s">
        <v>27</v>
      </c>
      <c r="AA67" s="3" t="s">
        <v>28</v>
      </c>
      <c r="AB67" s="3" t="s">
        <v>29</v>
      </c>
      <c r="AC67" s="6" t="s">
        <v>30</v>
      </c>
      <c r="AD67" s="3" t="s">
        <v>31</v>
      </c>
      <c r="AE67" s="3" t="s">
        <v>32</v>
      </c>
      <c r="AF67" s="3" t="s">
        <v>33</v>
      </c>
      <c r="AG67" s="40" t="s">
        <v>34</v>
      </c>
    </row>
    <row r="68" spans="2:33" ht="14.25">
      <c r="B68" s="24" t="s">
        <v>52</v>
      </c>
      <c r="C68" s="25">
        <v>3303</v>
      </c>
      <c r="D68" s="25">
        <v>2696</v>
      </c>
      <c r="E68" s="26">
        <v>81.62276718135028</v>
      </c>
      <c r="F68" s="25">
        <v>2507</v>
      </c>
      <c r="G68" s="26">
        <v>92.98961424332344</v>
      </c>
      <c r="H68" s="25">
        <v>1912</v>
      </c>
      <c r="I68" s="25">
        <v>455</v>
      </c>
      <c r="J68" s="25">
        <v>253</v>
      </c>
      <c r="K68" s="25">
        <v>6</v>
      </c>
      <c r="L68" s="25">
        <v>70</v>
      </c>
      <c r="M68" s="25">
        <v>0</v>
      </c>
      <c r="N68" s="25">
        <v>0</v>
      </c>
      <c r="O68" s="25">
        <v>784</v>
      </c>
      <c r="P68" s="26">
        <v>29.080118694362017</v>
      </c>
      <c r="Q68" s="25">
        <v>720</v>
      </c>
      <c r="R68" s="25">
        <v>2612</v>
      </c>
      <c r="S68" s="25">
        <v>524</v>
      </c>
      <c r="T68" s="25">
        <v>3136</v>
      </c>
      <c r="U68" s="27">
        <v>1.1632047477744807</v>
      </c>
      <c r="V68" s="25">
        <v>3605</v>
      </c>
      <c r="W68" s="25">
        <v>160</v>
      </c>
      <c r="X68" s="25">
        <v>215</v>
      </c>
      <c r="Y68" s="25">
        <v>102</v>
      </c>
      <c r="Z68" s="25">
        <v>27</v>
      </c>
      <c r="AA68" s="25">
        <v>2</v>
      </c>
      <c r="AB68" s="25">
        <v>42</v>
      </c>
      <c r="AC68" s="25">
        <v>548</v>
      </c>
      <c r="AD68" s="25">
        <v>5</v>
      </c>
      <c r="AE68" s="25">
        <v>0</v>
      </c>
      <c r="AF68" s="25">
        <v>2691</v>
      </c>
      <c r="AG68" s="28">
        <v>0</v>
      </c>
    </row>
    <row r="69" spans="2:33" ht="14.25">
      <c r="B69" s="19" t="s">
        <v>53</v>
      </c>
      <c r="C69" s="20">
        <v>3528</v>
      </c>
      <c r="D69" s="20">
        <v>3176</v>
      </c>
      <c r="E69" s="21">
        <v>90.02267573696146</v>
      </c>
      <c r="F69" s="20">
        <v>1810</v>
      </c>
      <c r="G69" s="21">
        <v>56.98992443324937</v>
      </c>
      <c r="H69" s="20">
        <v>2257</v>
      </c>
      <c r="I69" s="20">
        <v>567</v>
      </c>
      <c r="J69" s="20">
        <v>258</v>
      </c>
      <c r="K69" s="20">
        <v>17</v>
      </c>
      <c r="L69" s="20">
        <v>77</v>
      </c>
      <c r="M69" s="20">
        <v>0</v>
      </c>
      <c r="N69" s="20">
        <v>0</v>
      </c>
      <c r="O69" s="20">
        <v>919</v>
      </c>
      <c r="P69" s="21">
        <v>28.935768261964732</v>
      </c>
      <c r="Q69" s="20">
        <v>801</v>
      </c>
      <c r="R69" s="20">
        <v>3072</v>
      </c>
      <c r="S69" s="20">
        <v>837</v>
      </c>
      <c r="T69" s="20">
        <v>3909</v>
      </c>
      <c r="U69" s="22">
        <v>1.230793450881612</v>
      </c>
      <c r="V69" s="20">
        <v>1104</v>
      </c>
      <c r="W69" s="20">
        <v>108</v>
      </c>
      <c r="X69" s="20">
        <v>58</v>
      </c>
      <c r="Y69" s="20">
        <v>79</v>
      </c>
      <c r="Z69" s="20">
        <v>21</v>
      </c>
      <c r="AA69" s="20">
        <v>1</v>
      </c>
      <c r="AB69" s="20">
        <v>104</v>
      </c>
      <c r="AC69" s="20">
        <v>371</v>
      </c>
      <c r="AD69" s="20">
        <v>2</v>
      </c>
      <c r="AE69" s="20">
        <v>0</v>
      </c>
      <c r="AF69" s="20">
        <v>3174</v>
      </c>
      <c r="AG69" s="23">
        <v>104</v>
      </c>
    </row>
    <row r="70" spans="2:33" ht="14.25">
      <c r="B70" s="19" t="s">
        <v>102</v>
      </c>
      <c r="C70" s="20">
        <v>1452</v>
      </c>
      <c r="D70" s="20">
        <v>1208</v>
      </c>
      <c r="E70" s="21">
        <v>83.19559228650138</v>
      </c>
      <c r="F70" s="20">
        <v>0</v>
      </c>
      <c r="G70" s="21">
        <v>0</v>
      </c>
      <c r="H70" s="20">
        <v>792</v>
      </c>
      <c r="I70" s="20">
        <v>231</v>
      </c>
      <c r="J70" s="20">
        <v>115</v>
      </c>
      <c r="K70" s="20">
        <v>26</v>
      </c>
      <c r="L70" s="20">
        <v>42</v>
      </c>
      <c r="M70" s="20">
        <v>2</v>
      </c>
      <c r="N70" s="20">
        <v>0</v>
      </c>
      <c r="O70" s="20">
        <v>416</v>
      </c>
      <c r="P70" s="21">
        <v>34.437086092715234</v>
      </c>
      <c r="Q70" s="20">
        <v>329</v>
      </c>
      <c r="R70" s="20">
        <v>1159</v>
      </c>
      <c r="S70" s="20">
        <v>401</v>
      </c>
      <c r="T70" s="20">
        <v>1560</v>
      </c>
      <c r="U70" s="22">
        <v>1.2913907284768211</v>
      </c>
      <c r="V70" s="20">
        <v>315</v>
      </c>
      <c r="W70" s="20">
        <v>45</v>
      </c>
      <c r="X70" s="20">
        <v>31</v>
      </c>
      <c r="Y70" s="20">
        <v>34</v>
      </c>
      <c r="Z70" s="20">
        <v>9</v>
      </c>
      <c r="AA70" s="20">
        <v>0</v>
      </c>
      <c r="AB70" s="20">
        <v>20</v>
      </c>
      <c r="AC70" s="20">
        <v>139</v>
      </c>
      <c r="AD70" s="20">
        <v>10</v>
      </c>
      <c r="AE70" s="20">
        <v>0</v>
      </c>
      <c r="AF70" s="20">
        <v>1198</v>
      </c>
      <c r="AG70" s="23">
        <v>281</v>
      </c>
    </row>
    <row r="71" spans="2:33" ht="14.25">
      <c r="B71" s="19" t="s">
        <v>103</v>
      </c>
      <c r="C71" s="20">
        <v>2403</v>
      </c>
      <c r="D71" s="20">
        <v>2188</v>
      </c>
      <c r="E71" s="21">
        <v>91.05285060341241</v>
      </c>
      <c r="F71" s="20">
        <v>1970</v>
      </c>
      <c r="G71" s="21">
        <v>90.03656307129799</v>
      </c>
      <c r="H71" s="20">
        <v>1574</v>
      </c>
      <c r="I71" s="20">
        <v>368</v>
      </c>
      <c r="J71" s="20">
        <v>198</v>
      </c>
      <c r="K71" s="20">
        <v>1</v>
      </c>
      <c r="L71" s="20">
        <v>40</v>
      </c>
      <c r="M71" s="20">
        <v>6</v>
      </c>
      <c r="N71" s="20">
        <v>1</v>
      </c>
      <c r="O71" s="20">
        <v>614</v>
      </c>
      <c r="P71" s="21">
        <v>28.06215722120658</v>
      </c>
      <c r="Q71" s="20">
        <v>540</v>
      </c>
      <c r="R71" s="20">
        <v>2252</v>
      </c>
      <c r="S71" s="20">
        <v>296</v>
      </c>
      <c r="T71" s="20">
        <v>2548</v>
      </c>
      <c r="U71" s="22">
        <v>1.1645338208409506</v>
      </c>
      <c r="V71" s="20">
        <v>533</v>
      </c>
      <c r="W71" s="20">
        <v>127</v>
      </c>
      <c r="X71" s="20">
        <v>88</v>
      </c>
      <c r="Y71" s="20">
        <v>90</v>
      </c>
      <c r="Z71" s="20">
        <v>58</v>
      </c>
      <c r="AA71" s="20">
        <v>51</v>
      </c>
      <c r="AB71" s="20">
        <v>13</v>
      </c>
      <c r="AC71" s="20">
        <v>427</v>
      </c>
      <c r="AD71" s="20">
        <v>0</v>
      </c>
      <c r="AE71" s="20">
        <v>1</v>
      </c>
      <c r="AF71" s="20">
        <v>2187</v>
      </c>
      <c r="AG71" s="23">
        <v>248</v>
      </c>
    </row>
    <row r="72" spans="2:33" ht="14.25">
      <c r="B72" s="19" t="s">
        <v>54</v>
      </c>
      <c r="C72" s="20">
        <v>1638</v>
      </c>
      <c r="D72" s="20">
        <v>1526</v>
      </c>
      <c r="E72" s="21">
        <v>93.16239316239316</v>
      </c>
      <c r="F72" s="20">
        <v>1505</v>
      </c>
      <c r="G72" s="21">
        <v>98.62385321100918</v>
      </c>
      <c r="H72" s="20">
        <v>1074</v>
      </c>
      <c r="I72" s="20">
        <v>285</v>
      </c>
      <c r="J72" s="20">
        <v>145</v>
      </c>
      <c r="K72" s="20">
        <v>9</v>
      </c>
      <c r="L72" s="20">
        <v>13</v>
      </c>
      <c r="M72" s="20">
        <v>0</v>
      </c>
      <c r="N72" s="20">
        <v>0</v>
      </c>
      <c r="O72" s="20">
        <v>452</v>
      </c>
      <c r="P72" s="21">
        <v>29.61992136304063</v>
      </c>
      <c r="Q72" s="20">
        <v>434</v>
      </c>
      <c r="R72" s="20">
        <v>1373</v>
      </c>
      <c r="S72" s="20">
        <v>388</v>
      </c>
      <c r="T72" s="20">
        <v>1761</v>
      </c>
      <c r="U72" s="22">
        <v>1.1539973787680209</v>
      </c>
      <c r="V72" s="20">
        <v>334</v>
      </c>
      <c r="W72" s="20">
        <v>52</v>
      </c>
      <c r="X72" s="20">
        <v>9</v>
      </c>
      <c r="Y72" s="20">
        <v>34</v>
      </c>
      <c r="Z72" s="20">
        <v>9</v>
      </c>
      <c r="AA72" s="20">
        <v>1</v>
      </c>
      <c r="AB72" s="20">
        <v>8</v>
      </c>
      <c r="AC72" s="20">
        <v>113</v>
      </c>
      <c r="AD72" s="20">
        <v>2</v>
      </c>
      <c r="AE72" s="20">
        <v>0</v>
      </c>
      <c r="AF72" s="20">
        <v>1524</v>
      </c>
      <c r="AG72" s="23">
        <v>0</v>
      </c>
    </row>
    <row r="73" spans="2:33" ht="14.25">
      <c r="B73" s="19" t="s">
        <v>55</v>
      </c>
      <c r="C73" s="20">
        <v>1663</v>
      </c>
      <c r="D73" s="20">
        <v>1511</v>
      </c>
      <c r="E73" s="21">
        <v>90.85989176187613</v>
      </c>
      <c r="F73" s="20">
        <v>1321</v>
      </c>
      <c r="G73" s="21">
        <v>87.42554599602911</v>
      </c>
      <c r="H73" s="20">
        <v>977</v>
      </c>
      <c r="I73" s="20">
        <v>315</v>
      </c>
      <c r="J73" s="20">
        <v>171</v>
      </c>
      <c r="K73" s="20">
        <v>13</v>
      </c>
      <c r="L73" s="20">
        <v>18</v>
      </c>
      <c r="M73" s="20">
        <v>4</v>
      </c>
      <c r="N73" s="20">
        <v>13</v>
      </c>
      <c r="O73" s="20">
        <v>534</v>
      </c>
      <c r="P73" s="21">
        <v>35.34083388484447</v>
      </c>
      <c r="Q73" s="20">
        <v>437</v>
      </c>
      <c r="R73" s="20">
        <v>1529</v>
      </c>
      <c r="S73" s="20">
        <v>487</v>
      </c>
      <c r="T73" s="20">
        <v>2016</v>
      </c>
      <c r="U73" s="22">
        <v>1.3342157511581734</v>
      </c>
      <c r="V73" s="20">
        <v>327</v>
      </c>
      <c r="W73" s="20">
        <v>69</v>
      </c>
      <c r="X73" s="20">
        <v>28</v>
      </c>
      <c r="Y73" s="20">
        <v>74</v>
      </c>
      <c r="Z73" s="20">
        <v>17</v>
      </c>
      <c r="AA73" s="20">
        <v>2</v>
      </c>
      <c r="AB73" s="20">
        <v>27</v>
      </c>
      <c r="AC73" s="20">
        <v>217</v>
      </c>
      <c r="AD73" s="20">
        <v>3</v>
      </c>
      <c r="AE73" s="20">
        <v>0</v>
      </c>
      <c r="AF73" s="20">
        <v>1508</v>
      </c>
      <c r="AG73" s="23">
        <v>48</v>
      </c>
    </row>
    <row r="74" spans="2:33" ht="14.25">
      <c r="B74" s="29" t="s">
        <v>104</v>
      </c>
      <c r="C74" s="30">
        <v>479</v>
      </c>
      <c r="D74" s="30">
        <v>401</v>
      </c>
      <c r="E74" s="31">
        <v>83.7160751565762</v>
      </c>
      <c r="F74" s="30">
        <v>396</v>
      </c>
      <c r="G74" s="31">
        <v>98.75311720698254</v>
      </c>
      <c r="H74" s="30">
        <v>266</v>
      </c>
      <c r="I74" s="30">
        <v>79</v>
      </c>
      <c r="J74" s="30">
        <v>46</v>
      </c>
      <c r="K74" s="30">
        <v>1</v>
      </c>
      <c r="L74" s="30">
        <v>9</v>
      </c>
      <c r="M74" s="30">
        <v>0</v>
      </c>
      <c r="N74" s="30">
        <v>0</v>
      </c>
      <c r="O74" s="30">
        <v>135</v>
      </c>
      <c r="P74" s="31">
        <v>33.66583541147132</v>
      </c>
      <c r="Q74" s="30">
        <v>116</v>
      </c>
      <c r="R74" s="30">
        <v>426</v>
      </c>
      <c r="S74" s="30">
        <v>183</v>
      </c>
      <c r="T74" s="30">
        <v>609</v>
      </c>
      <c r="U74" s="32">
        <v>1.5187032418952617</v>
      </c>
      <c r="V74" s="30">
        <v>109</v>
      </c>
      <c r="W74" s="30">
        <v>10</v>
      </c>
      <c r="X74" s="30">
        <v>3</v>
      </c>
      <c r="Y74" s="30">
        <v>3</v>
      </c>
      <c r="Z74" s="30">
        <v>1</v>
      </c>
      <c r="AA74" s="30">
        <v>0</v>
      </c>
      <c r="AB74" s="30">
        <v>3</v>
      </c>
      <c r="AC74" s="30">
        <v>20</v>
      </c>
      <c r="AD74" s="30">
        <v>2</v>
      </c>
      <c r="AE74" s="30">
        <v>0</v>
      </c>
      <c r="AF74" s="30">
        <v>399</v>
      </c>
      <c r="AG74" s="33">
        <v>56</v>
      </c>
    </row>
    <row r="75" spans="2:33" s="39" customFormat="1" ht="17.25" customHeight="1">
      <c r="B75" s="34" t="s">
        <v>100</v>
      </c>
      <c r="C75" s="35">
        <v>14466</v>
      </c>
      <c r="D75" s="35">
        <v>12706</v>
      </c>
      <c r="E75" s="36">
        <v>87.83354071616203</v>
      </c>
      <c r="F75" s="35">
        <v>9509</v>
      </c>
      <c r="G75" s="36">
        <v>74.83865890130646</v>
      </c>
      <c r="H75" s="35">
        <v>8852</v>
      </c>
      <c r="I75" s="35">
        <v>2300</v>
      </c>
      <c r="J75" s="35">
        <v>1186</v>
      </c>
      <c r="K75" s="35">
        <v>73</v>
      </c>
      <c r="L75" s="35">
        <v>269</v>
      </c>
      <c r="M75" s="35">
        <v>12</v>
      </c>
      <c r="N75" s="35">
        <v>14</v>
      </c>
      <c r="O75" s="35">
        <v>3854</v>
      </c>
      <c r="P75" s="36">
        <v>30.332126554383755</v>
      </c>
      <c r="Q75" s="35">
        <v>3377</v>
      </c>
      <c r="R75" s="35">
        <v>12423</v>
      </c>
      <c r="S75" s="35">
        <v>3116</v>
      </c>
      <c r="T75" s="35">
        <v>15539</v>
      </c>
      <c r="U75" s="37">
        <v>1.222965528096962</v>
      </c>
      <c r="V75" s="35">
        <v>6327</v>
      </c>
      <c r="W75" s="35">
        <v>571</v>
      </c>
      <c r="X75" s="35">
        <v>432</v>
      </c>
      <c r="Y75" s="35">
        <v>416</v>
      </c>
      <c r="Z75" s="35">
        <v>142</v>
      </c>
      <c r="AA75" s="35">
        <v>57</v>
      </c>
      <c r="AB75" s="35">
        <v>217</v>
      </c>
      <c r="AC75" s="35">
        <v>1835</v>
      </c>
      <c r="AD75" s="35">
        <v>24</v>
      </c>
      <c r="AE75" s="35">
        <v>1</v>
      </c>
      <c r="AF75" s="35">
        <v>12681</v>
      </c>
      <c r="AG75" s="38">
        <v>737</v>
      </c>
    </row>
    <row r="80" spans="6:7" ht="14.25">
      <c r="F80" s="8"/>
      <c r="G80" s="8"/>
    </row>
  </sheetData>
  <mergeCells count="14">
    <mergeCell ref="B1:B2"/>
    <mergeCell ref="C1:C2"/>
    <mergeCell ref="D1:D2"/>
    <mergeCell ref="E1:E2"/>
    <mergeCell ref="F1:F2"/>
    <mergeCell ref="G1:G2"/>
    <mergeCell ref="AD1:AF1"/>
    <mergeCell ref="B66:B67"/>
    <mergeCell ref="C66:C67"/>
    <mergeCell ref="D66:D67"/>
    <mergeCell ref="E66:E67"/>
    <mergeCell ref="F66:F67"/>
    <mergeCell ref="G66:G67"/>
    <mergeCell ref="AD66:AF66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&amp;L平成17年度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2006-08-21T02:58:20Z</cp:lastPrinted>
  <dcterms:created xsi:type="dcterms:W3CDTF">2001-04-25T08:51:54Z</dcterms:created>
  <dcterms:modified xsi:type="dcterms:W3CDTF">2007-06-06T07:54:08Z</dcterms:modified>
  <cp:category/>
  <cp:version/>
  <cp:contentType/>
  <cp:contentStatus/>
</cp:coreProperties>
</file>