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CC4D18B-B009-43A6-98A3-D291D859A87B}" xr6:coauthVersionLast="47" xr6:coauthVersionMax="47" xr10:uidLastSave="{00000000-0000-0000-0000-000000000000}"/>
  <bookViews>
    <workbookView xWindow="2190" yWindow="0" windowWidth="16340" windowHeight="11280" firstSheet="1" activeTab="3" xr2:uid="{00000000-000D-0000-FFFF-FFFF00000000}"/>
  </bookViews>
  <sheets>
    <sheet name="【様式A】支援金計算書" sheetId="1" r:id="rId1"/>
    <sheet name="【様式A】記入例" sheetId="9" r:id="rId2"/>
    <sheet name="【様式B】(留学後)支援金計算書" sheetId="10" r:id="rId3"/>
    <sheet name="【様式B】記入例" sheetId="11" r:id="rId4"/>
    <sheet name="非表示)国・地域コード " sheetId="2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【様式A】記入例!$L$3:$P$3</definedName>
    <definedName name="_xlnm._FilterDatabase" localSheetId="0" hidden="1">【様式A】支援金計算書!$L$3:$P$3</definedName>
    <definedName name="_xlnm._FilterDatabase" localSheetId="2" hidden="1">'【様式B】(留学後)支援金計算書'!$L$3:$P$3</definedName>
    <definedName name="_xlnm._FilterDatabase" localSheetId="3" hidden="1">【様式B】記入例!$L$3:$P$3</definedName>
    <definedName name="_xlnm._FilterDatabase" localSheetId="4" hidden="1">'非表示)国・地域コード '!$A$2:$WVE$175</definedName>
    <definedName name="【参照】国地域">#REF!</definedName>
    <definedName name="A" localSheetId="4">#REF!</definedName>
    <definedName name="A">#REF!</definedName>
    <definedName name="ad">#REF!</definedName>
    <definedName name="ag">#REF!</definedName>
    <definedName name="as">#REF!</definedName>
    <definedName name="b">#REF!</definedName>
    <definedName name="bbb">#REF!</definedName>
    <definedName name="bbbb">#REF!</definedName>
    <definedName name="ＣＣＣＣ">#REF!</definedName>
    <definedName name="ＣＶＤＤＤ" hidden="1">{"'CORBAｸﾗｲｱﾝﾄ ﾘﾀｰﾝｺｰﾄﾞ (html用)'!$A$1:$D$26"}</definedName>
    <definedName name="cvv">#REF!</definedName>
    <definedName name="ＣＶＶＤＦ">#REF!</definedName>
    <definedName name="CVXZ">#REF!</definedName>
    <definedName name="ＣＸＣＶＣ">#REF!</definedName>
    <definedName name="CZZZ">#REF!</definedName>
    <definedName name="d">#REF!</definedName>
    <definedName name="ＤＤＤ">#REF!</definedName>
    <definedName name="ＤＤＤＳＤさ">#REF!</definedName>
    <definedName name="df">#REF!</definedName>
    <definedName name="ＤＦＦＤ">#REF!</definedName>
    <definedName name="ds">#REF!</definedName>
    <definedName name="DSA">#REF!</definedName>
    <definedName name="DSAD">#REF!</definedName>
    <definedName name="DSADDA">#REF!</definedName>
    <definedName name="dsadsa">#REF!</definedName>
    <definedName name="dsadsads">#REF!</definedName>
    <definedName name="dsas">#REF!</definedName>
    <definedName name="ＤＳＤ">#REF!</definedName>
    <definedName name="dsdsdsa">#REF!</definedName>
    <definedName name="ＤＳだＤ">#REF!</definedName>
    <definedName name="ＤＳだＤＣさ">#REF!</definedName>
    <definedName name="ＤＳだＤさ">#REF!</definedName>
    <definedName name="ＤＷＤＤＤ">[1]【削除不可】通貨コード!$A$2:$A$167</definedName>
    <definedName name="ＤＷＤＷＤＷ">#REF!</definedName>
    <definedName name="ＤＷＤＷだ">#REF!</definedName>
    <definedName name="ＤＷＷだ">#REF!</definedName>
    <definedName name="ＤＷだＤ">#REF!</definedName>
    <definedName name="ＤさＤ">#REF!</definedName>
    <definedName name="ＤさＤＳ">[2]ｻｰﾊﾞ受渡項目整理!#REF!</definedName>
    <definedName name="f">[2]ｻｰﾊﾞ受渡項目整理!#REF!</definedName>
    <definedName name="ＦＤＦＤＦＳ">[2]ｻｰﾊﾞ受渡項目整理!#REF!</definedName>
    <definedName name="ＦＤＦＳＤＦ" hidden="1">{"'CORBAｸﾗｲｱﾝﾄ ﾘﾀｰﾝｺｰﾄﾞ (html用)'!$A$1:$D$26"}</definedName>
    <definedName name="ＦＤＦＳＦＳＦ">#REF!</definedName>
    <definedName name="ＦＤＳＦ">#REF!</definedName>
    <definedName name="fdsfsd">#REF!</definedName>
    <definedName name="ffdd">#REF!</definedName>
    <definedName name="fff">#REF!</definedName>
    <definedName name="ＦＦＳＳＳ">#REF!</definedName>
    <definedName name="ＦＧＤＳＷＳ">#REF!</definedName>
    <definedName name="fggdg">#REF!</definedName>
    <definedName name="ＦＧＧＲＧＲ">#REF!</definedName>
    <definedName name="ＦＳ">#REF!</definedName>
    <definedName name="FSADSAD">#REF!</definedName>
    <definedName name="ＦＳＤＦ">#REF!</definedName>
    <definedName name="fsds">#REF!</definedName>
    <definedName name="ＦＳＳＦＳ">#REF!</definedName>
    <definedName name="ＦＳＳＦＳＦＳＦ">#REF!</definedName>
    <definedName name="ＦＳＳＦＳＦＳＦＳ">#REF!</definedName>
    <definedName name="gdf">#REF!</definedName>
    <definedName name="gdfd">#REF!</definedName>
    <definedName name="ＧＤＧＳＦＦ">#REF!</definedName>
    <definedName name="gf">#REF!</definedName>
    <definedName name="gfgdgfd">#REF!</definedName>
    <definedName name="ＧＧＤＦＧＤＧ">#REF!</definedName>
    <definedName name="ＧＳＦＳＦ">#REF!</definedName>
    <definedName name="ＧＴＧＲＧＲＧ">#REF!</definedName>
    <definedName name="hhj">#REF!</definedName>
    <definedName name="hjf">#REF!</definedName>
    <definedName name="hjgrr">#REF!</definedName>
    <definedName name="ＨＴＨＨＤＧＨ">#REF!</definedName>
    <definedName name="ＨＴＨＴＨＴＨ">#REF!</definedName>
    <definedName name="HTML_CodePage" hidden="1">932</definedName>
    <definedName name="HTML_Control" hidden="1">{"'CORBAｸﾗｲｱﾝﾄ ﾘﾀｰﾝｺｰﾄﾞ (html用)'!$A$1:$D$26"}</definedName>
    <definedName name="HTML_Description" hidden="1">""</definedName>
    <definedName name="HTML_Email" hidden="1">""</definedName>
    <definedName name="HTML_Header" hidden="1">"CORBAｸﾗｲｱﾝﾄ ﾘﾀｰﾝｺｰﾄﾞ (html用)"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"C:\WINDOWS\ﾃﾞｽｸﾄｯﾌﾟ\Clrtncd.htm"</definedName>
    <definedName name="HTML_Title" hidden="1">"ReturnCode"</definedName>
    <definedName name="hytr">#REF!</definedName>
    <definedName name="ko" hidden="1">{"'CORBAｸﾗｲｱﾝﾄ ﾘﾀｰﾝｺｰﾄﾞ (html用)'!$A$1:$D$26"}</definedName>
    <definedName name="LIST">[2]ｻｰﾊﾞ受渡項目整理!#REF!</definedName>
    <definedName name="ni" hidden="1">{"'CORBAｸﾗｲｱﾝﾄ ﾘﾀｰﾝｺｰﾄﾞ (html用)'!$A$1:$D$26"}</definedName>
    <definedName name="_xlnm.Print_Area" localSheetId="1">【様式A】記入例!$A$1:$P$33</definedName>
    <definedName name="_xlnm.Print_Area" localSheetId="0">【様式A】支援金計算書!$A$1:$P$33</definedName>
    <definedName name="_xlnm.Print_Area" localSheetId="2">'【様式B】(留学後)支援金計算書'!$A$1:$P$31</definedName>
    <definedName name="_xlnm.Print_Area" localSheetId="3">【様式B】記入例!$A$1:$P$32</definedName>
    <definedName name="_xlnm.Print_Area" localSheetId="4">'非表示)国・地域コード '!$A$1:$H$175</definedName>
    <definedName name="_xlnm.Print_Area">#REF!</definedName>
    <definedName name="_xlnm.Print_Titles" localSheetId="4">'非表示)国・地域コード '!$1:$2</definedName>
    <definedName name="s">#REF!</definedName>
    <definedName name="sa">[2]ｻｰﾊﾞ受渡項目整理!#REF!</definedName>
    <definedName name="SAS">#REF!</definedName>
    <definedName name="SASＳ">#REF!</definedName>
    <definedName name="saさ">#REF!</definedName>
    <definedName name="SCCC">#REF!</definedName>
    <definedName name="ＳＣＳＳ">#REF!</definedName>
    <definedName name="SDGBX">#REF!</definedName>
    <definedName name="ＳＤさＤ">#REF!</definedName>
    <definedName name="SSAＳ">#REF!</definedName>
    <definedName name="ＳＸＣＳＸＳ">#REF!</definedName>
    <definedName name="ＳＸＳＸＳ">#REF!</definedName>
    <definedName name="ＳＸＳＸＸ">#REF!</definedName>
    <definedName name="Ｓぁ">#REF!</definedName>
    <definedName name="T_LST_NAME">"エディット 21"</definedName>
    <definedName name="v">#REF!</definedName>
    <definedName name="ＶＣＶＣＺＸＣＺ">#REF!</definedName>
    <definedName name="vv">#REF!</definedName>
    <definedName name="vvv">#REF!</definedName>
    <definedName name="ＷＳＸＺ">#REF!</definedName>
    <definedName name="wwrf">#REF!</definedName>
    <definedName name="www">#REF!</definedName>
    <definedName name="X_LIST">"リスト 20"</definedName>
    <definedName name="xcxz">#REF!</definedName>
    <definedName name="ＸＳＸＳＸ">#REF!</definedName>
    <definedName name="ＸＳＸさ">#REF!</definedName>
    <definedName name="xzxzX">#REF!</definedName>
    <definedName name="xZあ">#REF!</definedName>
    <definedName name="Ｘかさ">#REF!</definedName>
    <definedName name="ZCzC">#REF!</definedName>
    <definedName name="Zz">#REF!</definedName>
    <definedName name="あ">#REF!</definedName>
    <definedName name="あ544">#REF!</definedName>
    <definedName name="あＤ">#REF!</definedName>
    <definedName name="あｓｄ">#REF!</definedName>
    <definedName name="あＳS">#REF!</definedName>
    <definedName name="あさ">#REF!</definedName>
    <definedName name="あっだだ">#REF!</definedName>
    <definedName name="えＤＷＤくぁあ">#REF!</definedName>
    <definedName name="えふぇふぇ">#REF!</definedName>
    <definedName name="さFD">#REF!</definedName>
    <definedName name="さsｄ">#REF!</definedName>
    <definedName name="さＳS">#REF!</definedName>
    <definedName name="さＸＳ">#REF!</definedName>
    <definedName name="ささ">#REF!</definedName>
    <definedName name="だＷＤ">#REF!</definedName>
    <definedName name="だＷだだ">#REF!</definedName>
    <definedName name="だあＤ">#REF!</definedName>
    <definedName name="だだ">#REF!</definedName>
    <definedName name="だだだだだ">#REF!</definedName>
    <definedName name="だだだだだＦＧＧＲＧＲ">#REF!</definedName>
    <definedName name="っさＤＳ">#REF!</definedName>
    <definedName name="っふぇふぇふぇＦ" hidden="1">{"'CORBAｸﾗｲｱﾝﾄ ﾘﾀｰﾝｺｰﾄﾞ (html用)'!$A$1:$D$26"}</definedName>
    <definedName name="どぁ">#REF!</definedName>
    <definedName name="どぁっだだ">#REF!</definedName>
    <definedName name="はい">#REF!</definedName>
    <definedName name="ふぇ">#REF!</definedName>
    <definedName name="ふぇＤＦＦＦ">#REF!</definedName>
    <definedName name="ふぇＳ">#REF!</definedName>
    <definedName name="ふぇＳＦＳＳＦＳ">#REF!</definedName>
    <definedName name="ふぇふぇＦＳ">#REF!</definedName>
    <definedName name="ふぇふぇふぇ">#REF!</definedName>
    <definedName name="れ">#REF!</definedName>
    <definedName name="仮">#REF!</definedName>
    <definedName name="開始・終了月">#REF!</definedName>
    <definedName name="国公立設置形態" localSheetId="4">#REF!</definedName>
    <definedName name="国公立設置形態">#REF!</definedName>
    <definedName name="国地域" localSheetId="4">#REF!</definedName>
    <definedName name="国地域">#REF!</definedName>
    <definedName name="国地域_参照">#REF!</definedName>
    <definedName name="国地域参照">#REF!</definedName>
    <definedName name="国名">[3]国名!$A$2:$A$180</definedName>
    <definedName name="支給対象月数" localSheetId="4">#REF!</definedName>
    <definedName name="支給対象月数">#REF!</definedName>
    <definedName name="申請書・データ提出日" localSheetId="4">#REF!</definedName>
    <definedName name="申請書・データ提出日">#REF!</definedName>
    <definedName name="大学コード" localSheetId="4">#REF!</definedName>
    <definedName name="大学コード">#REF!</definedName>
    <definedName name="地域情報">#REF!</definedName>
    <definedName name="通貨コード_参照">[4]【削除不可】通貨コード!$A$2:$A$167</definedName>
    <definedName name="入学者の実績">#REF!</definedName>
    <definedName name="有無" localSheetId="4">#REF!</definedName>
    <definedName name="有無">#REF!</definedName>
    <definedName name="様式">#REF!</definedName>
    <definedName name="様式Ｄ">#REF!</definedName>
    <definedName name="様式Ｄ例">#REF!</definedName>
    <definedName name="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0" l="1"/>
  <c r="L11" i="10"/>
  <c r="L17" i="10" l="1"/>
  <c r="F17" i="10"/>
  <c r="F23" i="10"/>
  <c r="F22" i="10"/>
  <c r="K22" i="10" s="1"/>
  <c r="F24" i="10"/>
  <c r="K23" i="10"/>
  <c r="K25" i="11"/>
  <c r="K24" i="11"/>
  <c r="K23" i="11"/>
  <c r="S8" i="11"/>
  <c r="K24" i="10"/>
  <c r="N20" i="10"/>
  <c r="K16" i="10"/>
  <c r="F16" i="10"/>
  <c r="L14" i="10"/>
  <c r="F14" i="10"/>
  <c r="K22" i="1"/>
  <c r="K23" i="1"/>
  <c r="K24" i="1"/>
  <c r="F11" i="1" l="1"/>
  <c r="F11" i="10"/>
  <c r="S7" i="10"/>
  <c r="K24" i="9"/>
  <c r="K23" i="9"/>
  <c r="K22" i="9"/>
  <c r="S7" i="9"/>
  <c r="F11" i="9" l="1"/>
  <c r="S7" i="1"/>
  <c r="F174" i="2" l="1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<sst xmlns="http://schemas.openxmlformats.org/spreadsheetml/2006/main" count="693" uniqueCount="268">
  <si>
    <t>（２）コース</t>
    <phoneticPr fontId="1"/>
  </si>
  <si>
    <t>＜ファイル名＞</t>
    <rPh sb="5" eb="6">
      <t>メイ</t>
    </rPh>
    <phoneticPr fontId="1"/>
  </si>
  <si>
    <t>国・地域コード</t>
    <rPh sb="0" eb="1">
      <t>クニ</t>
    </rPh>
    <rPh sb="2" eb="4">
      <t>チイキ</t>
    </rPh>
    <phoneticPr fontId="18"/>
  </si>
  <si>
    <t>国・地域名</t>
    <rPh sb="0" eb="1">
      <t>クニ</t>
    </rPh>
    <rPh sb="2" eb="4">
      <t>チイキ</t>
    </rPh>
    <rPh sb="4" eb="5">
      <t>メイ</t>
    </rPh>
    <phoneticPr fontId="18"/>
  </si>
  <si>
    <t>地域</t>
    <rPh sb="0" eb="2">
      <t>チイキ</t>
    </rPh>
    <phoneticPr fontId="14"/>
  </si>
  <si>
    <t>アジア</t>
    <phoneticPr fontId="18"/>
  </si>
  <si>
    <t>台湾</t>
  </si>
  <si>
    <t>アジア</t>
  </si>
  <si>
    <t>アジア地域</t>
    <rPh sb="3" eb="5">
      <t>チイキ</t>
    </rPh>
    <phoneticPr fontId="14"/>
  </si>
  <si>
    <t>バングラデシュ</t>
  </si>
  <si>
    <t>ブータン</t>
  </si>
  <si>
    <t>ブルネイ</t>
  </si>
  <si>
    <t>カンボジア</t>
  </si>
  <si>
    <t>中国</t>
  </si>
  <si>
    <t>香港</t>
  </si>
  <si>
    <t>インド</t>
  </si>
  <si>
    <t>インドネシア</t>
  </si>
  <si>
    <t>大韓民国</t>
  </si>
  <si>
    <t>ラオス</t>
  </si>
  <si>
    <t>マカオ</t>
  </si>
  <si>
    <t>マレーシア</t>
  </si>
  <si>
    <t>モンゴル</t>
  </si>
  <si>
    <t>ミャンマー</t>
  </si>
  <si>
    <t>ネパール</t>
  </si>
  <si>
    <t>パキスタン</t>
  </si>
  <si>
    <t>フィリピン</t>
  </si>
  <si>
    <t>シンガポール</t>
    <phoneticPr fontId="14"/>
  </si>
  <si>
    <t>アジア</t>
    <phoneticPr fontId="14"/>
  </si>
  <si>
    <t>スリランカ</t>
  </si>
  <si>
    <t>タイ</t>
  </si>
  <si>
    <t>ベトナム</t>
  </si>
  <si>
    <t>東ティモール</t>
  </si>
  <si>
    <t>モルディブ</t>
  </si>
  <si>
    <t>中南米</t>
  </si>
  <si>
    <t>アルゼンチン</t>
    <phoneticPr fontId="14"/>
  </si>
  <si>
    <t>ボリビア</t>
    <phoneticPr fontId="14"/>
  </si>
  <si>
    <t>ブラジル</t>
    <phoneticPr fontId="14"/>
  </si>
  <si>
    <t>チリ</t>
  </si>
  <si>
    <t>コロンビア</t>
  </si>
  <si>
    <t>コスタリカ</t>
    <phoneticPr fontId="14"/>
  </si>
  <si>
    <t>キューバ</t>
  </si>
  <si>
    <t>ドミニカ共和国</t>
  </si>
  <si>
    <t>エクアドル</t>
    <phoneticPr fontId="14"/>
  </si>
  <si>
    <t>エルサルバドル</t>
  </si>
  <si>
    <t>グアテマラ</t>
    <phoneticPr fontId="14"/>
  </si>
  <si>
    <t>ホンジュラス</t>
    <phoneticPr fontId="14"/>
  </si>
  <si>
    <t>ジャマイカ</t>
    <phoneticPr fontId="14"/>
  </si>
  <si>
    <t>メキシコ</t>
    <phoneticPr fontId="14"/>
  </si>
  <si>
    <t>ニカラグア</t>
    <phoneticPr fontId="14"/>
  </si>
  <si>
    <t>パナマ</t>
    <phoneticPr fontId="14"/>
  </si>
  <si>
    <t>パラグアイ</t>
    <phoneticPr fontId="14"/>
  </si>
  <si>
    <t>ペルー</t>
    <phoneticPr fontId="14"/>
  </si>
  <si>
    <t>トリニダード・トバゴ</t>
    <phoneticPr fontId="14"/>
  </si>
  <si>
    <t>ウルグアイ</t>
    <phoneticPr fontId="14"/>
  </si>
  <si>
    <t>ベネズエラ</t>
    <phoneticPr fontId="14"/>
  </si>
  <si>
    <t>ハイチ</t>
  </si>
  <si>
    <t>中近東</t>
    <phoneticPr fontId="18"/>
  </si>
  <si>
    <t>バーレーン</t>
    <phoneticPr fontId="14"/>
  </si>
  <si>
    <t>中近東</t>
  </si>
  <si>
    <t>イラン</t>
    <phoneticPr fontId="14"/>
  </si>
  <si>
    <t>イラク</t>
  </si>
  <si>
    <t>イスラエル</t>
  </si>
  <si>
    <t>ヨルダン</t>
  </si>
  <si>
    <t>クウェート</t>
  </si>
  <si>
    <t>レバノン</t>
  </si>
  <si>
    <t>オマーン</t>
  </si>
  <si>
    <t>カタール</t>
  </si>
  <si>
    <t>サウジアラビア</t>
  </si>
  <si>
    <t>シリア</t>
  </si>
  <si>
    <t>トルコ</t>
  </si>
  <si>
    <t>アラブ首長国連邦</t>
  </si>
  <si>
    <t>イエメン</t>
  </si>
  <si>
    <t>パレスチナ</t>
    <phoneticPr fontId="14"/>
  </si>
  <si>
    <t>アフガニスタン</t>
    <phoneticPr fontId="14"/>
  </si>
  <si>
    <t>アフリカ</t>
    <phoneticPr fontId="18"/>
  </si>
  <si>
    <t>アルジェリア</t>
    <phoneticPr fontId="14"/>
  </si>
  <si>
    <t>アフリカ</t>
  </si>
  <si>
    <t>カメルーン</t>
    <phoneticPr fontId="14"/>
  </si>
  <si>
    <t>コンゴ共和国</t>
  </si>
  <si>
    <t>コートジボワール</t>
    <phoneticPr fontId="14"/>
  </si>
  <si>
    <t>エジプト</t>
  </si>
  <si>
    <t>エチオピア</t>
  </si>
  <si>
    <t>ガボン</t>
    <phoneticPr fontId="14"/>
  </si>
  <si>
    <t>ガーナ</t>
  </si>
  <si>
    <t>ギニア</t>
  </si>
  <si>
    <t>ケニア</t>
  </si>
  <si>
    <t>リベリア</t>
  </si>
  <si>
    <t>リビア</t>
  </si>
  <si>
    <t>マダガスカル</t>
  </si>
  <si>
    <t>モーリタニア</t>
  </si>
  <si>
    <t>モロッコ</t>
  </si>
  <si>
    <t>ナイジェリア</t>
  </si>
  <si>
    <t>セネガル</t>
  </si>
  <si>
    <t>南アフリカ</t>
  </si>
  <si>
    <t>スーダン共和国</t>
  </si>
  <si>
    <t>タンザニア</t>
  </si>
  <si>
    <t>チュニジア</t>
  </si>
  <si>
    <t>コンゴ民主共和国</t>
  </si>
  <si>
    <t>ザンビア</t>
  </si>
  <si>
    <t>ジンバブエ</t>
  </si>
  <si>
    <t>チャド</t>
  </si>
  <si>
    <t>ウガンダ</t>
  </si>
  <si>
    <t>ボツワナ</t>
  </si>
  <si>
    <t>南スーダン共和国</t>
  </si>
  <si>
    <t>シエラレオネ</t>
  </si>
  <si>
    <t>モザンビーク</t>
  </si>
  <si>
    <t>ベナン共和国</t>
    <rPh sb="3" eb="6">
      <t>キョウワコク</t>
    </rPh>
    <phoneticPr fontId="19"/>
  </si>
  <si>
    <t>ガンビア</t>
    <phoneticPr fontId="14"/>
  </si>
  <si>
    <t>ナミビア</t>
    <phoneticPr fontId="14"/>
  </si>
  <si>
    <t>ニジェール</t>
    <phoneticPr fontId="14"/>
  </si>
  <si>
    <t>マラウイ</t>
    <phoneticPr fontId="14"/>
  </si>
  <si>
    <t>ジブチ</t>
    <phoneticPr fontId="14"/>
  </si>
  <si>
    <t>ルワンダ</t>
    <phoneticPr fontId="14"/>
  </si>
  <si>
    <t>ブルンジ</t>
  </si>
  <si>
    <t>レソト</t>
    <phoneticPr fontId="14"/>
  </si>
  <si>
    <t>北米</t>
    <phoneticPr fontId="18"/>
  </si>
  <si>
    <t>カナダ</t>
  </si>
  <si>
    <t>北米</t>
  </si>
  <si>
    <t>アメリカ合衆国</t>
    <phoneticPr fontId="14"/>
  </si>
  <si>
    <t>オセアニア</t>
    <phoneticPr fontId="18"/>
  </si>
  <si>
    <t>オーストラリア</t>
  </si>
  <si>
    <t>オセアニア</t>
  </si>
  <si>
    <t>ニュージーランド</t>
  </si>
  <si>
    <t>パプアニューギニア</t>
  </si>
  <si>
    <t>パラオ</t>
  </si>
  <si>
    <t>マーシャル諸島</t>
  </si>
  <si>
    <t>ミクロネシア</t>
  </si>
  <si>
    <t>フィジー諸島</t>
  </si>
  <si>
    <t>キリバス</t>
  </si>
  <si>
    <t>ナウル</t>
  </si>
  <si>
    <t>ソロモン諸島</t>
  </si>
  <si>
    <t>トンガ</t>
  </si>
  <si>
    <t>ツバル</t>
  </si>
  <si>
    <t>バヌアツ</t>
  </si>
  <si>
    <t>サモア</t>
  </si>
  <si>
    <t>クック諸島</t>
  </si>
  <si>
    <t>ニウエ</t>
  </si>
  <si>
    <t>トケラウ諸島</t>
  </si>
  <si>
    <t>ニューカレドニア</t>
  </si>
  <si>
    <t>ヨーロッパ</t>
    <phoneticPr fontId="18"/>
  </si>
  <si>
    <t>アルバニア</t>
    <phoneticPr fontId="14"/>
  </si>
  <si>
    <t>ヨーロッパ</t>
  </si>
  <si>
    <t>オーストリア</t>
  </si>
  <si>
    <t>エストニア</t>
    <phoneticPr fontId="14"/>
  </si>
  <si>
    <t>ラトビア</t>
    <phoneticPr fontId="14"/>
  </si>
  <si>
    <t>リトアニア</t>
  </si>
  <si>
    <t>ベルギー</t>
    <phoneticPr fontId="14"/>
  </si>
  <si>
    <t>ブルガリア</t>
    <phoneticPr fontId="14"/>
  </si>
  <si>
    <t>ベラルーシ</t>
    <phoneticPr fontId="14"/>
  </si>
  <si>
    <t>カザフスタン</t>
  </si>
  <si>
    <t>ウクライナ</t>
    <phoneticPr fontId="14"/>
  </si>
  <si>
    <t>ウズベキスタン</t>
  </si>
  <si>
    <t>クロアチア</t>
  </si>
  <si>
    <t>チェコ</t>
  </si>
  <si>
    <t>デンマーク</t>
  </si>
  <si>
    <t>フィンランド</t>
  </si>
  <si>
    <t>フランス</t>
  </si>
  <si>
    <t>ドイツ</t>
    <phoneticPr fontId="14"/>
  </si>
  <si>
    <t>ギリシャ</t>
  </si>
  <si>
    <t>ハンガリー</t>
  </si>
  <si>
    <t>アイスランド</t>
  </si>
  <si>
    <t>アイルランド</t>
  </si>
  <si>
    <t>イタリア</t>
  </si>
  <si>
    <t>ルクセンブルク</t>
    <phoneticPr fontId="14"/>
  </si>
  <si>
    <t>マルタ</t>
  </si>
  <si>
    <t>北マケドニア</t>
    <rPh sb="0" eb="1">
      <t>キタ</t>
    </rPh>
    <phoneticPr fontId="14"/>
  </si>
  <si>
    <t>オランダ</t>
  </si>
  <si>
    <t>ノルウェー</t>
  </si>
  <si>
    <t>ポーランド</t>
  </si>
  <si>
    <t>ポルトガル</t>
  </si>
  <si>
    <t>ルーマニア</t>
  </si>
  <si>
    <t>ロシア</t>
  </si>
  <si>
    <t>スロバキア</t>
  </si>
  <si>
    <t>スロベニア</t>
  </si>
  <si>
    <t>スペイン</t>
    <phoneticPr fontId="14"/>
  </si>
  <si>
    <t>スウェーデン</t>
  </si>
  <si>
    <t>スイス</t>
  </si>
  <si>
    <t>英国</t>
  </si>
  <si>
    <t>セルビア</t>
  </si>
  <si>
    <t>ボスニア・ヘルツェゴビナ</t>
    <phoneticPr fontId="14"/>
  </si>
  <si>
    <t>キルギス</t>
  </si>
  <si>
    <t>タジキスタン</t>
  </si>
  <si>
    <t>モンテネグロ</t>
  </si>
  <si>
    <t>アゼルバイジャン</t>
  </si>
  <si>
    <t>リヒテンシュタイン</t>
  </si>
  <si>
    <t>ジョージア</t>
    <phoneticPr fontId="18"/>
  </si>
  <si>
    <t>アルメニア</t>
    <phoneticPr fontId="14"/>
  </si>
  <si>
    <t>コソボ</t>
  </si>
  <si>
    <t>トルクメニスタン</t>
  </si>
  <si>
    <t>モルドバ</t>
    <phoneticPr fontId="14"/>
  </si>
  <si>
    <t>キプロス</t>
    <phoneticPr fontId="14"/>
  </si>
  <si>
    <t>その他</t>
    <rPh sb="2" eb="3">
      <t>タ</t>
    </rPh>
    <phoneticPr fontId="14"/>
  </si>
  <si>
    <t>000</t>
    <phoneticPr fontId="14"/>
  </si>
  <si>
    <t>000</t>
  </si>
  <si>
    <t>２．派遣留学生情報</t>
    <phoneticPr fontId="1"/>
  </si>
  <si>
    <t>選択してください</t>
    <rPh sb="0" eb="2">
      <t>センタク</t>
    </rPh>
    <phoneticPr fontId="14"/>
  </si>
  <si>
    <t>３．留学先国・地域</t>
    <rPh sb="2" eb="6">
      <t>リュウガクサキクニ</t>
    </rPh>
    <rPh sb="7" eb="9">
      <t>チイキ</t>
    </rPh>
    <phoneticPr fontId="1"/>
  </si>
  <si>
    <r>
      <t>1か国目　</t>
    </r>
    <r>
      <rPr>
        <sz val="10.5"/>
        <color rgb="FFFF0000"/>
        <rFont val="BIZ UDP明朝 Medium"/>
        <family val="1"/>
        <charset val="128"/>
      </rPr>
      <t>【必須】</t>
    </r>
    <rPh sb="2" eb="3">
      <t>クニ</t>
    </rPh>
    <rPh sb="3" eb="4">
      <t>メ</t>
    </rPh>
    <rPh sb="6" eb="8">
      <t>ヒッス</t>
    </rPh>
    <phoneticPr fontId="1"/>
  </si>
  <si>
    <t>その他の地域</t>
    <rPh sb="2" eb="3">
      <t>タ</t>
    </rPh>
    <rPh sb="4" eb="6">
      <t>チイキ</t>
    </rPh>
    <phoneticPr fontId="14"/>
  </si>
  <si>
    <t>２か国目　【該当者のみ】</t>
    <rPh sb="2" eb="3">
      <t>クニ</t>
    </rPh>
    <rPh sb="3" eb="4">
      <t>メ</t>
    </rPh>
    <rPh sb="6" eb="9">
      <t>ガイトウシャ</t>
    </rPh>
    <phoneticPr fontId="1"/>
  </si>
  <si>
    <t>3か国目　【該当者のみ】</t>
    <rPh sb="2" eb="3">
      <t>クニ</t>
    </rPh>
    <rPh sb="3" eb="4">
      <t>メ</t>
    </rPh>
    <phoneticPr fontId="1"/>
  </si>
  <si>
    <t>円</t>
    <rPh sb="0" eb="1">
      <t>エン</t>
    </rPh>
    <phoneticPr fontId="1"/>
  </si>
  <si>
    <t>無し</t>
    <rPh sb="0" eb="1">
      <t>ナ</t>
    </rPh>
    <phoneticPr fontId="1"/>
  </si>
  <si>
    <t>-</t>
    <phoneticPr fontId="1"/>
  </si>
  <si>
    <t>（１）通知番号</t>
    <phoneticPr fontId="1"/>
  </si>
  <si>
    <t>（３）氏名</t>
    <rPh sb="3" eb="5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</si>
  <si>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</si>
  <si>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</si>
  <si>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※提出の際は、上記のファイル名を設定してください。</t>
    <rPh sb="1" eb="3">
      <t>テイシュツ</t>
    </rPh>
    <rPh sb="4" eb="5">
      <t>サイ</t>
    </rPh>
    <rPh sb="7" eb="9">
      <t>ジョウキ</t>
    </rPh>
    <rPh sb="14" eb="15">
      <t>メイ</t>
    </rPh>
    <rPh sb="16" eb="18">
      <t>セッテイ</t>
    </rPh>
    <phoneticPr fontId="1"/>
  </si>
  <si>
    <t>４．日本出発日（予定）</t>
    <rPh sb="2" eb="4">
      <t>ニホン</t>
    </rPh>
    <rPh sb="4" eb="7">
      <t>シュッパツビ</t>
    </rPh>
    <rPh sb="8" eb="10">
      <t>ヨテイ</t>
    </rPh>
    <phoneticPr fontId="1"/>
  </si>
  <si>
    <t>年月日（yyyy/mm/dd）</t>
    <rPh sb="0" eb="3">
      <t>ネンガッピ</t>
    </rPh>
    <phoneticPr fontId="1"/>
  </si>
  <si>
    <t>【様式A】</t>
    <rPh sb="1" eb="3">
      <t>ヨウシキ</t>
    </rPh>
    <phoneticPr fontId="1"/>
  </si>
  <si>
    <t>太郎</t>
    <rPh sb="0" eb="2">
      <t>タロウ</t>
    </rPh>
    <phoneticPr fontId="1"/>
  </si>
  <si>
    <t>無</t>
  </si>
  <si>
    <t>アジア地域</t>
    <rPh sb="3" eb="5">
      <t>チイキ</t>
    </rPh>
    <phoneticPr fontId="1"/>
  </si>
  <si>
    <t>その他の地域</t>
    <rPh sb="2" eb="3">
      <t>タ</t>
    </rPh>
    <rPh sb="4" eb="6">
      <t>チイキ</t>
    </rPh>
    <phoneticPr fontId="1"/>
  </si>
  <si>
    <t>非表示列</t>
    <rPh sb="0" eb="3">
      <t>ヒヒョウジ</t>
    </rPh>
    <rPh sb="3" eb="4">
      <t>レツ</t>
    </rPh>
    <phoneticPr fontId="1"/>
  </si>
  <si>
    <t>地域区分の変更の有無</t>
    <rPh sb="0" eb="4">
      <t>チイキクブン</t>
    </rPh>
    <rPh sb="5" eb="7">
      <t>ヘンコウ</t>
    </rPh>
    <rPh sb="8" eb="10">
      <t>ウム</t>
    </rPh>
    <phoneticPr fontId="1"/>
  </si>
  <si>
    <t>実際の留学先国・地域</t>
    <rPh sb="0" eb="2">
      <t>ジッサイ</t>
    </rPh>
    <rPh sb="3" eb="6">
      <t>リュウガクサキ</t>
    </rPh>
    <rPh sb="6" eb="7">
      <t>クニ</t>
    </rPh>
    <rPh sb="8" eb="10">
      <t>チイキ</t>
    </rPh>
    <phoneticPr fontId="1"/>
  </si>
  <si>
    <r>
      <t>※留学開始時に、留学先国・地域が、外務省「海外安全ホームページ」の危険情報及び感染症危険情報の
　</t>
    </r>
    <r>
      <rPr>
        <u/>
        <sz val="10"/>
        <rFont val="BIZ UDP明朝 Medium"/>
        <family val="1"/>
        <charset val="128"/>
      </rPr>
      <t>「レベル２：不要不急の渡航は止めてください。」以上に該当する場合は、本制度の支援対象外</t>
    </r>
    <r>
      <rPr>
        <sz val="10"/>
        <rFont val="BIZ UDP明朝 Medium"/>
        <family val="1"/>
        <charset val="128"/>
      </rPr>
      <t>です。
　必ず確認するようにしてください。</t>
    </r>
    <rPh sb="1" eb="6">
      <t>リュウガクカイシジ</t>
    </rPh>
    <rPh sb="8" eb="11">
      <t>リュウガクサキ</t>
    </rPh>
    <rPh sb="11" eb="12">
      <t>クニ</t>
    </rPh>
    <rPh sb="13" eb="15">
      <t>チイキ</t>
    </rPh>
    <rPh sb="79" eb="81">
      <t>バアイ</t>
    </rPh>
    <rPh sb="83" eb="86">
      <t>ホンセイド</t>
    </rPh>
    <rPh sb="87" eb="92">
      <t>シエンタイショウガイ</t>
    </rPh>
    <rPh sb="97" eb="98">
      <t>カナラ</t>
    </rPh>
    <rPh sb="99" eb="101">
      <t>カクニン</t>
    </rPh>
    <phoneticPr fontId="1"/>
  </si>
  <si>
    <t>https://www.anzen.mofa.go.jp/</t>
  </si>
  <si>
    <t>外務省　海外安全ホームページ:</t>
    <phoneticPr fontId="1"/>
  </si>
  <si>
    <t>ご提供いただいた情報は、本事業の実施のため利用されます。この利用目的の適正な範囲において、機構、「グローバル人材育成コミュニティ」に参画する企業等、教育機関、在外公館、行政機関、公益法人及び業務委託先等に必要に応じて提供され、その他の目的には利用されません。</t>
    <phoneticPr fontId="1"/>
  </si>
  <si>
    <t>記入日</t>
    <rPh sb="0" eb="2">
      <t>キニュウ</t>
    </rPh>
    <rPh sb="2" eb="3">
      <t>ビ</t>
    </rPh>
    <phoneticPr fontId="1"/>
  </si>
  <si>
    <t>～</t>
    <phoneticPr fontId="1"/>
  </si>
  <si>
    <t>支援金計算書</t>
    <rPh sb="0" eb="3">
      <t>シエンキン</t>
    </rPh>
    <rPh sb="3" eb="6">
      <t>ケイサンショ</t>
    </rPh>
    <phoneticPr fontId="1"/>
  </si>
  <si>
    <t>トビタテ！留学JAPANアライアンス事業「未来を描け！滋賀の海外留学応援プログラム」2026年度（滋賀県第３期）</t>
    <rPh sb="21" eb="23">
      <t>ミライ</t>
    </rPh>
    <rPh sb="24" eb="25">
      <t>エガ</t>
    </rPh>
    <rPh sb="27" eb="29">
      <t>シガ</t>
    </rPh>
    <rPh sb="30" eb="36">
      <t>カイガイリュウガクオウエン</t>
    </rPh>
    <rPh sb="49" eb="51">
      <t>シガ</t>
    </rPh>
    <rPh sb="51" eb="52">
      <t>ケン</t>
    </rPh>
    <phoneticPr fontId="1"/>
  </si>
  <si>
    <t>応募時の地域区分</t>
    <rPh sb="0" eb="3">
      <t>オウボジ</t>
    </rPh>
    <rPh sb="4" eb="8">
      <t>チイキクブン</t>
    </rPh>
    <phoneticPr fontId="1"/>
  </si>
  <si>
    <r>
      <t xml:space="preserve">地域区分
</t>
    </r>
    <r>
      <rPr>
        <sz val="9"/>
        <color rgb="FF000000"/>
        <rFont val="BIZ UDP明朝 Medium"/>
        <family val="1"/>
        <charset val="128"/>
      </rPr>
      <t>（自動反映）</t>
    </r>
    <rPh sb="0" eb="4">
      <t>チイキクブン</t>
    </rPh>
    <rPh sb="6" eb="8">
      <t>ジドウ</t>
    </rPh>
    <rPh sb="8" eb="10">
      <t>ハンエイ</t>
    </rPh>
    <phoneticPr fontId="1"/>
  </si>
  <si>
    <t>支援金額</t>
    <rPh sb="0" eb="2">
      <t>シエン</t>
    </rPh>
    <rPh sb="2" eb="4">
      <t>キンガク</t>
    </rPh>
    <phoneticPr fontId="1"/>
  </si>
  <si>
    <t>１．支援金金額</t>
    <rPh sb="2" eb="5">
      <t>シエンキン</t>
    </rPh>
    <rPh sb="5" eb="7">
      <t>キンガク</t>
    </rPh>
    <phoneticPr fontId="1"/>
  </si>
  <si>
    <t>留学支援金</t>
    <rPh sb="0" eb="2">
      <t>リュウガク</t>
    </rPh>
    <rPh sb="2" eb="4">
      <t>シエン</t>
    </rPh>
    <rPh sb="4" eb="5">
      <t>キン</t>
    </rPh>
    <phoneticPr fontId="14"/>
  </si>
  <si>
    <t>2026年度（滋賀県第３期）国・地域コード、留学支援金</t>
    <rPh sb="4" eb="6">
      <t>ネンド</t>
    </rPh>
    <rPh sb="7" eb="9">
      <t>シガ</t>
    </rPh>
    <rPh sb="9" eb="10">
      <t>ケン</t>
    </rPh>
    <rPh sb="10" eb="11">
      <t>ダイ</t>
    </rPh>
    <rPh sb="12" eb="13">
      <t>キ</t>
    </rPh>
    <rPh sb="14" eb="15">
      <t>クニ</t>
    </rPh>
    <rPh sb="16" eb="18">
      <t>チイキ</t>
    </rPh>
    <rPh sb="22" eb="24">
      <t>リュウガク</t>
    </rPh>
    <rPh sb="24" eb="26">
      <t>シエン</t>
    </rPh>
    <rPh sb="26" eb="27">
      <t>キン</t>
    </rPh>
    <phoneticPr fontId="14"/>
  </si>
  <si>
    <t>実際の地域区分</t>
    <rPh sb="0" eb="2">
      <t>ジッサイ</t>
    </rPh>
    <phoneticPr fontId="14"/>
  </si>
  <si>
    <t>109@大韓民国</t>
  </si>
  <si>
    <t>アジア地域</t>
  </si>
  <si>
    <t>滋賀</t>
    <rPh sb="0" eb="2">
      <t>シガ</t>
    </rPh>
    <phoneticPr fontId="1"/>
  </si>
  <si>
    <t>C264033</t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</si>
  <si>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</si>
  <si>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（４）留学期間（yyyy/mm/dd）</t>
    <rPh sb="3" eb="5">
      <t>リュウガク</t>
    </rPh>
    <rPh sb="5" eb="7">
      <t>キカン</t>
    </rPh>
    <phoneticPr fontId="1"/>
  </si>
  <si>
    <t>（留学後）支援金計算書</t>
    <rPh sb="1" eb="3">
      <t>リュウガク</t>
    </rPh>
    <rPh sb="3" eb="4">
      <t>ゴ</t>
    </rPh>
    <rPh sb="5" eb="8">
      <t>シエンキン</t>
    </rPh>
    <rPh sb="8" eb="11">
      <t>ケイサンショ</t>
    </rPh>
    <phoneticPr fontId="1"/>
  </si>
  <si>
    <t>【様式B】</t>
    <rPh sb="1" eb="3">
      <t>ヨウシキ</t>
    </rPh>
    <phoneticPr fontId="1"/>
  </si>
  <si>
    <r>
      <rPr>
        <b/>
        <sz val="16"/>
        <color rgb="FFFF0000"/>
        <rFont val="BIZ UDP明朝 Medium"/>
        <family val="1"/>
        <charset val="128"/>
      </rPr>
      <t>（留学後）</t>
    </r>
    <r>
      <rPr>
        <b/>
        <sz val="16"/>
        <color theme="1"/>
        <rFont val="BIZ UDP明朝 Medium"/>
        <family val="1"/>
        <charset val="128"/>
      </rPr>
      <t>支援金計算書</t>
    </r>
    <rPh sb="1" eb="3">
      <t>リュウガク</t>
    </rPh>
    <rPh sb="3" eb="4">
      <t>ゴ</t>
    </rPh>
    <rPh sb="5" eb="8">
      <t>シエンキン</t>
    </rPh>
    <rPh sb="8" eb="11">
      <t>ケイサンショ</t>
    </rPh>
    <phoneticPr fontId="1"/>
  </si>
  <si>
    <t>選択してください</t>
  </si>
  <si>
    <t>C264033</t>
  </si>
  <si>
    <t>滋賀</t>
  </si>
  <si>
    <t>太郎</t>
  </si>
  <si>
    <t>1か国目　【必須】</t>
    <rPh sb="2" eb="3">
      <t>クニ</t>
    </rPh>
    <rPh sb="3" eb="4">
      <t>メ</t>
    </rPh>
    <rPh sb="6" eb="8">
      <t>ヒッス</t>
    </rPh>
    <phoneticPr fontId="1"/>
  </si>
  <si>
    <r>
      <t xml:space="preserve">支援金額
</t>
    </r>
    <r>
      <rPr>
        <sz val="9"/>
        <color rgb="FF000000"/>
        <rFont val="BIZ UDP明朝 Medium"/>
        <family val="1"/>
        <charset val="128"/>
      </rPr>
      <t>（自動反映）</t>
    </r>
    <rPh sb="0" eb="2">
      <t>シエン</t>
    </rPh>
    <rPh sb="2" eb="4">
      <t>キンガク</t>
    </rPh>
    <phoneticPr fontId="1"/>
  </si>
  <si>
    <t>（１）通知番号（自動反映）</t>
    <phoneticPr fontId="1"/>
  </si>
  <si>
    <t>（３）氏名（自動反映）</t>
    <rPh sb="3" eb="5">
      <t>シメイ</t>
    </rPh>
    <phoneticPr fontId="1"/>
  </si>
  <si>
    <t>（２）コース（自動反映）</t>
    <phoneticPr fontId="1"/>
  </si>
  <si>
    <t>（４）留学期間（自動反映）</t>
    <rPh sb="3" eb="5">
      <t>リュウガク</t>
    </rPh>
    <rPh sb="5" eb="7">
      <t>キカン</t>
    </rPh>
    <phoneticPr fontId="1"/>
  </si>
  <si>
    <t>応募時の地域区分（自動反映）</t>
    <rPh sb="0" eb="3">
      <t>オウボジ</t>
    </rPh>
    <rPh sb="4" eb="8">
      <t>チイキクブン</t>
    </rPh>
    <phoneticPr fontId="1"/>
  </si>
  <si>
    <r>
      <t>（１）通知番号</t>
    </r>
    <r>
      <rPr>
        <sz val="9"/>
        <color rgb="FF000000"/>
        <rFont val="BIZ UDP明朝 Medium"/>
        <family val="1"/>
        <charset val="128"/>
      </rPr>
      <t>（自動反映）</t>
    </r>
    <phoneticPr fontId="1"/>
  </si>
  <si>
    <r>
      <t>（２）コース</t>
    </r>
    <r>
      <rPr>
        <sz val="9"/>
        <color rgb="FF000000"/>
        <rFont val="BIZ UDP明朝 Medium"/>
        <family val="1"/>
        <charset val="128"/>
      </rPr>
      <t>（自動反映）</t>
    </r>
    <phoneticPr fontId="1"/>
  </si>
  <si>
    <r>
      <t>（３）氏名</t>
    </r>
    <r>
      <rPr>
        <sz val="9"/>
        <color rgb="FF000000"/>
        <rFont val="BIZ UDP明朝 Medium"/>
        <family val="1"/>
        <charset val="128"/>
      </rPr>
      <t>（自動反映）</t>
    </r>
    <rPh sb="3" eb="5">
      <t>シメイ</t>
    </rPh>
    <phoneticPr fontId="1"/>
  </si>
  <si>
    <r>
      <t>（４）留学期間</t>
    </r>
    <r>
      <rPr>
        <sz val="9"/>
        <rFont val="BIZ UDP明朝 Medium"/>
        <family val="1"/>
        <charset val="128"/>
      </rPr>
      <t>（自動反映）</t>
    </r>
    <rPh sb="3" eb="5">
      <t>リュウガク</t>
    </rPh>
    <rPh sb="5" eb="7">
      <t>キカン</t>
    </rPh>
    <phoneticPr fontId="1"/>
  </si>
  <si>
    <r>
      <t>応募時の地域区分</t>
    </r>
    <r>
      <rPr>
        <sz val="9"/>
        <color rgb="FF000000"/>
        <rFont val="BIZ UDP明朝 Medium"/>
        <family val="1"/>
        <charset val="128"/>
      </rPr>
      <t>（自動反映）</t>
    </r>
    <rPh sb="0" eb="3">
      <t>オウボジ</t>
    </rPh>
    <rPh sb="4" eb="8">
      <t>チイキクブン</t>
    </rPh>
    <phoneticPr fontId="1"/>
  </si>
  <si>
    <r>
      <t xml:space="preserve">地域区分の変更の有無
</t>
    </r>
    <r>
      <rPr>
        <sz val="9"/>
        <color rgb="FF000000"/>
        <rFont val="BIZ UDP明朝 Medium"/>
        <family val="1"/>
        <charset val="128"/>
      </rPr>
      <t>（自動反映）</t>
    </r>
    <rPh sb="0" eb="4">
      <t>チイキクブン</t>
    </rPh>
    <rPh sb="5" eb="7">
      <t>ヘンコウ</t>
    </rPh>
    <rPh sb="8" eb="10">
      <t>ウム</t>
    </rPh>
    <phoneticPr fontId="1"/>
  </si>
  <si>
    <r>
      <t>実際の留学先国・地域</t>
    </r>
    <r>
      <rPr>
        <sz val="9"/>
        <color rgb="FF000000"/>
        <rFont val="BIZ UDP明朝 Medium"/>
        <family val="1"/>
        <charset val="128"/>
      </rPr>
      <t>（自動反映）</t>
    </r>
    <rPh sb="0" eb="2">
      <t>ジッサイ</t>
    </rPh>
    <rPh sb="3" eb="6">
      <t>リュウガクサキ</t>
    </rPh>
    <rPh sb="6" eb="7">
      <t>クニ</t>
    </rPh>
    <rPh sb="8" eb="10">
      <t>チイキ</t>
    </rPh>
    <phoneticPr fontId="1"/>
  </si>
  <si>
    <t>アジア地域</t>
    <phoneticPr fontId="1"/>
  </si>
  <si>
    <t>ものづくり産業探究コース</t>
    <rPh sb="5" eb="7">
      <t>サンギョウ</t>
    </rPh>
    <rPh sb="7" eb="9">
      <t>タンキュウ</t>
    </rPh>
    <phoneticPr fontId="1"/>
  </si>
  <si>
    <t>ものづくり産業探究コース</t>
    <phoneticPr fontId="1"/>
  </si>
  <si>
    <r>
      <rPr>
        <sz val="10"/>
        <color rgb="FFFF0000"/>
        <rFont val="BIZ UDP明朝 Medium"/>
        <family val="1"/>
        <charset val="128"/>
      </rPr>
      <t>※応募時の留学計画から留学先国・地域を変更する（追加・削減を含む）場合、変更申請（または届）が必要です。</t>
    </r>
    <r>
      <rPr>
        <sz val="10"/>
        <color theme="1"/>
        <rFont val="BIZ UDP明朝 Medium"/>
        <family val="1"/>
        <charset val="128"/>
      </rPr>
      <t xml:space="preserve">
　本計算書をもって変更が承認されるわけではありませんので、御注意ください。</t>
    </r>
    <rPh sb="1" eb="3">
      <t>オウボ</t>
    </rPh>
    <rPh sb="3" eb="4">
      <t>トキ</t>
    </rPh>
    <rPh sb="5" eb="7">
      <t>リュウガク</t>
    </rPh>
    <rPh sb="7" eb="9">
      <t>ケイカク</t>
    </rPh>
    <rPh sb="11" eb="14">
      <t>リュウガクサキ</t>
    </rPh>
    <rPh sb="14" eb="15">
      <t>クニ</t>
    </rPh>
    <rPh sb="16" eb="18">
      <t>チイキ</t>
    </rPh>
    <rPh sb="19" eb="21">
      <t>ヘンコウ</t>
    </rPh>
    <rPh sb="24" eb="26">
      <t>ツイカ</t>
    </rPh>
    <rPh sb="27" eb="29">
      <t>サクゲン</t>
    </rPh>
    <rPh sb="30" eb="31">
      <t>フク</t>
    </rPh>
    <rPh sb="33" eb="35">
      <t>バアイ</t>
    </rPh>
    <rPh sb="36" eb="38">
      <t>ヘンコウ</t>
    </rPh>
    <rPh sb="38" eb="40">
      <t>シンセイ</t>
    </rPh>
    <rPh sb="44" eb="45">
      <t>トドケ</t>
    </rPh>
    <rPh sb="47" eb="49">
      <t>ヒツヨウ</t>
    </rPh>
    <rPh sb="54" eb="55">
      <t>ホン</t>
    </rPh>
    <rPh sb="55" eb="58">
      <t>ケイサンショ</t>
    </rPh>
    <rPh sb="62" eb="64">
      <t>ヘンコウ</t>
    </rPh>
    <rPh sb="65" eb="67">
      <t>ショウニン</t>
    </rPh>
    <rPh sb="82" eb="85">
      <t>ゴチュウイ</t>
    </rPh>
    <phoneticPr fontId="1"/>
  </si>
  <si>
    <t>※※応募時の留学計画から留学先国・地域を変更する（追加・削減を含む）場合、変更申請（または届）が必要です。
　本支給申請書をもって変更が承認されるわけではありませんので、御注意ください。</t>
    <rPh sb="2" eb="4">
      <t>オウボ</t>
    </rPh>
    <rPh sb="4" eb="5">
      <t>ジ</t>
    </rPh>
    <rPh sb="6" eb="8">
      <t>リュウガク</t>
    </rPh>
    <rPh sb="8" eb="10">
      <t>ケイカク</t>
    </rPh>
    <rPh sb="12" eb="14">
      <t>リュウガク</t>
    </rPh>
    <rPh sb="14" eb="15">
      <t>サキ</t>
    </rPh>
    <rPh sb="15" eb="16">
      <t>コク</t>
    </rPh>
    <rPh sb="17" eb="19">
      <t>チイキ</t>
    </rPh>
    <rPh sb="20" eb="22">
      <t>ヘンコウ</t>
    </rPh>
    <rPh sb="25" eb="27">
      <t>ツイカ</t>
    </rPh>
    <rPh sb="28" eb="30">
      <t>サクゲン</t>
    </rPh>
    <rPh sb="31" eb="32">
      <t>フク</t>
    </rPh>
    <rPh sb="34" eb="36">
      <t>バアイ</t>
    </rPh>
    <rPh sb="37" eb="39">
      <t>ヘンコウ</t>
    </rPh>
    <rPh sb="39" eb="41">
      <t>シンセイ</t>
    </rPh>
    <rPh sb="45" eb="46">
      <t>トドケ</t>
    </rPh>
    <rPh sb="48" eb="50">
      <t>ヒツヨウ</t>
    </rPh>
    <rPh sb="55" eb="56">
      <t>ホン</t>
    </rPh>
    <rPh sb="56" eb="58">
      <t>シキュウ</t>
    </rPh>
    <rPh sb="58" eb="61">
      <t>シンセイショ</t>
    </rPh>
    <rPh sb="65" eb="67">
      <t>ヘンコウ</t>
    </rPh>
    <rPh sb="68" eb="70">
      <t>ショウニン</t>
    </rPh>
    <rPh sb="85" eb="88">
      <t>ゴチュウイ</t>
    </rPh>
    <phoneticPr fontId="1"/>
  </si>
  <si>
    <r>
      <rPr>
        <sz val="10"/>
        <color rgb="FFFF0000"/>
        <rFont val="BIZ UDP明朝 Medium"/>
        <family val="1"/>
        <charset val="128"/>
      </rPr>
      <t>※応募時の留学計画から留学先国・地域を変更する（追加・削減を含む）場合、変更申請（または届）が必要です。</t>
    </r>
    <r>
      <rPr>
        <sz val="10"/>
        <color theme="1"/>
        <rFont val="BIZ UDP明朝 Medium"/>
        <family val="1"/>
        <charset val="128"/>
      </rPr>
      <t xml:space="preserve">
　本計算書をもって変更が承認されるわけではありませんので、御注意ください。</t>
    </r>
    <rPh sb="54" eb="55">
      <t>ホン</t>
    </rPh>
    <rPh sb="55" eb="58">
      <t>ケイサンショ</t>
    </rPh>
    <rPh sb="62" eb="64">
      <t>ヘンコウ</t>
    </rPh>
    <rPh sb="65" eb="67">
      <t>ショウニン</t>
    </rPh>
    <rPh sb="82" eb="85">
      <t>ゴチュウイ</t>
    </rPh>
    <phoneticPr fontId="1"/>
  </si>
  <si>
    <t>※応募時の留学計画から留学先国・地域を変更する（追加・削減を含む）場合、変更申請（または届）が必要です。
　本計算書をもって変更が承認されるわけではありませんので、御注意ください。</t>
    <rPh sb="54" eb="55">
      <t>ホン</t>
    </rPh>
    <rPh sb="55" eb="58">
      <t>ケイサンショ</t>
    </rPh>
    <rPh sb="62" eb="64">
      <t>ヘンコウ</t>
    </rPh>
    <rPh sb="65" eb="67">
      <t>ショウニン</t>
    </rPh>
    <rPh sb="82" eb="85">
      <t>ゴチュウイ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</si>
</sst>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;\-0;;@"/>
  </numFmts>
  <fonts count="4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u/>
      <sz val="10.5"/>
      <color theme="1"/>
      <name val="BIZ UDP明朝 Medium"/>
      <family val="1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3F3F76"/>
      <name val="游ゴシック"/>
      <family val="2"/>
      <charset val="128"/>
      <scheme val="minor"/>
    </font>
    <font>
      <sz val="10.5"/>
      <color rgb="FFFF0000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b/>
      <sz val="12"/>
      <color rgb="FF00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sz val="9"/>
      <color rgb="FF000000"/>
      <name val="BIZ UDP明朝 Medium"/>
      <family val="1"/>
      <charset val="128"/>
    </font>
    <font>
      <sz val="10"/>
      <name val="BIZ UDP明朝 Medium"/>
      <family val="1"/>
      <charset val="128"/>
    </font>
    <font>
      <u/>
      <sz val="10"/>
      <name val="BIZ UDP明朝 Medium"/>
      <family val="1"/>
      <charset val="128"/>
    </font>
    <font>
      <u/>
      <sz val="11"/>
      <color theme="10"/>
      <name val="游ゴシック"/>
      <family val="2"/>
      <scheme val="minor"/>
    </font>
    <font>
      <u/>
      <sz val="11"/>
      <color theme="10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0.5"/>
      <name val="BIZ UDP明朝 Medium"/>
      <family val="1"/>
      <charset val="128"/>
    </font>
    <font>
      <b/>
      <sz val="16"/>
      <color rgb="FFFF0000"/>
      <name val="BIZ UDP明朝 Medium"/>
      <family val="1"/>
      <charset val="128"/>
    </font>
    <font>
      <b/>
      <sz val="16"/>
      <name val="BIZ UDP明朝 Medium"/>
      <family val="1"/>
      <charset val="128"/>
    </font>
    <font>
      <b/>
      <sz val="12"/>
      <color theme="8"/>
      <name val="BIZ UDP明朝 Medium"/>
      <family val="1"/>
      <charset val="128"/>
    </font>
    <font>
      <b/>
      <sz val="12"/>
      <color theme="8" tint="-0.249977111117893"/>
      <name val="BIZ UDP明朝 Medium"/>
      <family val="1"/>
      <charset val="128"/>
    </font>
    <font>
      <b/>
      <sz val="11"/>
      <color theme="8"/>
      <name val="BIZ UDP明朝 Medium"/>
      <family val="1"/>
      <charset val="128"/>
    </font>
    <font>
      <b/>
      <sz val="11"/>
      <color theme="8" tint="-0.249977111117893"/>
      <name val="BIZ UDP明朝 Medium"/>
      <family val="1"/>
      <charset val="128"/>
    </font>
    <font>
      <sz val="11"/>
      <color rgb="FF000000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10.5"/>
      <color theme="8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28" fillId="0" borderId="0" applyNumberFormat="0" applyFill="0" applyBorder="0" applyAlignment="0" applyProtection="0"/>
  </cellStyleXfs>
  <cellXfs count="217">
    <xf numFmtId="0" fontId="0" fillId="0" borderId="0" xfId="0"/>
    <xf numFmtId="0" fontId="13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15" fillId="0" borderId="0" xfId="3" applyFont="1">
      <alignment vertical="center"/>
    </xf>
    <xf numFmtId="0" fontId="15" fillId="0" borderId="0" xfId="3" applyFont="1" applyAlignment="1">
      <alignment horizontal="center" vertical="center"/>
    </xf>
    <xf numFmtId="38" fontId="15" fillId="0" borderId="0" xfId="4" applyFont="1">
      <alignment vertical="center"/>
    </xf>
    <xf numFmtId="0" fontId="17" fillId="0" borderId="0" xfId="3" applyFont="1">
      <alignment vertical="center"/>
    </xf>
    <xf numFmtId="0" fontId="15" fillId="2" borderId="1" xfId="3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wrapText="1" shrinkToFit="1"/>
    </xf>
    <xf numFmtId="38" fontId="15" fillId="2" borderId="1" xfId="4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15" fillId="0" borderId="9" xfId="3" applyFont="1" applyBorder="1" applyAlignment="1">
      <alignment horizontal="left" vertical="center"/>
    </xf>
    <xf numFmtId="0" fontId="15" fillId="0" borderId="10" xfId="3" applyFont="1" applyBorder="1" applyAlignment="1">
      <alignment horizontal="left" vertical="center"/>
    </xf>
    <xf numFmtId="0" fontId="15" fillId="0" borderId="10" xfId="3" applyFont="1" applyBorder="1">
      <alignment vertical="center"/>
    </xf>
    <xf numFmtId="0" fontId="15" fillId="0" borderId="11" xfId="3" applyFont="1" applyBorder="1">
      <alignment vertical="center"/>
    </xf>
    <xf numFmtId="0" fontId="15" fillId="0" borderId="11" xfId="3" applyFont="1" applyBorder="1" applyAlignment="1">
      <alignment horizontal="center" vertical="center"/>
    </xf>
    <xf numFmtId="38" fontId="15" fillId="0" borderId="11" xfId="4" applyFont="1" applyBorder="1">
      <alignment vertical="center"/>
    </xf>
    <xf numFmtId="0" fontId="17" fillId="0" borderId="11" xfId="3" applyFont="1" applyBorder="1">
      <alignment vertical="center"/>
    </xf>
    <xf numFmtId="0" fontId="15" fillId="0" borderId="12" xfId="3" applyFont="1" applyBorder="1" applyAlignment="1">
      <alignment horizontal="left" vertical="center"/>
    </xf>
    <xf numFmtId="0" fontId="15" fillId="0" borderId="12" xfId="3" applyFont="1" applyBorder="1">
      <alignment vertical="center"/>
    </xf>
    <xf numFmtId="0" fontId="15" fillId="0" borderId="12" xfId="3" applyFont="1" applyBorder="1" applyAlignment="1">
      <alignment horizontal="center" vertical="center"/>
    </xf>
    <xf numFmtId="38" fontId="15" fillId="0" borderId="12" xfId="4" applyFont="1" applyBorder="1">
      <alignment vertical="center"/>
    </xf>
    <xf numFmtId="0" fontId="17" fillId="0" borderId="12" xfId="3" applyFont="1" applyBorder="1">
      <alignment vertical="center"/>
    </xf>
    <xf numFmtId="0" fontId="15" fillId="0" borderId="13" xfId="3" applyFont="1" applyBorder="1" applyAlignment="1">
      <alignment horizontal="left" vertical="center"/>
    </xf>
    <xf numFmtId="0" fontId="15" fillId="0" borderId="13" xfId="3" applyFont="1" applyBorder="1">
      <alignment vertical="center"/>
    </xf>
    <xf numFmtId="0" fontId="15" fillId="0" borderId="14" xfId="3" applyFont="1" applyBorder="1">
      <alignment vertical="center"/>
    </xf>
    <xf numFmtId="0" fontId="15" fillId="0" borderId="14" xfId="3" applyFont="1" applyBorder="1" applyAlignment="1">
      <alignment horizontal="center" vertical="center"/>
    </xf>
    <xf numFmtId="38" fontId="15" fillId="0" borderId="14" xfId="4" applyFont="1" applyBorder="1">
      <alignment vertical="center"/>
    </xf>
    <xf numFmtId="0" fontId="17" fillId="0" borderId="14" xfId="3" applyFont="1" applyBorder="1">
      <alignment vertical="center"/>
    </xf>
    <xf numFmtId="0" fontId="15" fillId="0" borderId="15" xfId="3" applyFont="1" applyBorder="1" applyAlignment="1">
      <alignment horizontal="left" vertical="center"/>
    </xf>
    <xf numFmtId="0" fontId="15" fillId="0" borderId="11" xfId="3" applyFont="1" applyBorder="1" applyAlignment="1">
      <alignment horizontal="left" vertical="center"/>
    </xf>
    <xf numFmtId="0" fontId="15" fillId="0" borderId="16" xfId="3" applyFont="1" applyBorder="1" applyAlignment="1">
      <alignment horizontal="left" vertical="center"/>
    </xf>
    <xf numFmtId="0" fontId="15" fillId="0" borderId="14" xfId="3" applyFont="1" applyBorder="1" applyAlignment="1">
      <alignment horizontal="left" vertical="center"/>
    </xf>
    <xf numFmtId="0" fontId="12" fillId="0" borderId="9" xfId="3" applyBorder="1" applyAlignment="1">
      <alignment horizontal="left" vertical="center"/>
    </xf>
    <xf numFmtId="0" fontId="12" fillId="0" borderId="9" xfId="3" applyBorder="1">
      <alignment vertical="center"/>
    </xf>
    <xf numFmtId="0" fontId="12" fillId="0" borderId="14" xfId="3" applyBorder="1" applyAlignment="1">
      <alignment horizontal="left" vertical="center"/>
    </xf>
    <xf numFmtId="0" fontId="12" fillId="0" borderId="14" xfId="3" applyBorder="1">
      <alignment vertical="center"/>
    </xf>
    <xf numFmtId="0" fontId="12" fillId="0" borderId="12" xfId="3" applyBorder="1" applyAlignment="1">
      <alignment horizontal="left" vertical="center"/>
    </xf>
    <xf numFmtId="0" fontId="12" fillId="0" borderId="12" xfId="3" applyBorder="1">
      <alignment vertical="center"/>
    </xf>
    <xf numFmtId="0" fontId="12" fillId="0" borderId="13" xfId="3" applyBorder="1" applyAlignment="1">
      <alignment horizontal="left" vertical="center"/>
    </xf>
    <xf numFmtId="0" fontId="12" fillId="0" borderId="13" xfId="3" applyBorder="1">
      <alignment vertical="center"/>
    </xf>
    <xf numFmtId="0" fontId="15" fillId="0" borderId="16" xfId="3" applyFont="1" applyBorder="1">
      <alignment vertical="center"/>
    </xf>
    <xf numFmtId="0" fontId="15" fillId="0" borderId="16" xfId="3" applyFont="1" applyBorder="1" applyAlignment="1">
      <alignment horizontal="center" vertical="center"/>
    </xf>
    <xf numFmtId="38" fontId="15" fillId="0" borderId="16" xfId="4" applyFont="1" applyBorder="1">
      <alignment vertical="center"/>
    </xf>
    <xf numFmtId="0" fontId="17" fillId="0" borderId="16" xfId="3" applyFont="1" applyBorder="1">
      <alignment vertical="center"/>
    </xf>
    <xf numFmtId="0" fontId="12" fillId="0" borderId="10" xfId="3" applyBorder="1" applyAlignment="1">
      <alignment horizontal="left" vertical="center"/>
    </xf>
    <xf numFmtId="0" fontId="15" fillId="0" borderId="16" xfId="3" quotePrefix="1" applyFont="1" applyBorder="1" applyAlignment="1">
      <alignment horizontal="left" vertical="center"/>
    </xf>
    <xf numFmtId="38" fontId="15" fillId="0" borderId="15" xfId="4" applyFont="1" applyFill="1" applyBorder="1" applyAlignment="1">
      <alignment horizontal="center" vertical="center" wrapText="1"/>
    </xf>
    <xf numFmtId="0" fontId="17" fillId="0" borderId="15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9" fillId="3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10" fillId="0" borderId="2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9" fillId="0" borderId="36" xfId="7" applyFont="1" applyBorder="1" applyAlignment="1">
      <alignment horizontal="center" vertical="center"/>
    </xf>
    <xf numFmtId="0" fontId="29" fillId="0" borderId="18" xfId="7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1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38" fontId="22" fillId="0" borderId="37" xfId="2" applyFont="1" applyFill="1" applyBorder="1" applyAlignment="1" applyProtection="1">
      <alignment horizontal="center" vertical="center"/>
      <protection locked="0"/>
    </xf>
    <xf numFmtId="38" fontId="22" fillId="0" borderId="36" xfId="2" applyFont="1" applyFill="1" applyBorder="1" applyAlignment="1" applyProtection="1">
      <alignment horizontal="center" vertical="center"/>
      <protection locked="0"/>
    </xf>
    <xf numFmtId="38" fontId="22" fillId="0" borderId="38" xfId="2" applyFont="1" applyFill="1" applyBorder="1" applyAlignment="1" applyProtection="1">
      <alignment horizontal="center" vertical="center"/>
      <protection locked="0"/>
    </xf>
    <xf numFmtId="0" fontId="9" fillId="3" borderId="39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9" fillId="3" borderId="21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1" fillId="3" borderId="2" xfId="0" applyFont="1" applyFill="1" applyBorder="1" applyAlignment="1">
      <alignment horizontal="left" vertical="center"/>
    </xf>
    <xf numFmtId="0" fontId="31" fillId="3" borderId="3" xfId="0" applyFont="1" applyFill="1" applyBorder="1" applyAlignment="1">
      <alignment horizontal="left" vertical="center"/>
    </xf>
    <xf numFmtId="0" fontId="31" fillId="3" borderId="4" xfId="0" applyFont="1" applyFill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/>
      <protection locked="0"/>
    </xf>
    <xf numFmtId="0" fontId="30" fillId="0" borderId="4" xfId="0" applyFont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9" fillId="3" borderId="26" xfId="0" applyFont="1" applyFill="1" applyBorder="1" applyAlignment="1">
      <alignment horizontal="left" vertical="center"/>
    </xf>
    <xf numFmtId="0" fontId="9" fillId="3" borderId="27" xfId="0" applyFont="1" applyFill="1" applyBorder="1" applyAlignment="1">
      <alignment horizontal="left" vertical="center"/>
    </xf>
    <xf numFmtId="0" fontId="9" fillId="3" borderId="28" xfId="0" applyFont="1" applyFill="1" applyBorder="1" applyAlignment="1">
      <alignment horizontal="left" vertical="center"/>
    </xf>
    <xf numFmtId="0" fontId="9" fillId="3" borderId="32" xfId="0" applyFont="1" applyFill="1" applyBorder="1" applyAlignment="1">
      <alignment horizontal="left" vertical="center"/>
    </xf>
    <xf numFmtId="0" fontId="9" fillId="3" borderId="33" xfId="0" applyFont="1" applyFill="1" applyBorder="1" applyAlignment="1">
      <alignment horizontal="left" vertical="center"/>
    </xf>
    <xf numFmtId="0" fontId="9" fillId="3" borderId="34" xfId="0" applyFont="1" applyFill="1" applyBorder="1" applyAlignment="1">
      <alignment horizontal="left" vertical="center"/>
    </xf>
    <xf numFmtId="0" fontId="9" fillId="3" borderId="29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31" fontId="23" fillId="0" borderId="0" xfId="0" applyNumberFormat="1" applyFont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38" fontId="23" fillId="0" borderId="17" xfId="2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3" xfId="0" applyFont="1" applyFill="1" applyBorder="1" applyAlignment="1" applyProtection="1">
      <alignment horizontal="center" vertical="center"/>
      <protection locked="0"/>
    </xf>
    <xf numFmtId="0" fontId="23" fillId="0" borderId="4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3" fillId="0" borderId="26" xfId="0" applyFont="1" applyBorder="1" applyAlignment="1" applyProtection="1">
      <alignment horizontal="center" vertical="center"/>
      <protection locked="0"/>
    </xf>
    <xf numFmtId="0" fontId="23" fillId="0" borderId="27" xfId="0" applyFont="1" applyBorder="1" applyAlignment="1" applyProtection="1">
      <alignment horizontal="center" vertical="center"/>
      <protection locked="0"/>
    </xf>
    <xf numFmtId="0" fontId="23" fillId="0" borderId="28" xfId="0" applyFont="1" applyBorder="1" applyAlignment="1" applyProtection="1">
      <alignment horizontal="center" vertical="center"/>
      <protection locked="0"/>
    </xf>
    <xf numFmtId="0" fontId="31" fillId="3" borderId="1" xfId="0" applyFont="1" applyFill="1" applyBorder="1" applyAlignment="1">
      <alignment horizontal="left" vertical="center"/>
    </xf>
    <xf numFmtId="176" fontId="23" fillId="0" borderId="2" xfId="0" applyNumberFormat="1" applyFont="1" applyBorder="1" applyAlignment="1" applyProtection="1">
      <alignment horizontal="center" vertical="center" wrapText="1"/>
      <protection locked="0"/>
    </xf>
    <xf numFmtId="176" fontId="23" fillId="0" borderId="3" xfId="0" applyNumberFormat="1" applyFont="1" applyBorder="1" applyAlignment="1" applyProtection="1">
      <alignment horizontal="center" vertical="center" wrapText="1"/>
      <protection locked="0"/>
    </xf>
    <xf numFmtId="176" fontId="2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>
      <alignment horizontal="left" vertical="center" wrapText="1"/>
    </xf>
    <xf numFmtId="0" fontId="26" fillId="0" borderId="20" xfId="0" applyFont="1" applyBorder="1" applyAlignment="1">
      <alignment horizontal="left" vertical="center"/>
    </xf>
    <xf numFmtId="14" fontId="23" fillId="0" borderId="2" xfId="0" applyNumberFormat="1" applyFont="1" applyFill="1" applyBorder="1" applyAlignment="1" applyProtection="1">
      <alignment horizontal="center" vertical="center"/>
      <protection locked="0"/>
    </xf>
    <xf numFmtId="14" fontId="2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14" fontId="3" fillId="0" borderId="3" xfId="0" applyNumberFormat="1" applyFont="1" applyBorder="1" applyAlignment="1" applyProtection="1">
      <alignment horizontal="center" vertical="center" wrapText="1"/>
      <protection locked="0"/>
    </xf>
    <xf numFmtId="14" fontId="3" fillId="0" borderId="4" xfId="0" applyNumberFormat="1" applyFont="1" applyBorder="1" applyAlignment="1" applyProtection="1">
      <alignment horizontal="center" vertical="center" wrapText="1"/>
      <protection locked="0"/>
    </xf>
    <xf numFmtId="177" fontId="3" fillId="0" borderId="2" xfId="0" applyNumberFormat="1" applyFont="1" applyFill="1" applyBorder="1" applyAlignment="1" applyProtection="1">
      <alignment horizontal="center" vertical="center"/>
      <protection locked="0"/>
    </xf>
    <xf numFmtId="177" fontId="3" fillId="0" borderId="3" xfId="0" applyNumberFormat="1" applyFont="1" applyFill="1" applyBorder="1" applyAlignment="1" applyProtection="1">
      <alignment horizontal="center" vertical="center"/>
      <protection locked="0"/>
    </xf>
    <xf numFmtId="177" fontId="3" fillId="0" borderId="4" xfId="0" applyNumberFormat="1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>
      <alignment horizontal="center" vertical="center" wrapText="1"/>
    </xf>
    <xf numFmtId="177" fontId="38" fillId="0" borderId="2" xfId="2" applyNumberFormat="1" applyFont="1" applyFill="1" applyBorder="1" applyAlignment="1" applyProtection="1">
      <alignment horizontal="center" vertical="center"/>
      <protection locked="0"/>
    </xf>
    <xf numFmtId="177" fontId="38" fillId="0" borderId="3" xfId="2" applyNumberFormat="1" applyFont="1" applyFill="1" applyBorder="1" applyAlignment="1" applyProtection="1">
      <alignment horizontal="center" vertical="center"/>
      <protection locked="0"/>
    </xf>
    <xf numFmtId="177" fontId="38" fillId="0" borderId="4" xfId="2" applyNumberFormat="1" applyFont="1" applyFill="1" applyBorder="1" applyAlignment="1" applyProtection="1">
      <alignment horizontal="center" vertical="center"/>
      <protection locked="0"/>
    </xf>
    <xf numFmtId="177" fontId="30" fillId="0" borderId="3" xfId="0" applyNumberFormat="1" applyFont="1" applyBorder="1" applyAlignment="1" applyProtection="1">
      <alignment horizontal="center" vertical="center"/>
      <protection locked="0"/>
    </xf>
    <xf numFmtId="177" fontId="30" fillId="0" borderId="4" xfId="0" applyNumberFormat="1" applyFont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177" fontId="3" fillId="0" borderId="2" xfId="0" applyNumberFormat="1" applyFont="1" applyBorder="1" applyAlignment="1" applyProtection="1">
      <alignment horizontal="center" vertical="center"/>
      <protection locked="0"/>
    </xf>
    <xf numFmtId="177" fontId="3" fillId="0" borderId="3" xfId="0" applyNumberFormat="1" applyFont="1" applyBorder="1" applyAlignment="1" applyProtection="1">
      <alignment horizontal="center" vertical="center"/>
      <protection locked="0"/>
    </xf>
    <xf numFmtId="177" fontId="3" fillId="0" borderId="4" xfId="0" applyNumberFormat="1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31" fillId="3" borderId="26" xfId="0" applyFont="1" applyFill="1" applyBorder="1" applyAlignment="1">
      <alignment horizontal="left" vertical="center"/>
    </xf>
    <xf numFmtId="0" fontId="31" fillId="3" borderId="27" xfId="0" applyFont="1" applyFill="1" applyBorder="1" applyAlignment="1">
      <alignment horizontal="left" vertical="center"/>
    </xf>
    <xf numFmtId="0" fontId="31" fillId="3" borderId="28" xfId="0" applyFont="1" applyFill="1" applyBorder="1" applyAlignment="1">
      <alignment horizontal="left" vertical="center"/>
    </xf>
    <xf numFmtId="0" fontId="36" fillId="0" borderId="26" xfId="0" applyFont="1" applyBorder="1" applyAlignment="1" applyProtection="1">
      <alignment horizontal="center" vertical="center"/>
      <protection locked="0"/>
    </xf>
    <xf numFmtId="0" fontId="36" fillId="0" borderId="27" xfId="0" applyFont="1" applyBorder="1" applyAlignment="1" applyProtection="1">
      <alignment horizontal="center" vertical="center"/>
      <protection locked="0"/>
    </xf>
    <xf numFmtId="0" fontId="36" fillId="0" borderId="28" xfId="0" applyFont="1" applyBorder="1" applyAlignment="1" applyProtection="1">
      <alignment horizontal="center" vertical="center"/>
      <protection locked="0"/>
    </xf>
    <xf numFmtId="0" fontId="36" fillId="0" borderId="26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4" fontId="36" fillId="0" borderId="2" xfId="0" applyNumberFormat="1" applyFont="1" applyBorder="1" applyAlignment="1" applyProtection="1">
      <alignment horizontal="center" vertical="center" wrapText="1"/>
      <protection locked="0"/>
    </xf>
    <xf numFmtId="14" fontId="36" fillId="0" borderId="3" xfId="0" applyNumberFormat="1" applyFont="1" applyBorder="1" applyAlignment="1" applyProtection="1">
      <alignment horizontal="center" vertical="center" wrapText="1"/>
      <protection locked="0"/>
    </xf>
    <xf numFmtId="14" fontId="36" fillId="0" borderId="4" xfId="0" applyNumberFormat="1" applyFont="1" applyBorder="1" applyAlignment="1" applyProtection="1">
      <alignment horizontal="center" vertical="center" wrapText="1"/>
      <protection locked="0"/>
    </xf>
    <xf numFmtId="0" fontId="36" fillId="0" borderId="2" xfId="0" applyFont="1" applyFill="1" applyBorder="1" applyAlignment="1" applyProtection="1">
      <alignment horizontal="center" vertical="center"/>
      <protection locked="0"/>
    </xf>
    <xf numFmtId="0" fontId="36" fillId="0" borderId="3" xfId="0" applyFont="1" applyFill="1" applyBorder="1" applyAlignment="1" applyProtection="1">
      <alignment horizontal="center" vertical="center"/>
      <protection locked="0"/>
    </xf>
    <xf numFmtId="0" fontId="36" fillId="0" borderId="4" xfId="0" applyFont="1" applyFill="1" applyBorder="1" applyAlignment="1" applyProtection="1">
      <alignment horizontal="center" vertical="center"/>
      <protection locked="0"/>
    </xf>
    <xf numFmtId="177" fontId="37" fillId="0" borderId="2" xfId="2" applyNumberFormat="1" applyFont="1" applyFill="1" applyBorder="1" applyAlignment="1" applyProtection="1">
      <alignment horizontal="center" vertical="center"/>
      <protection locked="0"/>
    </xf>
    <xf numFmtId="177" fontId="37" fillId="0" borderId="3" xfId="2" applyNumberFormat="1" applyFont="1" applyFill="1" applyBorder="1" applyAlignment="1" applyProtection="1">
      <alignment horizontal="center" vertical="center"/>
      <protection locked="0"/>
    </xf>
    <xf numFmtId="177" fontId="37" fillId="0" borderId="4" xfId="2" applyNumberFormat="1" applyFont="1" applyFill="1" applyBorder="1" applyAlignment="1" applyProtection="1">
      <alignment horizontal="center" vertical="center"/>
      <protection locked="0"/>
    </xf>
    <xf numFmtId="177" fontId="40" fillId="0" borderId="3" xfId="0" applyNumberFormat="1" applyFont="1" applyBorder="1" applyAlignment="1" applyProtection="1">
      <alignment horizontal="center" vertical="center"/>
      <protection locked="0"/>
    </xf>
    <xf numFmtId="177" fontId="40" fillId="0" borderId="4" xfId="0" applyNumberFormat="1" applyFont="1" applyBorder="1" applyAlignment="1" applyProtection="1">
      <alignment horizontal="center" vertical="center"/>
      <protection locked="0"/>
    </xf>
    <xf numFmtId="177" fontId="36" fillId="0" borderId="2" xfId="0" applyNumberFormat="1" applyFont="1" applyBorder="1" applyAlignment="1" applyProtection="1">
      <alignment horizontal="center" vertical="center"/>
      <protection locked="0"/>
    </xf>
    <xf numFmtId="177" fontId="36" fillId="0" borderId="3" xfId="0" applyNumberFormat="1" applyFont="1" applyBorder="1" applyAlignment="1" applyProtection="1">
      <alignment horizontal="center" vertical="center"/>
      <protection locked="0"/>
    </xf>
    <xf numFmtId="177" fontId="36" fillId="0" borderId="4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38" fontId="35" fillId="0" borderId="37" xfId="2" applyFont="1" applyFill="1" applyBorder="1" applyAlignment="1" applyProtection="1">
      <alignment horizontal="center" vertical="center"/>
      <protection locked="0"/>
    </xf>
    <xf numFmtId="38" fontId="35" fillId="0" borderId="36" xfId="2" applyFont="1" applyFill="1" applyBorder="1" applyAlignment="1" applyProtection="1">
      <alignment horizontal="center" vertical="center"/>
      <protection locked="0"/>
    </xf>
    <xf numFmtId="38" fontId="35" fillId="0" borderId="38" xfId="2" applyFont="1" applyFill="1" applyBorder="1" applyAlignment="1" applyProtection="1">
      <alignment horizontal="center" vertical="center"/>
      <protection locked="0"/>
    </xf>
  </cellXfs>
  <cellStyles count="8">
    <cellStyle name="ハイパーリンク" xfId="7" builtinId="8"/>
    <cellStyle name="桁区切り" xfId="2" builtinId="6"/>
    <cellStyle name="桁区切り 2" xfId="4" xr:uid="{543C5E1E-4336-4FD2-BD04-626F240E7D87}"/>
    <cellStyle name="標準" xfId="0" builtinId="0"/>
    <cellStyle name="標準 2" xfId="6" xr:uid="{CAE27396-26CB-4F55-90FC-D87D1EE10D0E}"/>
    <cellStyle name="標準 2 2" xfId="3" xr:uid="{30939500-6DB2-4C31-B663-EEE1E0AB2307}"/>
    <cellStyle name="標準 2 3" xfId="5" xr:uid="{976BD721-FABC-445D-BDE7-FA6168C8EBFD}"/>
    <cellStyle name="標準 3" xfId="1" xr:uid="{F80B7B12-1E38-4A87-ADF0-8DA264F07118}"/>
  </cellStyles>
  <dxfs count="2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487680</xdr:colOff>
      <xdr:row>8</xdr:row>
      <xdr:rowOff>135254</xdr:rowOff>
    </xdr:from>
    <xdr:to>
      <xdr:col>22</xdr:col>
      <xdr:colOff>568960</xdr:colOff>
      <xdr:row>14</xdr:row>
      <xdr:rowOff>55245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2D4AA0-3DD8-4676-8349-EEBE8C9168DD}"/>
            </a:ext>
          </a:extLst>
        </xdr:cNvPr>
        <xdr:cNvSpPr txBox="1"/>
      </xdr:nvSpPr>
      <xdr:spPr>
        <a:xfrm>
          <a:off x="8422005" y="1792604"/>
          <a:ext cx="5243830" cy="1224916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注意事項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600" b="1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本様式は、</a:t>
          </a:r>
          <a:r>
            <a:rPr kumimoji="1" lang="en-US" altLang="ja-JP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Excel</a:t>
          </a:r>
          <a:r>
            <a:rPr kumimoji="1" lang="ja-JP" altLang="en-US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ファイルのままで提出</a:t>
          </a:r>
          <a:r>
            <a:rPr kumimoji="1" lang="ja-JP" altLang="en-US" sz="1600" b="1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してください。</a:t>
          </a:r>
          <a:endParaRPr kumimoji="1" lang="en-US" altLang="ja-JP" sz="1600" b="1" u="sng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PDF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化は不要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です。</a:t>
          </a:r>
          <a:endParaRPr kumimoji="1" lang="en-US" altLang="ja-JP" sz="1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487680</xdr:colOff>
      <xdr:row>8</xdr:row>
      <xdr:rowOff>135254</xdr:rowOff>
    </xdr:from>
    <xdr:to>
      <xdr:col>22</xdr:col>
      <xdr:colOff>568960</xdr:colOff>
      <xdr:row>14</xdr:row>
      <xdr:rowOff>55245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ED5538-8983-42BB-8842-274750496120}"/>
            </a:ext>
          </a:extLst>
        </xdr:cNvPr>
        <xdr:cNvSpPr txBox="1"/>
      </xdr:nvSpPr>
      <xdr:spPr>
        <a:xfrm>
          <a:off x="8368030" y="1970404"/>
          <a:ext cx="5910580" cy="1488441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注意事項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600" b="1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本様式は、</a:t>
          </a:r>
          <a:r>
            <a:rPr kumimoji="1" lang="en-US" altLang="ja-JP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Excel</a:t>
          </a:r>
          <a:r>
            <a:rPr kumimoji="1" lang="ja-JP" altLang="en-US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ファイルのままで提出</a:t>
          </a:r>
          <a:r>
            <a:rPr kumimoji="1" lang="ja-JP" altLang="en-US" sz="1600" b="1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してください。</a:t>
          </a:r>
          <a:endParaRPr kumimoji="1" lang="en-US" altLang="ja-JP" sz="1600" b="1" u="sng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PDF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化は不要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です。</a:t>
          </a:r>
          <a:endParaRPr kumimoji="1" lang="en-US" altLang="ja-JP" sz="1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98424</xdr:colOff>
      <xdr:row>0</xdr:row>
      <xdr:rowOff>0</xdr:rowOff>
    </xdr:from>
    <xdr:to>
      <xdr:col>9</xdr:col>
      <xdr:colOff>431800</xdr:colOff>
      <xdr:row>3</xdr:row>
      <xdr:rowOff>107950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30A7E20-69DD-4C42-88CA-18F1B7A6F181}"/>
            </a:ext>
          </a:extLst>
        </xdr:cNvPr>
        <xdr:cNvSpPr/>
      </xdr:nvSpPr>
      <xdr:spPr>
        <a:xfrm>
          <a:off x="1025524" y="0"/>
          <a:ext cx="3578226" cy="66675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記入例で赤字になっているセルを入力・選択してください。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入力・選択をすると、クリーム色の塗りつぶしが消えます。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142875</xdr:colOff>
      <xdr:row>15</xdr:row>
      <xdr:rowOff>114300</xdr:rowOff>
    </xdr:from>
    <xdr:to>
      <xdr:col>15</xdr:col>
      <xdr:colOff>304799</xdr:colOff>
      <xdr:row>18</xdr:row>
      <xdr:rowOff>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AD4E6A44-E0DF-4F5B-938A-FCE0ED8E9ADE}"/>
            </a:ext>
          </a:extLst>
        </xdr:cNvPr>
        <xdr:cNvSpPr/>
      </xdr:nvSpPr>
      <xdr:spPr>
        <a:xfrm>
          <a:off x="1997075" y="3771900"/>
          <a:ext cx="5260974" cy="558800"/>
        </a:xfrm>
        <a:prstGeom prst="wedgeRoundRectCallout">
          <a:avLst>
            <a:gd name="adj1" fmla="val -22918"/>
            <a:gd name="adj2" fmla="val 9287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・応募時の留学先国・地域がアジア地域（</a:t>
          </a:r>
          <a:r>
            <a:rPr kumimoji="1" lang="en-US" altLang="ja-JP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100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番台）のみの場合は、「アジア地域」を選択してください。</a:t>
          </a:r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・その他の地域（</a:t>
          </a:r>
          <a:r>
            <a:rPr kumimoji="1" lang="en-US" altLang="ja-JP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200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番台以上）が含まれる場合は、「その他の地域」を選択してください。</a:t>
          </a:r>
        </a:p>
      </xdr:txBody>
    </xdr:sp>
    <xdr:clientData/>
  </xdr:twoCellAnchor>
  <xdr:twoCellAnchor>
    <xdr:from>
      <xdr:col>7</xdr:col>
      <xdr:colOff>104775</xdr:colOff>
      <xdr:row>24</xdr:row>
      <xdr:rowOff>155574</xdr:rowOff>
    </xdr:from>
    <xdr:to>
      <xdr:col>15</xdr:col>
      <xdr:colOff>325755</xdr:colOff>
      <xdr:row>30</xdr:row>
      <xdr:rowOff>88900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999CA7FE-5A18-4314-B264-09BC4A4188BA}"/>
            </a:ext>
          </a:extLst>
        </xdr:cNvPr>
        <xdr:cNvSpPr/>
      </xdr:nvSpPr>
      <xdr:spPr>
        <a:xfrm>
          <a:off x="3349625" y="6238874"/>
          <a:ext cx="3929380" cy="1984376"/>
        </a:xfrm>
        <a:prstGeom prst="wedgeRoundRectCallout">
          <a:avLst>
            <a:gd name="adj1" fmla="val 28494"/>
            <a:gd name="adj2" fmla="val -121450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留学先国・地域を変更する場合でも、地域区分（アジア地域またはその他の地域）が変わらない場合は「無」を選択してください。</a:t>
          </a:r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地域区分が変わる場合は、「有」を選択してください。</a:t>
          </a:r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例１）アジア地域の国（</a:t>
          </a:r>
          <a:r>
            <a:rPr kumimoji="1" lang="en-US" altLang="ja-JP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100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番台）⇒その他の地域の国（</a:t>
          </a:r>
          <a:r>
            <a:rPr kumimoji="1" lang="en-US" altLang="ja-JP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200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番台以上）</a:t>
          </a:r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例２）その他の地域の国（</a:t>
          </a:r>
          <a:r>
            <a:rPr kumimoji="1" lang="en-US" altLang="ja-JP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200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番台以上）　⇒アジア地域の国（</a:t>
          </a:r>
          <a:r>
            <a:rPr kumimoji="1" lang="en-US" altLang="ja-JP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100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番台）</a:t>
          </a:r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例３）アジア地域の国（</a:t>
          </a:r>
          <a:r>
            <a:rPr kumimoji="1" lang="en-US" altLang="ja-JP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100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番台）とその他の地域の国（</a:t>
          </a:r>
          <a:r>
            <a:rPr kumimoji="1" lang="en-US" altLang="ja-JP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200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番台以上）</a:t>
          </a: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⇒アジア地域の国（</a:t>
          </a:r>
          <a:r>
            <a:rPr kumimoji="1" lang="en-US" altLang="ja-JP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100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番台）のみ</a:t>
          </a:r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0</xdr:colOff>
      <xdr:row>0</xdr:row>
      <xdr:rowOff>6350</xdr:rowOff>
    </xdr:from>
    <xdr:to>
      <xdr:col>2</xdr:col>
      <xdr:colOff>47625</xdr:colOff>
      <xdr:row>3</xdr:row>
      <xdr:rowOff>33020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BA67374-D53D-444F-9F8D-6B7A8F4E90C0}"/>
            </a:ext>
          </a:extLst>
        </xdr:cNvPr>
        <xdr:cNvSpPr txBox="1"/>
      </xdr:nvSpPr>
      <xdr:spPr>
        <a:xfrm>
          <a:off x="0" y="6350"/>
          <a:ext cx="974725" cy="58547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ja-JP" altLang="en-US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487680</xdr:colOff>
      <xdr:row>8</xdr:row>
      <xdr:rowOff>135254</xdr:rowOff>
    </xdr:from>
    <xdr:to>
      <xdr:col>22</xdr:col>
      <xdr:colOff>568960</xdr:colOff>
      <xdr:row>14</xdr:row>
      <xdr:rowOff>55245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F7466D-2D60-42FB-9DB6-4A9ED0D600DD}"/>
            </a:ext>
          </a:extLst>
        </xdr:cNvPr>
        <xdr:cNvSpPr txBox="1"/>
      </xdr:nvSpPr>
      <xdr:spPr>
        <a:xfrm>
          <a:off x="8368030" y="1970404"/>
          <a:ext cx="5910580" cy="1488441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注意事項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600" b="1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本様式は、</a:t>
          </a:r>
          <a:r>
            <a:rPr kumimoji="1" lang="en-US" altLang="ja-JP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Excel</a:t>
          </a:r>
          <a:r>
            <a:rPr kumimoji="1" lang="ja-JP" altLang="en-US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ファイルのままで提出</a:t>
          </a:r>
          <a:r>
            <a:rPr kumimoji="1" lang="ja-JP" altLang="en-US" sz="1600" b="1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してください。</a:t>
          </a:r>
          <a:endParaRPr kumimoji="1" lang="en-US" altLang="ja-JP" sz="1600" b="1" u="sng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PDF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化は不要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です。</a:t>
          </a:r>
          <a:endParaRPr kumimoji="1" lang="en-US" altLang="ja-JP" sz="1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487680</xdr:colOff>
      <xdr:row>9</xdr:row>
      <xdr:rowOff>135254</xdr:rowOff>
    </xdr:from>
    <xdr:to>
      <xdr:col>22</xdr:col>
      <xdr:colOff>568960</xdr:colOff>
      <xdr:row>15</xdr:row>
      <xdr:rowOff>55245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BBB167-9A5C-45C0-A1F5-E3F62975278F}"/>
            </a:ext>
          </a:extLst>
        </xdr:cNvPr>
        <xdr:cNvSpPr txBox="1"/>
      </xdr:nvSpPr>
      <xdr:spPr>
        <a:xfrm>
          <a:off x="8368030" y="1970404"/>
          <a:ext cx="5910580" cy="1488441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注意事項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600" b="1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本様式は、</a:t>
          </a:r>
          <a:r>
            <a:rPr kumimoji="1" lang="en-US" altLang="ja-JP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Excel</a:t>
          </a:r>
          <a:r>
            <a:rPr kumimoji="1" lang="ja-JP" altLang="en-US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ファイルのままで提出</a:t>
          </a:r>
          <a:r>
            <a:rPr kumimoji="1" lang="ja-JP" altLang="en-US" sz="1600" b="1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してください。</a:t>
          </a:r>
          <a:endParaRPr kumimoji="1" lang="en-US" altLang="ja-JP" sz="1600" b="1" u="sng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PDF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化は不要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です。</a:t>
          </a:r>
          <a:endParaRPr kumimoji="1" lang="en-US" altLang="ja-JP" sz="1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31750</xdr:colOff>
      <xdr:row>0</xdr:row>
      <xdr:rowOff>31750</xdr:rowOff>
    </xdr:from>
    <xdr:to>
      <xdr:col>2</xdr:col>
      <xdr:colOff>79375</xdr:colOff>
      <xdr:row>3</xdr:row>
      <xdr:rowOff>58420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948C3B-F149-4FAF-97CD-92004187FED0}"/>
            </a:ext>
          </a:extLst>
        </xdr:cNvPr>
        <xdr:cNvSpPr txBox="1"/>
      </xdr:nvSpPr>
      <xdr:spPr>
        <a:xfrm>
          <a:off x="31750" y="31750"/>
          <a:ext cx="974725" cy="58547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ja-JP" altLang="en-US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133350</xdr:colOff>
      <xdr:row>0</xdr:row>
      <xdr:rowOff>25400</xdr:rowOff>
    </xdr:from>
    <xdr:to>
      <xdr:col>10</xdr:col>
      <xdr:colOff>3176</xdr:colOff>
      <xdr:row>5</xdr:row>
      <xdr:rowOff>120650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4153EE5E-F548-4DCC-86D6-828DC3A6C89B}"/>
            </a:ext>
          </a:extLst>
        </xdr:cNvPr>
        <xdr:cNvSpPr/>
      </xdr:nvSpPr>
      <xdr:spPr>
        <a:xfrm>
          <a:off x="1060450" y="25400"/>
          <a:ext cx="3578226" cy="98425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・記入例で</a:t>
          </a:r>
          <a:r>
            <a:rPr kumimoji="1" lang="ja-JP" altLang="en-US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赤字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のセル「記入日」のみ入力してください。　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入力をすると、クリーム色の塗りつぶしが消えます。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・記入例で</a:t>
          </a:r>
          <a:r>
            <a:rPr kumimoji="1" lang="ja-JP" altLang="en-US" sz="1050">
              <a:solidFill>
                <a:schemeClr val="accent5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青字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のセルは、自動反映のため、入力不要です。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変更がある場合のみ、当該セルを直接修正してください。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.%20&#22888;&#23398;&#37329;&#25903;&#32102;&#20107;&#21209;\000.&#20107;&#21209;&#25163;&#24341;&#12365;&#12289;&#22522;&#28310;&#12289;&#36890;&#30693;&#12289;&#65320;&#65328;&#25522;&#36617;&#12289;&#23550;&#24540;&#26041;&#37341;&#65288;&#21839;&#12356;&#21512;&#12431;&#12379;&#12394;&#12393;&#65289;\01.&#20107;&#21209;&#25163;&#32154;&#12365;&#12398;&#25163;&#24341;&#12365;\&#24179;&#25104;29&#24180;&#24230;&#12304;1,23,45,6&#26399;&#12305;H29.2\01.&#20316;&#26989;&#65288;&#23398;&#26657;&#23451;&#65289;\&#12304;&#31532;4&#26399;&#12305;&#25903;&#32102;&#23550;&#35937;&#32773;&#30331;&#37682;&#12487;&#12540;&#12479;&#65288;&#27096;&#24335;1&#65289;20151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&#26032;&#35215;&#65288;&#32153;&#32154;&#65289;&#38283;&#30330;\90_&#20316;&#26989;&#12527;&#12540;&#12463;\20021204\&#36914;&#23398;&#23626;&#12487;&#12540;&#12479;&#12505;&#12540;&#12473;\&#36914;&#23398;&#23626;&#26041;&#24335;&#31561;&#35443;&#32048;20021127&#2925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mxcifs01\&#39640;&#12539;&#23398;&#29983;PT\4.%20&#12481;&#12540;&#12512;&#21029;\4-4.%20&#30041;&#23398;&#12503;&#12525;&#12464;&#12521;&#12512;\4.%20&#22320;&#22495;&#12503;&#12525;&#12464;&#12521;&#12512;\&#9733;NEW&#9733;\1.%20&#12304;&#24179;&#25104;28&#24180;&#24230;&#12305;&#12288;&#36039;&#37329;&#31649;&#29702;&#38306;&#20418;\&#25903;&#32102;&#12398;&#25163;&#24341;&#12365;\&#31532;5&#26399;\&#12304;&#31532;4&#26399;&#12305;&#25903;&#32102;&#23550;&#35937;&#32773;&#30331;&#37682;&#12487;&#12540;&#12479;&#65288;&#27096;&#24335;1&#65289;20151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4期登録データ (入力例)"/>
      <sheetName val="4期登録データ"/>
      <sheetName val="【削除不可】国地域"/>
      <sheetName val="【削除不可】通貨コード"/>
      <sheetName val="【削除不可】学校ｺｰﾄﾞ"/>
      <sheetName val="4期登録データ (2)"/>
      <sheetName val="4期登録データ (3)"/>
      <sheetName val="4期登録データ_(入力例)"/>
      <sheetName val="4期登録データ_(2)"/>
      <sheetName val="4期登録データ_(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AED</v>
          </cell>
        </row>
        <row r="3">
          <cell r="A3" t="str">
            <v>AFN</v>
          </cell>
        </row>
        <row r="4">
          <cell r="A4" t="str">
            <v>ALL</v>
          </cell>
        </row>
        <row r="5">
          <cell r="A5" t="str">
            <v>AMD</v>
          </cell>
        </row>
        <row r="6">
          <cell r="A6" t="str">
            <v>ANG</v>
          </cell>
        </row>
        <row r="7">
          <cell r="A7" t="str">
            <v>AOA</v>
          </cell>
        </row>
        <row r="8">
          <cell r="A8" t="str">
            <v>ARS</v>
          </cell>
        </row>
        <row r="9">
          <cell r="A9" t="str">
            <v>AUD</v>
          </cell>
        </row>
        <row r="10">
          <cell r="A10" t="str">
            <v>AWG</v>
          </cell>
        </row>
        <row r="11">
          <cell r="A11" t="str">
            <v>AZN</v>
          </cell>
        </row>
        <row r="12">
          <cell r="A12" t="str">
            <v>BAM</v>
          </cell>
        </row>
        <row r="13">
          <cell r="A13" t="str">
            <v>BBD</v>
          </cell>
        </row>
        <row r="14">
          <cell r="A14" t="str">
            <v>BDT</v>
          </cell>
        </row>
        <row r="15">
          <cell r="A15" t="str">
            <v>BGN</v>
          </cell>
        </row>
        <row r="16">
          <cell r="A16" t="str">
            <v>BHD</v>
          </cell>
        </row>
        <row r="17">
          <cell r="A17" t="str">
            <v>BIF</v>
          </cell>
        </row>
        <row r="18">
          <cell r="A18" t="str">
            <v>BMD</v>
          </cell>
        </row>
        <row r="19">
          <cell r="A19" t="str">
            <v>BND</v>
          </cell>
        </row>
        <row r="20">
          <cell r="A20" t="str">
            <v>BOB</v>
          </cell>
        </row>
        <row r="21">
          <cell r="A21" t="str">
            <v>BRL</v>
          </cell>
        </row>
        <row r="22">
          <cell r="A22" t="str">
            <v>BSD</v>
          </cell>
        </row>
        <row r="23">
          <cell r="A23" t="str">
            <v>BTN</v>
          </cell>
        </row>
        <row r="24">
          <cell r="A24" t="str">
            <v>BWP</v>
          </cell>
        </row>
        <row r="25">
          <cell r="A25" t="str">
            <v>BYR</v>
          </cell>
        </row>
        <row r="26">
          <cell r="A26" t="str">
            <v>BZD</v>
          </cell>
        </row>
        <row r="27">
          <cell r="A27" t="str">
            <v>CAD</v>
          </cell>
        </row>
        <row r="28">
          <cell r="A28" t="str">
            <v>CDF</v>
          </cell>
        </row>
        <row r="29">
          <cell r="A29" t="str">
            <v>CHF</v>
          </cell>
        </row>
        <row r="30">
          <cell r="A30" t="str">
            <v>CLP</v>
          </cell>
        </row>
        <row r="31">
          <cell r="A31" t="str">
            <v>CNY</v>
          </cell>
        </row>
        <row r="32">
          <cell r="A32" t="str">
            <v>COP</v>
          </cell>
        </row>
        <row r="33">
          <cell r="A33" t="str">
            <v>CRC</v>
          </cell>
        </row>
        <row r="34">
          <cell r="A34" t="str">
            <v>CSD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INR</v>
          </cell>
        </row>
        <row r="66">
          <cell r="A66" t="str">
            <v>IQD</v>
          </cell>
        </row>
        <row r="67">
          <cell r="A67" t="str">
            <v>IRR</v>
          </cell>
        </row>
        <row r="68">
          <cell r="A68" t="str">
            <v>ISK</v>
          </cell>
        </row>
        <row r="69">
          <cell r="A69" t="str">
            <v>JMD</v>
          </cell>
        </row>
        <row r="70">
          <cell r="A70" t="str">
            <v>JOD</v>
          </cell>
        </row>
        <row r="71">
          <cell r="A71" t="str">
            <v>JPY</v>
          </cell>
        </row>
        <row r="72">
          <cell r="A72" t="str">
            <v>KES</v>
          </cell>
        </row>
        <row r="73">
          <cell r="A73" t="str">
            <v>KGS</v>
          </cell>
        </row>
        <row r="74">
          <cell r="A74" t="str">
            <v>KHR</v>
          </cell>
        </row>
        <row r="75">
          <cell r="A75" t="str">
            <v>KMF</v>
          </cell>
        </row>
        <row r="76">
          <cell r="A76" t="str">
            <v>KPW</v>
          </cell>
        </row>
        <row r="77">
          <cell r="A77" t="str">
            <v>KRW</v>
          </cell>
        </row>
        <row r="78">
          <cell r="A78" t="str">
            <v>KWD</v>
          </cell>
        </row>
        <row r="79">
          <cell r="A79" t="str">
            <v>KYD</v>
          </cell>
        </row>
        <row r="80">
          <cell r="A80" t="str">
            <v>KZT</v>
          </cell>
        </row>
        <row r="81">
          <cell r="A81" t="str">
            <v>LAK</v>
          </cell>
        </row>
        <row r="82">
          <cell r="A82" t="str">
            <v>LBP</v>
          </cell>
        </row>
        <row r="83">
          <cell r="A83" t="str">
            <v>LKR</v>
          </cell>
        </row>
        <row r="84">
          <cell r="A84" t="str">
            <v>LRD</v>
          </cell>
        </row>
        <row r="85">
          <cell r="A85" t="str">
            <v>LSL</v>
          </cell>
        </row>
        <row r="86">
          <cell r="A86" t="str">
            <v>LTL</v>
          </cell>
        </row>
        <row r="87">
          <cell r="A87" t="str">
            <v>LYD</v>
          </cell>
        </row>
        <row r="88">
          <cell r="A88" t="str">
            <v>MAD</v>
          </cell>
        </row>
        <row r="89">
          <cell r="A89" t="str">
            <v>MDL</v>
          </cell>
        </row>
        <row r="90">
          <cell r="A90" t="str">
            <v>MGA</v>
          </cell>
        </row>
        <row r="91">
          <cell r="A91" t="str">
            <v>MKD</v>
          </cell>
        </row>
        <row r="92">
          <cell r="A92" t="str">
            <v>MMK</v>
          </cell>
        </row>
        <row r="93">
          <cell r="A93" t="str">
            <v>MNT</v>
          </cell>
        </row>
        <row r="94">
          <cell r="A94" t="str">
            <v>MOP</v>
          </cell>
        </row>
        <row r="95">
          <cell r="A95" t="str">
            <v>MRO</v>
          </cell>
        </row>
        <row r="96">
          <cell r="A96" t="str">
            <v>MUR</v>
          </cell>
        </row>
        <row r="97">
          <cell r="A97" t="str">
            <v>MVR</v>
          </cell>
        </row>
        <row r="98">
          <cell r="A98" t="str">
            <v>MWK</v>
          </cell>
        </row>
        <row r="99">
          <cell r="A99" t="str">
            <v>MXN</v>
          </cell>
        </row>
        <row r="100">
          <cell r="A100" t="str">
            <v>MYR</v>
          </cell>
        </row>
        <row r="101">
          <cell r="A101" t="str">
            <v>MZN</v>
          </cell>
        </row>
        <row r="102">
          <cell r="A102" t="str">
            <v>NAD</v>
          </cell>
        </row>
        <row r="103">
          <cell r="A103" t="str">
            <v>NGN</v>
          </cell>
        </row>
        <row r="104">
          <cell r="A104" t="str">
            <v>NIO</v>
          </cell>
        </row>
        <row r="105">
          <cell r="A105" t="str">
            <v>NOK</v>
          </cell>
        </row>
        <row r="106">
          <cell r="A106" t="str">
            <v>NPR</v>
          </cell>
        </row>
        <row r="107">
          <cell r="A107" t="str">
            <v>NZD</v>
          </cell>
        </row>
        <row r="108">
          <cell r="A108" t="str">
            <v>OMR</v>
          </cell>
        </row>
        <row r="109">
          <cell r="A109" t="str">
            <v>PAB</v>
          </cell>
        </row>
        <row r="110">
          <cell r="A110" t="str">
            <v>PEN</v>
          </cell>
        </row>
        <row r="111">
          <cell r="A111" t="str">
            <v>PGK</v>
          </cell>
        </row>
        <row r="112">
          <cell r="A112" t="str">
            <v>PHP</v>
          </cell>
        </row>
        <row r="113">
          <cell r="A113" t="str">
            <v>PKR</v>
          </cell>
        </row>
        <row r="114">
          <cell r="A114" t="str">
            <v>PLN</v>
          </cell>
        </row>
        <row r="115">
          <cell r="A115" t="str">
            <v>PYG</v>
          </cell>
        </row>
        <row r="116">
          <cell r="A116" t="str">
            <v>QAR</v>
          </cell>
        </row>
        <row r="117">
          <cell r="A117" t="str">
            <v>RON</v>
          </cell>
        </row>
        <row r="118">
          <cell r="A118" t="str">
            <v>RUB</v>
          </cell>
        </row>
        <row r="119">
          <cell r="A119" t="str">
            <v>RWF</v>
          </cell>
        </row>
        <row r="120">
          <cell r="A120" t="str">
            <v>SAR</v>
          </cell>
        </row>
        <row r="121">
          <cell r="A121" t="str">
            <v>SBD</v>
          </cell>
        </row>
        <row r="122">
          <cell r="A122" t="str">
            <v>SCR</v>
          </cell>
        </row>
        <row r="123">
          <cell r="A123" t="str">
            <v>SDG</v>
          </cell>
        </row>
        <row r="124">
          <cell r="A124" t="str">
            <v>SEK</v>
          </cell>
        </row>
        <row r="125">
          <cell r="A125" t="str">
            <v>SGD</v>
          </cell>
        </row>
        <row r="126">
          <cell r="A126" t="str">
            <v>SHP</v>
          </cell>
        </row>
        <row r="127">
          <cell r="A127" t="str">
            <v>SLL</v>
          </cell>
        </row>
        <row r="128">
          <cell r="A128" t="str">
            <v>SOS</v>
          </cell>
        </row>
        <row r="129">
          <cell r="A129" t="str">
            <v>SRD</v>
          </cell>
        </row>
        <row r="130">
          <cell r="A130" t="str">
            <v>SSP</v>
          </cell>
        </row>
        <row r="131">
          <cell r="A131" t="str">
            <v>STD</v>
          </cell>
        </row>
        <row r="132">
          <cell r="A132" t="str">
            <v>SVC</v>
          </cell>
        </row>
        <row r="133">
          <cell r="A133" t="str">
            <v>SYP</v>
          </cell>
        </row>
        <row r="134">
          <cell r="A134" t="str">
            <v>SZL</v>
          </cell>
        </row>
        <row r="135">
          <cell r="A135" t="str">
            <v>THB</v>
          </cell>
        </row>
        <row r="136">
          <cell r="A136" t="str">
            <v>TJS</v>
          </cell>
        </row>
        <row r="137">
          <cell r="A137" t="str">
            <v>TMT</v>
          </cell>
        </row>
        <row r="138">
          <cell r="A138" t="str">
            <v>TND</v>
          </cell>
        </row>
        <row r="139">
          <cell r="A139" t="str">
            <v>TOP</v>
          </cell>
        </row>
        <row r="140">
          <cell r="A140" t="str">
            <v>TRY</v>
          </cell>
        </row>
        <row r="141">
          <cell r="A141" t="str">
            <v>TTD</v>
          </cell>
        </row>
        <row r="142">
          <cell r="A142" t="str">
            <v>TWD</v>
          </cell>
        </row>
        <row r="143">
          <cell r="A143" t="str">
            <v>TZS</v>
          </cell>
        </row>
        <row r="144">
          <cell r="A144" t="str">
            <v>UAH</v>
          </cell>
        </row>
        <row r="145">
          <cell r="A145" t="str">
            <v>UGX</v>
          </cell>
        </row>
        <row r="146">
          <cell r="A146" t="str">
            <v>USD</v>
          </cell>
        </row>
        <row r="147">
          <cell r="A147" t="str">
            <v>UYU</v>
          </cell>
        </row>
        <row r="148">
          <cell r="A148" t="str">
            <v>UZS</v>
          </cell>
        </row>
        <row r="149">
          <cell r="A149" t="str">
            <v>VEF</v>
          </cell>
        </row>
        <row r="150">
          <cell r="A150" t="str">
            <v>VND</v>
          </cell>
        </row>
        <row r="151">
          <cell r="A151" t="str">
            <v>VUV</v>
          </cell>
        </row>
        <row r="152">
          <cell r="A152" t="str">
            <v>WST</v>
          </cell>
        </row>
        <row r="153">
          <cell r="A153" t="str">
            <v>XAF</v>
          </cell>
        </row>
        <row r="154">
          <cell r="A154" t="str">
            <v>XAG</v>
          </cell>
        </row>
        <row r="155">
          <cell r="A155" t="str">
            <v>XAU</v>
          </cell>
        </row>
        <row r="156">
          <cell r="A156" t="str">
            <v>XCD</v>
          </cell>
        </row>
        <row r="157">
          <cell r="A157" t="str">
            <v>XDR</v>
          </cell>
        </row>
        <row r="158">
          <cell r="A158" t="str">
            <v>XOF</v>
          </cell>
        </row>
        <row r="159">
          <cell r="A159" t="str">
            <v>XPD</v>
          </cell>
        </row>
        <row r="160">
          <cell r="A160" t="str">
            <v>XPF</v>
          </cell>
        </row>
        <row r="161">
          <cell r="A161" t="str">
            <v>XPT</v>
          </cell>
        </row>
        <row r="162">
          <cell r="A162" t="str">
            <v>XTS</v>
          </cell>
        </row>
        <row r="163">
          <cell r="A163" t="str">
            <v>XXX</v>
          </cell>
        </row>
        <row r="164">
          <cell r="A164" t="str">
            <v>YER</v>
          </cell>
        </row>
        <row r="165">
          <cell r="A165" t="str">
            <v>ZAR</v>
          </cell>
        </row>
        <row r="166">
          <cell r="A166" t="str">
            <v>ZMK</v>
          </cell>
        </row>
        <row r="167">
          <cell r="A167" t="str">
            <v>ZWD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打合せ資料"/>
      <sheetName val="処理方式"/>
      <sheetName val="HZSS81"/>
      <sheetName val="HZSS15"/>
      <sheetName val="HZSS16"/>
      <sheetName val="HZSS16T"/>
      <sheetName val="HZSS16H"/>
      <sheetName val="想定する処理方式（コメント付）"/>
      <sheetName val="ｻｰﾊﾞ受渡項目整理"/>
      <sheetName val="想定する処理方式（コメント付）過去"/>
      <sheetName val="処理方式過去"/>
      <sheetName val="HZSS43過去"/>
      <sheetName val="想定する処理方式（コメント付） (2)"/>
      <sheetName val="【削除不可】学校ｺｰﾄﾞ"/>
      <sheetName val="【削除不可】通貨コード"/>
      <sheetName val="【削除不可】国地域"/>
      <sheetName val="想定する処理方式（コメント付）_(2)"/>
      <sheetName val="【参考】国・地域コード"/>
      <sheetName val="国名"/>
      <sheetName val="想定する処理方式（コメント付）_(2)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  <sheetName val="【削除不可】通貨コード"/>
      <sheetName val="backdata"/>
      <sheetName val="様式１連絡人届出書_(入力例)"/>
      <sheetName val="様式2-1願書_(入力例)"/>
      <sheetName val="様式2-5成績評価係数算出計算書_(入力例)"/>
      <sheetName val="様式2-9-①留学先大学情報（第一希望）_(入力例)"/>
      <sheetName val="様式2-9-②留学先大学情報（第二希望）_(入力例)"/>
      <sheetName val="長期派遣data【個人応募者用】_(入力例)"/>
      <sheetName val="様式2-_7-1推薦状"/>
      <sheetName val="FORM2-_7-2_RECOMMENDATION"/>
      <sheetName val="願書チェック表_(入力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4期登録データ (入力例)"/>
      <sheetName val="4期登録データ"/>
      <sheetName val="【削除不可】国地域"/>
      <sheetName val="【削除不可】通貨コード"/>
      <sheetName val="【削除不可】学校ｺｰﾄﾞ"/>
      <sheetName val="4期登録データ (2)"/>
      <sheetName val="4期登録データ (3)"/>
      <sheetName val="4期登録データ_(入力例)"/>
      <sheetName val="4期登録データ_(2)"/>
      <sheetName val="4期登録データ_(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AED</v>
          </cell>
        </row>
        <row r="3">
          <cell r="A3" t="str">
            <v>AFN</v>
          </cell>
        </row>
        <row r="4">
          <cell r="A4" t="str">
            <v>ALL</v>
          </cell>
        </row>
        <row r="5">
          <cell r="A5" t="str">
            <v>AMD</v>
          </cell>
        </row>
        <row r="6">
          <cell r="A6" t="str">
            <v>ANG</v>
          </cell>
        </row>
        <row r="7">
          <cell r="A7" t="str">
            <v>AOA</v>
          </cell>
        </row>
        <row r="8">
          <cell r="A8" t="str">
            <v>ARS</v>
          </cell>
        </row>
        <row r="9">
          <cell r="A9" t="str">
            <v>AUD</v>
          </cell>
        </row>
        <row r="10">
          <cell r="A10" t="str">
            <v>AWG</v>
          </cell>
        </row>
        <row r="11">
          <cell r="A11" t="str">
            <v>AZN</v>
          </cell>
        </row>
        <row r="12">
          <cell r="A12" t="str">
            <v>BAM</v>
          </cell>
        </row>
        <row r="13">
          <cell r="A13" t="str">
            <v>BBD</v>
          </cell>
        </row>
        <row r="14">
          <cell r="A14" t="str">
            <v>BDT</v>
          </cell>
        </row>
        <row r="15">
          <cell r="A15" t="str">
            <v>BGN</v>
          </cell>
        </row>
        <row r="16">
          <cell r="A16" t="str">
            <v>BHD</v>
          </cell>
        </row>
        <row r="17">
          <cell r="A17" t="str">
            <v>BIF</v>
          </cell>
        </row>
        <row r="18">
          <cell r="A18" t="str">
            <v>BMD</v>
          </cell>
        </row>
        <row r="19">
          <cell r="A19" t="str">
            <v>BND</v>
          </cell>
        </row>
        <row r="20">
          <cell r="A20" t="str">
            <v>BOB</v>
          </cell>
        </row>
        <row r="21">
          <cell r="A21" t="str">
            <v>BRL</v>
          </cell>
        </row>
        <row r="22">
          <cell r="A22" t="str">
            <v>BSD</v>
          </cell>
        </row>
        <row r="23">
          <cell r="A23" t="str">
            <v>BTN</v>
          </cell>
        </row>
        <row r="24">
          <cell r="A24" t="str">
            <v>BWP</v>
          </cell>
        </row>
        <row r="25">
          <cell r="A25" t="str">
            <v>BYR</v>
          </cell>
        </row>
        <row r="26">
          <cell r="A26" t="str">
            <v>BZD</v>
          </cell>
        </row>
        <row r="27">
          <cell r="A27" t="str">
            <v>CAD</v>
          </cell>
        </row>
        <row r="28">
          <cell r="A28" t="str">
            <v>CDF</v>
          </cell>
        </row>
        <row r="29">
          <cell r="A29" t="str">
            <v>CHF</v>
          </cell>
        </row>
        <row r="30">
          <cell r="A30" t="str">
            <v>CLP</v>
          </cell>
        </row>
        <row r="31">
          <cell r="A31" t="str">
            <v>CNY</v>
          </cell>
        </row>
        <row r="32">
          <cell r="A32" t="str">
            <v>COP</v>
          </cell>
        </row>
        <row r="33">
          <cell r="A33" t="str">
            <v>CRC</v>
          </cell>
        </row>
        <row r="34">
          <cell r="A34" t="str">
            <v>CSD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INR</v>
          </cell>
        </row>
        <row r="66">
          <cell r="A66" t="str">
            <v>IQD</v>
          </cell>
        </row>
        <row r="67">
          <cell r="A67" t="str">
            <v>IRR</v>
          </cell>
        </row>
        <row r="68">
          <cell r="A68" t="str">
            <v>ISK</v>
          </cell>
        </row>
        <row r="69">
          <cell r="A69" t="str">
            <v>JMD</v>
          </cell>
        </row>
        <row r="70">
          <cell r="A70" t="str">
            <v>JOD</v>
          </cell>
        </row>
        <row r="71">
          <cell r="A71" t="str">
            <v>JPY</v>
          </cell>
        </row>
        <row r="72">
          <cell r="A72" t="str">
            <v>KES</v>
          </cell>
        </row>
        <row r="73">
          <cell r="A73" t="str">
            <v>KGS</v>
          </cell>
        </row>
        <row r="74">
          <cell r="A74" t="str">
            <v>KHR</v>
          </cell>
        </row>
        <row r="75">
          <cell r="A75" t="str">
            <v>KMF</v>
          </cell>
        </row>
        <row r="76">
          <cell r="A76" t="str">
            <v>KPW</v>
          </cell>
        </row>
        <row r="77">
          <cell r="A77" t="str">
            <v>KRW</v>
          </cell>
        </row>
        <row r="78">
          <cell r="A78" t="str">
            <v>KWD</v>
          </cell>
        </row>
        <row r="79">
          <cell r="A79" t="str">
            <v>KYD</v>
          </cell>
        </row>
        <row r="80">
          <cell r="A80" t="str">
            <v>KZT</v>
          </cell>
        </row>
        <row r="81">
          <cell r="A81" t="str">
            <v>LAK</v>
          </cell>
        </row>
        <row r="82">
          <cell r="A82" t="str">
            <v>LBP</v>
          </cell>
        </row>
        <row r="83">
          <cell r="A83" t="str">
            <v>LKR</v>
          </cell>
        </row>
        <row r="84">
          <cell r="A84" t="str">
            <v>LRD</v>
          </cell>
        </row>
        <row r="85">
          <cell r="A85" t="str">
            <v>LSL</v>
          </cell>
        </row>
        <row r="86">
          <cell r="A86" t="str">
            <v>LTL</v>
          </cell>
        </row>
        <row r="87">
          <cell r="A87" t="str">
            <v>LYD</v>
          </cell>
        </row>
        <row r="88">
          <cell r="A88" t="str">
            <v>MAD</v>
          </cell>
        </row>
        <row r="89">
          <cell r="A89" t="str">
            <v>MDL</v>
          </cell>
        </row>
        <row r="90">
          <cell r="A90" t="str">
            <v>MGA</v>
          </cell>
        </row>
        <row r="91">
          <cell r="A91" t="str">
            <v>MKD</v>
          </cell>
        </row>
        <row r="92">
          <cell r="A92" t="str">
            <v>MMK</v>
          </cell>
        </row>
        <row r="93">
          <cell r="A93" t="str">
            <v>MNT</v>
          </cell>
        </row>
        <row r="94">
          <cell r="A94" t="str">
            <v>MOP</v>
          </cell>
        </row>
        <row r="95">
          <cell r="A95" t="str">
            <v>MRO</v>
          </cell>
        </row>
        <row r="96">
          <cell r="A96" t="str">
            <v>MUR</v>
          </cell>
        </row>
        <row r="97">
          <cell r="A97" t="str">
            <v>MVR</v>
          </cell>
        </row>
        <row r="98">
          <cell r="A98" t="str">
            <v>MWK</v>
          </cell>
        </row>
        <row r="99">
          <cell r="A99" t="str">
            <v>MXN</v>
          </cell>
        </row>
        <row r="100">
          <cell r="A100" t="str">
            <v>MYR</v>
          </cell>
        </row>
        <row r="101">
          <cell r="A101" t="str">
            <v>MZN</v>
          </cell>
        </row>
        <row r="102">
          <cell r="A102" t="str">
            <v>NAD</v>
          </cell>
        </row>
        <row r="103">
          <cell r="A103" t="str">
            <v>NGN</v>
          </cell>
        </row>
        <row r="104">
          <cell r="A104" t="str">
            <v>NIO</v>
          </cell>
        </row>
        <row r="105">
          <cell r="A105" t="str">
            <v>NOK</v>
          </cell>
        </row>
        <row r="106">
          <cell r="A106" t="str">
            <v>NPR</v>
          </cell>
        </row>
        <row r="107">
          <cell r="A107" t="str">
            <v>NZD</v>
          </cell>
        </row>
        <row r="108">
          <cell r="A108" t="str">
            <v>OMR</v>
          </cell>
        </row>
        <row r="109">
          <cell r="A109" t="str">
            <v>PAB</v>
          </cell>
        </row>
        <row r="110">
          <cell r="A110" t="str">
            <v>PEN</v>
          </cell>
        </row>
        <row r="111">
          <cell r="A111" t="str">
            <v>PGK</v>
          </cell>
        </row>
        <row r="112">
          <cell r="A112" t="str">
            <v>PHP</v>
          </cell>
        </row>
        <row r="113">
          <cell r="A113" t="str">
            <v>PKR</v>
          </cell>
        </row>
        <row r="114">
          <cell r="A114" t="str">
            <v>PLN</v>
          </cell>
        </row>
        <row r="115">
          <cell r="A115" t="str">
            <v>PYG</v>
          </cell>
        </row>
        <row r="116">
          <cell r="A116" t="str">
            <v>QAR</v>
          </cell>
        </row>
        <row r="117">
          <cell r="A117" t="str">
            <v>RON</v>
          </cell>
        </row>
        <row r="118">
          <cell r="A118" t="str">
            <v>RUB</v>
          </cell>
        </row>
        <row r="119">
          <cell r="A119" t="str">
            <v>RWF</v>
          </cell>
        </row>
        <row r="120">
          <cell r="A120" t="str">
            <v>SAR</v>
          </cell>
        </row>
        <row r="121">
          <cell r="A121" t="str">
            <v>SBD</v>
          </cell>
        </row>
        <row r="122">
          <cell r="A122" t="str">
            <v>SCR</v>
          </cell>
        </row>
        <row r="123">
          <cell r="A123" t="str">
            <v>SDG</v>
          </cell>
        </row>
        <row r="124">
          <cell r="A124" t="str">
            <v>SEK</v>
          </cell>
        </row>
        <row r="125">
          <cell r="A125" t="str">
            <v>SGD</v>
          </cell>
        </row>
        <row r="126">
          <cell r="A126" t="str">
            <v>SHP</v>
          </cell>
        </row>
        <row r="127">
          <cell r="A127" t="str">
            <v>SLL</v>
          </cell>
        </row>
        <row r="128">
          <cell r="A128" t="str">
            <v>SOS</v>
          </cell>
        </row>
        <row r="129">
          <cell r="A129" t="str">
            <v>SRD</v>
          </cell>
        </row>
        <row r="130">
          <cell r="A130" t="str">
            <v>SSP</v>
          </cell>
        </row>
        <row r="131">
          <cell r="A131" t="str">
            <v>STD</v>
          </cell>
        </row>
        <row r="132">
          <cell r="A132" t="str">
            <v>SVC</v>
          </cell>
        </row>
        <row r="133">
          <cell r="A133" t="str">
            <v>SYP</v>
          </cell>
        </row>
        <row r="134">
          <cell r="A134" t="str">
            <v>SZL</v>
          </cell>
        </row>
        <row r="135">
          <cell r="A135" t="str">
            <v>THB</v>
          </cell>
        </row>
        <row r="136">
          <cell r="A136" t="str">
            <v>TJS</v>
          </cell>
        </row>
        <row r="137">
          <cell r="A137" t="str">
            <v>TMT</v>
          </cell>
        </row>
        <row r="138">
          <cell r="A138" t="str">
            <v>TND</v>
          </cell>
        </row>
        <row r="139">
          <cell r="A139" t="str">
            <v>TOP</v>
          </cell>
        </row>
        <row r="140">
          <cell r="A140" t="str">
            <v>TRY</v>
          </cell>
        </row>
        <row r="141">
          <cell r="A141" t="str">
            <v>TTD</v>
          </cell>
        </row>
        <row r="142">
          <cell r="A142" t="str">
            <v>TWD</v>
          </cell>
        </row>
        <row r="143">
          <cell r="A143" t="str">
            <v>TZS</v>
          </cell>
        </row>
        <row r="144">
          <cell r="A144" t="str">
            <v>UAH</v>
          </cell>
        </row>
        <row r="145">
          <cell r="A145" t="str">
            <v>UGX</v>
          </cell>
        </row>
        <row r="146">
          <cell r="A146" t="str">
            <v>USD</v>
          </cell>
        </row>
        <row r="147">
          <cell r="A147" t="str">
            <v>UYU</v>
          </cell>
        </row>
        <row r="148">
          <cell r="A148" t="str">
            <v>UZS</v>
          </cell>
        </row>
        <row r="149">
          <cell r="A149" t="str">
            <v>VEF</v>
          </cell>
        </row>
        <row r="150">
          <cell r="A150" t="str">
            <v>VND</v>
          </cell>
        </row>
        <row r="151">
          <cell r="A151" t="str">
            <v>VUV</v>
          </cell>
        </row>
        <row r="152">
          <cell r="A152" t="str">
            <v>WST</v>
          </cell>
        </row>
        <row r="153">
          <cell r="A153" t="str">
            <v>XAF</v>
          </cell>
        </row>
        <row r="154">
          <cell r="A154" t="str">
            <v>XAG</v>
          </cell>
        </row>
        <row r="155">
          <cell r="A155" t="str">
            <v>XAU</v>
          </cell>
        </row>
        <row r="156">
          <cell r="A156" t="str">
            <v>XCD</v>
          </cell>
        </row>
        <row r="157">
          <cell r="A157" t="str">
            <v>XDR</v>
          </cell>
        </row>
        <row r="158">
          <cell r="A158" t="str">
            <v>XOF</v>
          </cell>
        </row>
        <row r="159">
          <cell r="A159" t="str">
            <v>XPD</v>
          </cell>
        </row>
        <row r="160">
          <cell r="A160" t="str">
            <v>XPF</v>
          </cell>
        </row>
        <row r="161">
          <cell r="A161" t="str">
            <v>XPT</v>
          </cell>
        </row>
        <row r="162">
          <cell r="A162" t="str">
            <v>XTS</v>
          </cell>
        </row>
        <row r="163">
          <cell r="A163" t="str">
            <v>XXX</v>
          </cell>
        </row>
        <row r="164">
          <cell r="A164" t="str">
            <v>YER</v>
          </cell>
        </row>
        <row r="165">
          <cell r="A165" t="str">
            <v>ZAR</v>
          </cell>
        </row>
        <row r="166">
          <cell r="A166" t="str">
            <v>ZMK</v>
          </cell>
        </row>
        <row r="167">
          <cell r="A167" t="str">
            <v>ZWD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nzen.mofa.go.jp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nzen.mofa.go.jp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nzen.mofa.go.jp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nzen.mofa.go.jp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U45"/>
  <sheetViews>
    <sheetView showGridLines="0" view="pageBreakPreview" topLeftCell="A19" zoomScaleNormal="100" zoomScaleSheetLayoutView="100" workbookViewId="0">
      <selection activeCell="B30" sqref="B30:E30"/>
    </sheetView>
  </sheetViews>
  <sheetFormatPr defaultColWidth="8.75" defaultRowHeight="13" x14ac:dyDescent="0.55000000000000004"/>
  <cols>
    <col min="1" max="17" width="6.08203125" style="53" customWidth="1"/>
    <col min="18" max="18" width="7.25" style="53" customWidth="1"/>
    <col min="19" max="19" width="46" style="53" customWidth="1"/>
    <col min="20" max="20" width="5.75" style="53" customWidth="1"/>
    <col min="21" max="21" width="8.75" style="53" customWidth="1"/>
    <col min="22" max="16384" width="8.75" style="53"/>
  </cols>
  <sheetData>
    <row r="1" spans="1:21" ht="18" customHeight="1" x14ac:dyDescent="0.55000000000000004">
      <c r="L1" s="86" t="s">
        <v>211</v>
      </c>
      <c r="M1" s="86"/>
      <c r="N1" s="86"/>
      <c r="O1" s="86"/>
      <c r="P1" s="86"/>
      <c r="R1" s="55"/>
      <c r="U1" s="53" t="s">
        <v>216</v>
      </c>
    </row>
    <row r="2" spans="1:21" x14ac:dyDescent="0.55000000000000004">
      <c r="L2" s="54"/>
      <c r="M2" s="54"/>
      <c r="N2" s="54"/>
      <c r="O2" s="54"/>
      <c r="P2" s="54"/>
    </row>
    <row r="3" spans="1:21" x14ac:dyDescent="0.55000000000000004">
      <c r="K3" s="53" t="s">
        <v>223</v>
      </c>
      <c r="L3" s="87" t="s">
        <v>238</v>
      </c>
      <c r="M3" s="88"/>
      <c r="N3" s="88"/>
      <c r="O3" s="88"/>
      <c r="P3" s="88"/>
    </row>
    <row r="4" spans="1:21" x14ac:dyDescent="0.55000000000000004">
      <c r="A4" s="56"/>
    </row>
    <row r="5" spans="1:21" x14ac:dyDescent="0.55000000000000004">
      <c r="A5" s="56"/>
    </row>
    <row r="6" spans="1:21" ht="31.5" customHeight="1" x14ac:dyDescent="0.55000000000000004">
      <c r="A6" s="90" t="s">
        <v>226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S6" s="57" t="s">
        <v>1</v>
      </c>
      <c r="U6" s="53" t="s">
        <v>214</v>
      </c>
    </row>
    <row r="7" spans="1:21" ht="24" customHeight="1" x14ac:dyDescent="0.55000000000000004">
      <c r="A7" s="89" t="s">
        <v>225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S7" s="57" t="str">
        <f>F14&amp;F16&amp;K16&amp;L1&amp;A7</f>
        <v>【様式A】支援金計算書</v>
      </c>
      <c r="U7" s="53" t="s">
        <v>215</v>
      </c>
    </row>
    <row r="8" spans="1:21" ht="19.149999999999999" customHeight="1" x14ac:dyDescent="0.55000000000000004">
      <c r="A8" s="58"/>
      <c r="S8" s="59" t="s">
        <v>208</v>
      </c>
    </row>
    <row r="9" spans="1:21" ht="18.649999999999999" customHeight="1" x14ac:dyDescent="0.55000000000000004">
      <c r="A9" s="56"/>
      <c r="S9" s="59"/>
    </row>
    <row r="10" spans="1:21" ht="20.25" customHeight="1" thickBot="1" x14ac:dyDescent="0.6">
      <c r="A10" s="56"/>
      <c r="B10" s="60" t="s">
        <v>230</v>
      </c>
    </row>
    <row r="11" spans="1:21" ht="26.25" customHeight="1" thickBot="1" x14ac:dyDescent="0.6">
      <c r="A11" s="56"/>
      <c r="B11" s="96" t="s">
        <v>228</v>
      </c>
      <c r="C11" s="92"/>
      <c r="D11" s="92"/>
      <c r="E11" s="92"/>
      <c r="F11" s="97" t="str">
        <f>IF(K22='非表示)国・地域コード '!G2,"",IF(F20=$U$6,U6,IF(COUNTIF(K22:O24,U7)=0,U6,U7)))</f>
        <v/>
      </c>
      <c r="G11" s="97"/>
      <c r="H11" s="97"/>
      <c r="I11" s="91" t="s">
        <v>229</v>
      </c>
      <c r="J11" s="92"/>
      <c r="K11" s="92"/>
      <c r="L11" s="93"/>
      <c r="M11" s="94"/>
      <c r="N11" s="95"/>
      <c r="O11" s="66" t="s">
        <v>201</v>
      </c>
    </row>
    <row r="12" spans="1:21" ht="19.899999999999999" customHeight="1" x14ac:dyDescent="0.55000000000000004">
      <c r="A12" s="56"/>
    </row>
    <row r="13" spans="1:21" ht="19.899999999999999" customHeight="1" x14ac:dyDescent="0.55000000000000004">
      <c r="B13" s="60" t="s">
        <v>194</v>
      </c>
    </row>
    <row r="14" spans="1:21" ht="20.149999999999999" customHeight="1" x14ac:dyDescent="0.55000000000000004">
      <c r="B14" s="128" t="s">
        <v>204</v>
      </c>
      <c r="C14" s="129"/>
      <c r="D14" s="129"/>
      <c r="E14" s="130"/>
      <c r="F14" s="110"/>
      <c r="G14" s="111"/>
      <c r="H14" s="112"/>
      <c r="I14" s="128" t="s">
        <v>0</v>
      </c>
      <c r="J14" s="129"/>
      <c r="K14" s="130"/>
      <c r="L14" s="126"/>
      <c r="M14" s="126"/>
      <c r="N14" s="126"/>
      <c r="O14" s="127"/>
    </row>
    <row r="15" spans="1:21" ht="20.149999999999999" customHeight="1" x14ac:dyDescent="0.55000000000000004">
      <c r="B15" s="101" t="s">
        <v>205</v>
      </c>
      <c r="C15" s="102"/>
      <c r="D15" s="102"/>
      <c r="E15" s="103"/>
      <c r="F15" s="107" t="s">
        <v>206</v>
      </c>
      <c r="G15" s="108"/>
      <c r="H15" s="108"/>
      <c r="I15" s="108"/>
      <c r="J15" s="109"/>
      <c r="K15" s="98" t="s">
        <v>207</v>
      </c>
      <c r="L15" s="99"/>
      <c r="M15" s="99"/>
      <c r="N15" s="99"/>
      <c r="O15" s="100"/>
    </row>
    <row r="16" spans="1:21" ht="20.149999999999999" customHeight="1" x14ac:dyDescent="0.55000000000000004">
      <c r="B16" s="104"/>
      <c r="C16" s="105"/>
      <c r="D16" s="105"/>
      <c r="E16" s="106"/>
      <c r="F16" s="110"/>
      <c r="G16" s="111"/>
      <c r="H16" s="111"/>
      <c r="I16" s="111"/>
      <c r="J16" s="112"/>
      <c r="K16" s="113"/>
      <c r="L16" s="72"/>
      <c r="M16" s="72"/>
      <c r="N16" s="72"/>
      <c r="O16" s="114"/>
    </row>
    <row r="17" spans="1:15" ht="20.149999999999999" customHeight="1" x14ac:dyDescent="0.55000000000000004">
      <c r="B17" s="118" t="s">
        <v>239</v>
      </c>
      <c r="C17" s="119"/>
      <c r="D17" s="119"/>
      <c r="E17" s="120"/>
      <c r="F17" s="123"/>
      <c r="G17" s="124"/>
      <c r="H17" s="124"/>
      <c r="I17" s="125"/>
      <c r="J17" s="121" t="s">
        <v>224</v>
      </c>
      <c r="K17" s="122"/>
      <c r="L17" s="123"/>
      <c r="M17" s="124"/>
      <c r="N17" s="124"/>
      <c r="O17" s="125"/>
    </row>
    <row r="18" spans="1:15" x14ac:dyDescent="0.55000000000000004">
      <c r="A18" s="56"/>
    </row>
    <row r="19" spans="1:15" x14ac:dyDescent="0.55000000000000004">
      <c r="B19" s="60" t="s">
        <v>196</v>
      </c>
      <c r="K19" s="61"/>
    </row>
    <row r="20" spans="1:15" ht="25" customHeight="1" x14ac:dyDescent="0.55000000000000004">
      <c r="B20" s="134" t="s">
        <v>227</v>
      </c>
      <c r="C20" s="134"/>
      <c r="D20" s="134"/>
      <c r="E20" s="134"/>
      <c r="F20" s="113"/>
      <c r="G20" s="72"/>
      <c r="H20" s="72"/>
      <c r="I20" s="72"/>
      <c r="J20" s="114"/>
      <c r="K20" s="98" t="s">
        <v>217</v>
      </c>
      <c r="L20" s="99"/>
      <c r="M20" s="100"/>
      <c r="N20" s="113"/>
      <c r="O20" s="114"/>
    </row>
    <row r="21" spans="1:15" ht="25" customHeight="1" x14ac:dyDescent="0.55000000000000004">
      <c r="B21" s="98" t="s">
        <v>218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100"/>
    </row>
    <row r="22" spans="1:15" ht="25" customHeight="1" x14ac:dyDescent="0.55000000000000004">
      <c r="B22" s="135" t="s">
        <v>197</v>
      </c>
      <c r="C22" s="136"/>
      <c r="D22" s="136"/>
      <c r="E22" s="137"/>
      <c r="F22" s="113" t="s">
        <v>195</v>
      </c>
      <c r="G22" s="72"/>
      <c r="H22" s="72"/>
      <c r="I22" s="72"/>
      <c r="J22" s="114"/>
      <c r="K22" s="144" t="str">
        <f>VLOOKUP($F22,'非表示)国・地域コード '!$F:$H,2,0)</f>
        <v>実際の地域区分</v>
      </c>
      <c r="L22" s="145"/>
      <c r="M22" s="145"/>
      <c r="N22" s="145"/>
      <c r="O22" s="146"/>
    </row>
    <row r="23" spans="1:15" ht="25" customHeight="1" x14ac:dyDescent="0.55000000000000004">
      <c r="B23" s="141" t="s">
        <v>199</v>
      </c>
      <c r="C23" s="142"/>
      <c r="D23" s="142"/>
      <c r="E23" s="143"/>
      <c r="F23" s="113" t="s">
        <v>195</v>
      </c>
      <c r="G23" s="72"/>
      <c r="H23" s="72"/>
      <c r="I23" s="72"/>
      <c r="J23" s="114"/>
      <c r="K23" s="115" t="str">
        <f>VLOOKUP($F23,'非表示)国・地域コード '!$F:$H,2,0)</f>
        <v>実際の地域区分</v>
      </c>
      <c r="L23" s="116"/>
      <c r="M23" s="116"/>
      <c r="N23" s="116"/>
      <c r="O23" s="117"/>
    </row>
    <row r="24" spans="1:15" ht="25" customHeight="1" x14ac:dyDescent="0.55000000000000004">
      <c r="B24" s="138" t="s">
        <v>200</v>
      </c>
      <c r="C24" s="139"/>
      <c r="D24" s="139"/>
      <c r="E24" s="140"/>
      <c r="F24" s="113" t="s">
        <v>195</v>
      </c>
      <c r="G24" s="72"/>
      <c r="H24" s="72"/>
      <c r="I24" s="72"/>
      <c r="J24" s="114"/>
      <c r="K24" s="131" t="str">
        <f>VLOOKUP($F24,'非表示)国・地域コード '!$F:$H,2,0)</f>
        <v>実際の地域区分</v>
      </c>
      <c r="L24" s="132"/>
      <c r="M24" s="132"/>
      <c r="N24" s="132"/>
      <c r="O24" s="133"/>
    </row>
    <row r="25" spans="1:15" ht="35.25" customHeight="1" x14ac:dyDescent="0.55000000000000004">
      <c r="A25" s="56"/>
      <c r="B25" s="79" t="s">
        <v>264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spans="1:15" ht="42" customHeight="1" thickBot="1" x14ac:dyDescent="0.6">
      <c r="A26" s="56"/>
      <c r="B26" s="81" t="s">
        <v>219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</row>
    <row r="27" spans="1:15" ht="25" customHeight="1" thickBot="1" x14ac:dyDescent="0.6">
      <c r="A27" s="56"/>
      <c r="C27" s="82" t="s">
        <v>221</v>
      </c>
      <c r="D27" s="83"/>
      <c r="E27" s="83"/>
      <c r="F27" s="83"/>
      <c r="G27" s="84" t="s">
        <v>220</v>
      </c>
      <c r="H27" s="84"/>
      <c r="I27" s="84"/>
      <c r="J27" s="84"/>
      <c r="K27" s="84"/>
      <c r="L27" s="85"/>
      <c r="M27" s="62"/>
      <c r="N27" s="62"/>
      <c r="O27" s="62"/>
    </row>
    <row r="28" spans="1:15" ht="25.15" customHeight="1" x14ac:dyDescent="0.55000000000000004">
      <c r="A28" s="63"/>
    </row>
    <row r="29" spans="1:15" ht="16.899999999999999" customHeight="1" x14ac:dyDescent="0.55000000000000004">
      <c r="B29" s="60" t="s">
        <v>209</v>
      </c>
    </row>
    <row r="30" spans="1:15" ht="18" customHeight="1" x14ac:dyDescent="0.55000000000000004">
      <c r="B30" s="78" t="s">
        <v>210</v>
      </c>
      <c r="C30" s="78"/>
      <c r="D30" s="78"/>
      <c r="E30" s="78"/>
      <c r="F30" s="71"/>
      <c r="G30" s="72"/>
      <c r="H30" s="72"/>
      <c r="I30" s="72"/>
      <c r="J30" s="72"/>
      <c r="K30" s="73"/>
      <c r="L30" s="74"/>
      <c r="M30" s="74"/>
      <c r="N30" s="74"/>
      <c r="O30" s="74"/>
    </row>
    <row r="31" spans="1:15" ht="25.15" customHeight="1" x14ac:dyDescent="0.55000000000000004">
      <c r="B31" s="62"/>
      <c r="O31" s="56"/>
    </row>
    <row r="32" spans="1:15" ht="25.15" customHeight="1" x14ac:dyDescent="0.55000000000000004">
      <c r="A32" s="63"/>
    </row>
    <row r="33" spans="1:16" ht="25.15" customHeight="1" x14ac:dyDescent="0.55000000000000004">
      <c r="A33" s="75" t="s">
        <v>222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7"/>
    </row>
    <row r="34" spans="1:16" ht="30.65" customHeight="1" x14ac:dyDescent="0.55000000000000004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5"/>
      <c r="L34" s="65"/>
      <c r="M34" s="65"/>
      <c r="N34" s="65"/>
      <c r="O34" s="65"/>
      <c r="P34" s="65"/>
    </row>
    <row r="35" spans="1:16" ht="43.9" customHeight="1" x14ac:dyDescent="0.55000000000000004"/>
    <row r="36" spans="1:16" ht="17.5" customHeight="1" x14ac:dyDescent="0.55000000000000004"/>
    <row r="37" spans="1:16" ht="16.899999999999999" customHeight="1" x14ac:dyDescent="0.55000000000000004"/>
    <row r="38" spans="1:16" ht="18" customHeight="1" x14ac:dyDescent="0.55000000000000004"/>
    <row r="39" spans="1:16" ht="25.15" customHeight="1" x14ac:dyDescent="0.55000000000000004"/>
    <row r="40" spans="1:16" ht="16.149999999999999" customHeight="1" x14ac:dyDescent="0.55000000000000004"/>
    <row r="42" spans="1:16" ht="30" customHeight="1" x14ac:dyDescent="0.55000000000000004"/>
    <row r="44" spans="1:16" ht="21" customHeight="1" x14ac:dyDescent="0.55000000000000004"/>
    <row r="45" spans="1:16" ht="21" customHeight="1" x14ac:dyDescent="0.55000000000000004"/>
  </sheetData>
  <sheetProtection formatCells="0" formatColumns="0" formatRows="0"/>
  <mergeCells count="43">
    <mergeCell ref="L14:O14"/>
    <mergeCell ref="I14:K14"/>
    <mergeCell ref="F14:H14"/>
    <mergeCell ref="B14:E14"/>
    <mergeCell ref="K24:O24"/>
    <mergeCell ref="B21:O21"/>
    <mergeCell ref="B20:E20"/>
    <mergeCell ref="F20:J20"/>
    <mergeCell ref="B22:E22"/>
    <mergeCell ref="B24:E24"/>
    <mergeCell ref="K20:M20"/>
    <mergeCell ref="N20:O20"/>
    <mergeCell ref="B23:E23"/>
    <mergeCell ref="F22:J22"/>
    <mergeCell ref="K22:O22"/>
    <mergeCell ref="F23:J23"/>
    <mergeCell ref="K23:O23"/>
    <mergeCell ref="F24:J24"/>
    <mergeCell ref="B17:E17"/>
    <mergeCell ref="J17:K17"/>
    <mergeCell ref="F17:I17"/>
    <mergeCell ref="L17:O17"/>
    <mergeCell ref="K15:O15"/>
    <mergeCell ref="B15:E16"/>
    <mergeCell ref="F15:J15"/>
    <mergeCell ref="F16:J16"/>
    <mergeCell ref="K16:O16"/>
    <mergeCell ref="L1:P1"/>
    <mergeCell ref="L3:P3"/>
    <mergeCell ref="A7:P7"/>
    <mergeCell ref="A6:P6"/>
    <mergeCell ref="I11:K11"/>
    <mergeCell ref="L11:N11"/>
    <mergeCell ref="B11:E11"/>
    <mergeCell ref="F11:H11"/>
    <mergeCell ref="F30:J30"/>
    <mergeCell ref="K30:O30"/>
    <mergeCell ref="A33:P33"/>
    <mergeCell ref="B30:E30"/>
    <mergeCell ref="B25:O25"/>
    <mergeCell ref="B26:O26"/>
    <mergeCell ref="C27:F27"/>
    <mergeCell ref="G27:L27"/>
  </mergeCells>
  <phoneticPr fontId="1"/>
  <conditionalFormatting sqref="L3 L11 F14 L14 K16 L17 F16:F17 F20 N20 F30 F22:J24">
    <cfRule type="expression" dxfId="22" priority="8">
      <formula>F3=""</formula>
    </cfRule>
  </conditionalFormatting>
  <conditionalFormatting sqref="F22:J24">
    <cfRule type="cellIs" dxfId="21" priority="3" operator="equal">
      <formula>"選択してください"</formula>
    </cfRule>
  </conditionalFormatting>
  <conditionalFormatting sqref="L3:P3">
    <cfRule type="cellIs" dxfId="20" priority="2" operator="equal">
      <formula>"年　月　日"</formula>
    </cfRule>
  </conditionalFormatting>
  <dataValidations count="7">
    <dataValidation type="list" allowBlank="1" showInputMessage="1" showErrorMessage="1" sqref="L14:O14" xr:uid="{492D2433-884E-4D5E-A1EC-DD3AC48A4DAE}">
      <formula1>"滋賀と世界をつなぐマイ探究コース,MLGs探究コース,ものづくり産業探究コース,農業・森林産業探究コース,社会課題探究コース,STEAM探究コース,スポーツ・芸術探究コース"</formula1>
    </dataValidation>
    <dataValidation type="date" allowBlank="1" showInputMessage="1" showErrorMessage="1" sqref="F30:J30" xr:uid="{78488CCC-4CEB-4B35-86B7-E9B57C19B2F8}">
      <formula1>46223</formula1>
      <formula2>46326</formula2>
    </dataValidation>
    <dataValidation type="list" allowBlank="1" showInputMessage="1" showErrorMessage="1" sqref="N20:O20" xr:uid="{DC1D5AA8-A8CE-47B7-808E-04931CCCAA79}">
      <formula1>"有,無"</formula1>
    </dataValidation>
    <dataValidation type="textLength" operator="equal" allowBlank="1" showInputMessage="1" showErrorMessage="1" sqref="F14:H14" xr:uid="{10E7D3FA-61F7-46B1-990C-C995924C57BC}">
      <formula1>7</formula1>
    </dataValidation>
    <dataValidation type="date" allowBlank="1" showInputMessage="1" showErrorMessage="1" sqref="F17:I17 L17:O17" xr:uid="{D3A616B9-C2F1-484D-AD99-5CDC1AFDBBAF}">
      <formula1>46235</formula1>
      <formula2>46326</formula2>
    </dataValidation>
    <dataValidation type="list" allowBlank="1" showInputMessage="1" showErrorMessage="1" sqref="F20:J20" xr:uid="{176FC8CA-1801-4182-B84B-BA1F1BD86F39}">
      <formula1>"アジア地域,その他の地域"</formula1>
    </dataValidation>
    <dataValidation type="list" allowBlank="1" showInputMessage="1" showErrorMessage="1" sqref="L11:N11" xr:uid="{3FA59255-5F91-4638-8E57-C6712F78481F}">
      <formula1>"300000,500000"</formula1>
    </dataValidation>
  </dataValidations>
  <hyperlinks>
    <hyperlink ref="G27" r:id="rId1" xr:uid="{17289B62-6E34-4EB1-A0C2-D03E1025EDFE}"/>
  </hyperlink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92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934976-6160-418A-9495-DDF05A055151}">
          <x14:formula1>
            <xm:f>'非表示)国・地域コード '!$F$2:$F$174</xm:f>
          </x14:formula1>
          <xm:sqref>F23:J24 F22:J22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F7F62-8814-4EA1-AC34-3E877C966572}">
  <sheetPr>
    <tabColor rgb="FFFFC000"/>
    <pageSetUpPr fitToPage="1"/>
  </sheetPr>
  <dimension ref="A1:U45"/>
  <sheetViews>
    <sheetView showGridLines="0" view="pageBreakPreview" topLeftCell="A16" zoomScaleNormal="100" zoomScaleSheetLayoutView="100" workbookViewId="0">
      <selection activeCell="B25" sqref="B25:O25"/>
    </sheetView>
  </sheetViews>
  <sheetFormatPr defaultColWidth="8.75" defaultRowHeight="13" x14ac:dyDescent="0.55000000000000004"/>
  <cols>
    <col min="1" max="17" width="6.08203125" style="53" customWidth="1"/>
    <col min="18" max="18" width="7.25" style="53" customWidth="1"/>
    <col min="19" max="19" width="46" style="53" customWidth="1"/>
    <col min="20" max="20" width="5.75" style="53" customWidth="1"/>
    <col min="21" max="21" width="8.75" style="53" customWidth="1"/>
    <col min="22" max="16384" width="8.75" style="53"/>
  </cols>
  <sheetData>
    <row r="1" spans="1:21" ht="18" customHeight="1" x14ac:dyDescent="0.55000000000000004">
      <c r="L1" s="86" t="s">
        <v>211</v>
      </c>
      <c r="M1" s="86"/>
      <c r="N1" s="86"/>
      <c r="O1" s="86"/>
      <c r="P1" s="86"/>
      <c r="R1" s="55"/>
      <c r="U1" s="53" t="s">
        <v>216</v>
      </c>
    </row>
    <row r="2" spans="1:21" x14ac:dyDescent="0.55000000000000004">
      <c r="L2" s="67"/>
      <c r="M2" s="67"/>
      <c r="N2" s="67"/>
      <c r="O2" s="67"/>
      <c r="P2" s="67"/>
    </row>
    <row r="3" spans="1:21" x14ac:dyDescent="0.55000000000000004">
      <c r="K3" s="53" t="s">
        <v>223</v>
      </c>
      <c r="L3" s="147">
        <v>46223</v>
      </c>
      <c r="M3" s="148"/>
      <c r="N3" s="148"/>
      <c r="O3" s="148"/>
      <c r="P3" s="148"/>
    </row>
    <row r="4" spans="1:21" x14ac:dyDescent="0.55000000000000004">
      <c r="A4" s="56"/>
    </row>
    <row r="5" spans="1:21" x14ac:dyDescent="0.55000000000000004">
      <c r="A5" s="56"/>
    </row>
    <row r="6" spans="1:21" ht="31.5" customHeight="1" x14ac:dyDescent="0.55000000000000004">
      <c r="A6" s="90" t="s">
        <v>226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S6" s="57" t="s">
        <v>1</v>
      </c>
      <c r="U6" s="53" t="s">
        <v>214</v>
      </c>
    </row>
    <row r="7" spans="1:21" ht="24" customHeight="1" x14ac:dyDescent="0.55000000000000004">
      <c r="A7" s="89" t="s">
        <v>225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S7" s="57" t="str">
        <f>F14&amp;F16&amp;K16&amp;L1&amp;A7</f>
        <v>C264033滋賀太郎【様式A】支援金計算書</v>
      </c>
      <c r="U7" s="53" t="s">
        <v>215</v>
      </c>
    </row>
    <row r="8" spans="1:21" ht="19.149999999999999" customHeight="1" x14ac:dyDescent="0.55000000000000004">
      <c r="A8" s="58"/>
      <c r="S8" s="59" t="s">
        <v>208</v>
      </c>
    </row>
    <row r="9" spans="1:21" ht="18.649999999999999" customHeight="1" x14ac:dyDescent="0.55000000000000004">
      <c r="A9" s="56"/>
      <c r="S9" s="59"/>
    </row>
    <row r="10" spans="1:21" ht="20.25" customHeight="1" thickBot="1" x14ac:dyDescent="0.6">
      <c r="A10" s="56"/>
      <c r="B10" s="60" t="s">
        <v>230</v>
      </c>
    </row>
    <row r="11" spans="1:21" ht="26.25" customHeight="1" thickBot="1" x14ac:dyDescent="0.6">
      <c r="A11" s="56"/>
      <c r="B11" s="96" t="s">
        <v>228</v>
      </c>
      <c r="C11" s="92"/>
      <c r="D11" s="92"/>
      <c r="E11" s="92"/>
      <c r="F11" s="97" t="str">
        <f>IF(K22='非表示)国・地域コード '!G2,"",IF(F20=$U$6,U6,IF(COUNTIF(K22:O24,U7)=0,U6,U7)))</f>
        <v>アジア地域</v>
      </c>
      <c r="G11" s="97"/>
      <c r="H11" s="97"/>
      <c r="I11" s="91" t="s">
        <v>229</v>
      </c>
      <c r="J11" s="92"/>
      <c r="K11" s="92"/>
      <c r="L11" s="149">
        <v>300000</v>
      </c>
      <c r="M11" s="149"/>
      <c r="N11" s="149"/>
      <c r="O11" s="66" t="s">
        <v>201</v>
      </c>
    </row>
    <row r="12" spans="1:21" ht="19.899999999999999" customHeight="1" x14ac:dyDescent="0.55000000000000004">
      <c r="A12" s="56"/>
    </row>
    <row r="13" spans="1:21" ht="19.899999999999999" customHeight="1" x14ac:dyDescent="0.55000000000000004">
      <c r="B13" s="60" t="s">
        <v>194</v>
      </c>
    </row>
    <row r="14" spans="1:21" ht="20.149999999999999" customHeight="1" x14ac:dyDescent="0.55000000000000004">
      <c r="B14" s="134" t="s">
        <v>204</v>
      </c>
      <c r="C14" s="134"/>
      <c r="D14" s="134"/>
      <c r="E14" s="134"/>
      <c r="F14" s="150" t="s">
        <v>237</v>
      </c>
      <c r="G14" s="150"/>
      <c r="H14" s="150"/>
      <c r="I14" s="128" t="s">
        <v>0</v>
      </c>
      <c r="J14" s="129"/>
      <c r="K14" s="130"/>
      <c r="L14" s="151" t="s">
        <v>263</v>
      </c>
      <c r="M14" s="151"/>
      <c r="N14" s="151"/>
      <c r="O14" s="152"/>
    </row>
    <row r="15" spans="1:21" ht="20.149999999999999" customHeight="1" x14ac:dyDescent="0.55000000000000004">
      <c r="B15" s="101" t="s">
        <v>205</v>
      </c>
      <c r="C15" s="102"/>
      <c r="D15" s="102"/>
      <c r="E15" s="103"/>
      <c r="F15" s="153" t="s">
        <v>206</v>
      </c>
      <c r="G15" s="153"/>
      <c r="H15" s="153"/>
      <c r="I15" s="153"/>
      <c r="J15" s="153"/>
      <c r="K15" s="154" t="s">
        <v>207</v>
      </c>
      <c r="L15" s="154"/>
      <c r="M15" s="154"/>
      <c r="N15" s="154"/>
      <c r="O15" s="154"/>
    </row>
    <row r="16" spans="1:21" ht="20.149999999999999" customHeight="1" x14ac:dyDescent="0.55000000000000004">
      <c r="B16" s="104"/>
      <c r="C16" s="105"/>
      <c r="D16" s="105"/>
      <c r="E16" s="106"/>
      <c r="F16" s="150" t="s">
        <v>236</v>
      </c>
      <c r="G16" s="150"/>
      <c r="H16" s="150"/>
      <c r="I16" s="150"/>
      <c r="J16" s="150"/>
      <c r="K16" s="150" t="s">
        <v>212</v>
      </c>
      <c r="L16" s="150"/>
      <c r="M16" s="150"/>
      <c r="N16" s="150"/>
      <c r="O16" s="150"/>
    </row>
    <row r="17" spans="1:15" ht="20.149999999999999" customHeight="1" x14ac:dyDescent="0.55000000000000004">
      <c r="B17" s="158" t="s">
        <v>239</v>
      </c>
      <c r="C17" s="158"/>
      <c r="D17" s="158"/>
      <c r="E17" s="158"/>
      <c r="F17" s="159">
        <v>46236</v>
      </c>
      <c r="G17" s="160"/>
      <c r="H17" s="160"/>
      <c r="I17" s="161"/>
      <c r="J17" s="162" t="s">
        <v>224</v>
      </c>
      <c r="K17" s="162"/>
      <c r="L17" s="159">
        <v>46265</v>
      </c>
      <c r="M17" s="160"/>
      <c r="N17" s="160"/>
      <c r="O17" s="161"/>
    </row>
    <row r="18" spans="1:15" x14ac:dyDescent="0.55000000000000004">
      <c r="A18" s="56"/>
    </row>
    <row r="19" spans="1:15" x14ac:dyDescent="0.55000000000000004">
      <c r="B19" s="60" t="s">
        <v>196</v>
      </c>
      <c r="K19" s="61"/>
    </row>
    <row r="20" spans="1:15" ht="25" customHeight="1" x14ac:dyDescent="0.55000000000000004">
      <c r="B20" s="134" t="s">
        <v>227</v>
      </c>
      <c r="C20" s="134"/>
      <c r="D20" s="134"/>
      <c r="E20" s="134"/>
      <c r="F20" s="163" t="s">
        <v>235</v>
      </c>
      <c r="G20" s="164"/>
      <c r="H20" s="164"/>
      <c r="I20" s="164"/>
      <c r="J20" s="165"/>
      <c r="K20" s="98" t="s">
        <v>217</v>
      </c>
      <c r="L20" s="99"/>
      <c r="M20" s="100"/>
      <c r="N20" s="163" t="s">
        <v>213</v>
      </c>
      <c r="O20" s="165"/>
    </row>
    <row r="21" spans="1:15" ht="25" customHeight="1" x14ac:dyDescent="0.55000000000000004">
      <c r="B21" s="98" t="s">
        <v>218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100"/>
    </row>
    <row r="22" spans="1:15" ht="25" customHeight="1" x14ac:dyDescent="0.55000000000000004">
      <c r="B22" s="135" t="s">
        <v>197</v>
      </c>
      <c r="C22" s="136"/>
      <c r="D22" s="136"/>
      <c r="E22" s="137"/>
      <c r="F22" s="155" t="s">
        <v>234</v>
      </c>
      <c r="G22" s="156"/>
      <c r="H22" s="156"/>
      <c r="I22" s="156"/>
      <c r="J22" s="157"/>
      <c r="K22" s="144" t="str">
        <f>VLOOKUP($F22,'非表示)国・地域コード '!$F:$H,2,0)</f>
        <v>アジア地域</v>
      </c>
      <c r="L22" s="145"/>
      <c r="M22" s="145"/>
      <c r="N22" s="145"/>
      <c r="O22" s="146"/>
    </row>
    <row r="23" spans="1:15" ht="25" customHeight="1" x14ac:dyDescent="0.55000000000000004">
      <c r="B23" s="141" t="s">
        <v>199</v>
      </c>
      <c r="C23" s="142"/>
      <c r="D23" s="142"/>
      <c r="E23" s="143"/>
      <c r="F23" s="155" t="s">
        <v>195</v>
      </c>
      <c r="G23" s="156"/>
      <c r="H23" s="156"/>
      <c r="I23" s="156"/>
      <c r="J23" s="157"/>
      <c r="K23" s="115" t="str">
        <f>VLOOKUP($F23,'非表示)国・地域コード '!$F:$H,2,0)</f>
        <v>実際の地域区分</v>
      </c>
      <c r="L23" s="116"/>
      <c r="M23" s="116"/>
      <c r="N23" s="116"/>
      <c r="O23" s="117"/>
    </row>
    <row r="24" spans="1:15" ht="25" customHeight="1" x14ac:dyDescent="0.55000000000000004">
      <c r="B24" s="138" t="s">
        <v>200</v>
      </c>
      <c r="C24" s="139"/>
      <c r="D24" s="139"/>
      <c r="E24" s="140"/>
      <c r="F24" s="155" t="s">
        <v>195</v>
      </c>
      <c r="G24" s="156"/>
      <c r="H24" s="156"/>
      <c r="I24" s="156"/>
      <c r="J24" s="157"/>
      <c r="K24" s="131" t="str">
        <f>VLOOKUP($F24,'非表示)国・地域コード '!$F:$H,2,0)</f>
        <v>実際の地域区分</v>
      </c>
      <c r="L24" s="132"/>
      <c r="M24" s="132"/>
      <c r="N24" s="132"/>
      <c r="O24" s="133"/>
    </row>
    <row r="25" spans="1:15" ht="35.25" customHeight="1" x14ac:dyDescent="0.55000000000000004">
      <c r="A25" s="56"/>
      <c r="B25" s="166" t="s">
        <v>265</v>
      </c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</row>
    <row r="26" spans="1:15" ht="42" customHeight="1" thickBot="1" x14ac:dyDescent="0.6">
      <c r="A26" s="56"/>
      <c r="B26" s="81" t="s">
        <v>219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</row>
    <row r="27" spans="1:15" ht="25" customHeight="1" thickBot="1" x14ac:dyDescent="0.6">
      <c r="A27" s="56"/>
      <c r="C27" s="82" t="s">
        <v>221</v>
      </c>
      <c r="D27" s="83"/>
      <c r="E27" s="83"/>
      <c r="F27" s="83"/>
      <c r="G27" s="84" t="s">
        <v>220</v>
      </c>
      <c r="H27" s="84"/>
      <c r="I27" s="84"/>
      <c r="J27" s="84"/>
      <c r="K27" s="84"/>
      <c r="L27" s="85"/>
      <c r="M27" s="68"/>
      <c r="N27" s="68"/>
      <c r="O27" s="68"/>
    </row>
    <row r="28" spans="1:15" ht="25.15" customHeight="1" x14ac:dyDescent="0.55000000000000004">
      <c r="A28" s="63"/>
    </row>
    <row r="29" spans="1:15" ht="16.899999999999999" customHeight="1" x14ac:dyDescent="0.55000000000000004">
      <c r="B29" s="60" t="s">
        <v>209</v>
      </c>
    </row>
    <row r="30" spans="1:15" ht="18" customHeight="1" x14ac:dyDescent="0.55000000000000004">
      <c r="B30" s="78" t="s">
        <v>210</v>
      </c>
      <c r="C30" s="78"/>
      <c r="D30" s="78"/>
      <c r="E30" s="78"/>
      <c r="F30" s="168">
        <v>46235</v>
      </c>
      <c r="G30" s="169"/>
      <c r="H30" s="169"/>
      <c r="I30" s="169"/>
      <c r="J30" s="169"/>
      <c r="K30" s="73"/>
      <c r="L30" s="74"/>
      <c r="M30" s="74"/>
      <c r="N30" s="74"/>
      <c r="O30" s="74"/>
    </row>
    <row r="31" spans="1:15" ht="25.15" customHeight="1" x14ac:dyDescent="0.55000000000000004">
      <c r="B31" s="68"/>
      <c r="O31" s="56"/>
    </row>
    <row r="32" spans="1:15" ht="25.15" customHeight="1" x14ac:dyDescent="0.55000000000000004">
      <c r="A32" s="63"/>
    </row>
    <row r="33" spans="1:16" ht="25.15" customHeight="1" x14ac:dyDescent="0.55000000000000004">
      <c r="A33" s="75" t="s">
        <v>222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7"/>
    </row>
    <row r="34" spans="1:16" ht="30.65" customHeight="1" x14ac:dyDescent="0.55000000000000004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5"/>
      <c r="L34" s="65"/>
      <c r="M34" s="65"/>
      <c r="N34" s="65"/>
      <c r="O34" s="65"/>
      <c r="P34" s="65"/>
    </row>
    <row r="35" spans="1:16" ht="43.9" customHeight="1" x14ac:dyDescent="0.55000000000000004"/>
    <row r="36" spans="1:16" ht="17.5" customHeight="1" x14ac:dyDescent="0.55000000000000004"/>
    <row r="37" spans="1:16" ht="16.899999999999999" customHeight="1" x14ac:dyDescent="0.55000000000000004"/>
    <row r="38" spans="1:16" ht="18" customHeight="1" x14ac:dyDescent="0.55000000000000004"/>
    <row r="39" spans="1:16" ht="25.15" customHeight="1" x14ac:dyDescent="0.55000000000000004"/>
    <row r="40" spans="1:16" ht="16.149999999999999" customHeight="1" x14ac:dyDescent="0.55000000000000004"/>
    <row r="42" spans="1:16" ht="30" customHeight="1" x14ac:dyDescent="0.55000000000000004"/>
    <row r="44" spans="1:16" ht="21" customHeight="1" x14ac:dyDescent="0.55000000000000004"/>
    <row r="45" spans="1:16" ht="21" customHeight="1" x14ac:dyDescent="0.55000000000000004"/>
  </sheetData>
  <sheetProtection formatCells="0" formatColumns="0" formatRows="0"/>
  <mergeCells count="43">
    <mergeCell ref="A33:P33"/>
    <mergeCell ref="B25:O25"/>
    <mergeCell ref="B26:O26"/>
    <mergeCell ref="C27:F27"/>
    <mergeCell ref="G27:L27"/>
    <mergeCell ref="B30:E30"/>
    <mergeCell ref="F30:J30"/>
    <mergeCell ref="K30:O30"/>
    <mergeCell ref="B23:E23"/>
    <mergeCell ref="F23:J23"/>
    <mergeCell ref="K23:O23"/>
    <mergeCell ref="B24:E24"/>
    <mergeCell ref="F24:J24"/>
    <mergeCell ref="K24:O24"/>
    <mergeCell ref="B22:E22"/>
    <mergeCell ref="F22:J22"/>
    <mergeCell ref="K22:O22"/>
    <mergeCell ref="B17:E17"/>
    <mergeCell ref="F17:I17"/>
    <mergeCell ref="J17:K17"/>
    <mergeCell ref="L17:O17"/>
    <mergeCell ref="B20:E20"/>
    <mergeCell ref="F20:J20"/>
    <mergeCell ref="K20:M20"/>
    <mergeCell ref="N20:O20"/>
    <mergeCell ref="B21:O21"/>
    <mergeCell ref="B14:E14"/>
    <mergeCell ref="F14:H14"/>
    <mergeCell ref="I14:K14"/>
    <mergeCell ref="L14:O14"/>
    <mergeCell ref="B15:E16"/>
    <mergeCell ref="F15:J15"/>
    <mergeCell ref="K15:O15"/>
    <mergeCell ref="F16:J16"/>
    <mergeCell ref="K16:O16"/>
    <mergeCell ref="L1:P1"/>
    <mergeCell ref="L3:P3"/>
    <mergeCell ref="A6:P6"/>
    <mergeCell ref="A7:P7"/>
    <mergeCell ref="B11:E11"/>
    <mergeCell ref="F11:H11"/>
    <mergeCell ref="I11:K11"/>
    <mergeCell ref="L11:N11"/>
  </mergeCells>
  <phoneticPr fontId="1"/>
  <conditionalFormatting sqref="F14:H14">
    <cfRule type="expression" dxfId="19" priority="14">
      <formula>$F$14=""</formula>
    </cfRule>
  </conditionalFormatting>
  <conditionalFormatting sqref="F16:J16">
    <cfRule type="expression" dxfId="18" priority="13">
      <formula>$F$16=""</formula>
    </cfRule>
  </conditionalFormatting>
  <conditionalFormatting sqref="F20:J20">
    <cfRule type="expression" dxfId="17" priority="11">
      <formula>$F$20=""</formula>
    </cfRule>
  </conditionalFormatting>
  <conditionalFormatting sqref="F30:J30">
    <cfRule type="expression" dxfId="16" priority="9">
      <formula>$F$30=""</formula>
    </cfRule>
  </conditionalFormatting>
  <conditionalFormatting sqref="K16:O16">
    <cfRule type="expression" dxfId="15" priority="12">
      <formula>$K$16=""</formula>
    </cfRule>
  </conditionalFormatting>
  <conditionalFormatting sqref="L14">
    <cfRule type="expression" dxfId="14" priority="15">
      <formula>$L$14=""</formula>
    </cfRule>
  </conditionalFormatting>
  <conditionalFormatting sqref="L3:P3">
    <cfRule type="expression" dxfId="13" priority="8">
      <formula>$L$3="年　　月　　日"</formula>
    </cfRule>
  </conditionalFormatting>
  <conditionalFormatting sqref="N20:O20">
    <cfRule type="expression" dxfId="12" priority="10">
      <formula>$N$20=""</formula>
    </cfRule>
  </conditionalFormatting>
  <conditionalFormatting sqref="F22:J24">
    <cfRule type="cellIs" dxfId="11" priority="4" operator="equal">
      <formula>"選択してください"</formula>
    </cfRule>
  </conditionalFormatting>
  <conditionalFormatting sqref="F17">
    <cfRule type="expression" dxfId="10" priority="3">
      <formula>$F$17=""</formula>
    </cfRule>
  </conditionalFormatting>
  <conditionalFormatting sqref="L17">
    <cfRule type="expression" dxfId="9" priority="2">
      <formula>$F$17=""</formula>
    </cfRule>
  </conditionalFormatting>
  <conditionalFormatting sqref="L11:N11">
    <cfRule type="expression" dxfId="8" priority="1">
      <formula>$F$14=""</formula>
    </cfRule>
  </conditionalFormatting>
  <dataValidations count="6">
    <dataValidation type="list" allowBlank="1" showInputMessage="1" showErrorMessage="1" sqref="F20:J20" xr:uid="{DBE09983-004A-4D70-9B4A-DC6A4B9BBDAA}">
      <formula1>"アジア地域,その他の地域"</formula1>
    </dataValidation>
    <dataValidation type="textLength" operator="equal" allowBlank="1" showInputMessage="1" showErrorMessage="1" sqref="F14:H14" xr:uid="{C28A491E-26C4-44F9-9EC2-1FABD4593E8E}">
      <formula1>7</formula1>
    </dataValidation>
    <dataValidation type="list" allowBlank="1" showInputMessage="1" showErrorMessage="1" sqref="N20:O20" xr:uid="{39CCFF72-E903-4ABC-B56A-F8F0FDC044DF}">
      <formula1>"有,無"</formula1>
    </dataValidation>
    <dataValidation type="date" allowBlank="1" showInputMessage="1" showErrorMessage="1" sqref="F30:J30" xr:uid="{D349CC4D-B0AE-44DF-8A0E-9B02388FA218}">
      <formula1>46223</formula1>
      <formula2>46402</formula2>
    </dataValidation>
    <dataValidation type="list" allowBlank="1" showInputMessage="1" showErrorMessage="1" sqref="L14:O14" xr:uid="{39C599EE-737D-40AD-BE53-533B7F5F1B29}">
      <formula1>"滋賀と世界をつなぐマイ探究コース,MLGs探究コース,ものづくり産業探究コース,農業・森林産業探究コース,社会課題探究コース,STEAM探究コース,スポーツ・芸術探究コース"</formula1>
    </dataValidation>
    <dataValidation type="list" allowBlank="1" showInputMessage="1" showErrorMessage="1" sqref="L11:N11" xr:uid="{E3AAD5DD-9A00-489C-AA63-353C145A7CAC}">
      <formula1>"300000,500000"</formula1>
    </dataValidation>
  </dataValidations>
  <hyperlinks>
    <hyperlink ref="G27" r:id="rId1" xr:uid="{98BAE1D8-DC38-4393-A4CC-BDE31341CEC7}"/>
  </hyperlink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92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FA09E0-0034-472A-8115-8B29C25C696D}">
          <x14:formula1>
            <xm:f>'非表示)国・地域コード '!$F$2:$F$174</xm:f>
          </x14:formula1>
          <xm:sqref>F22:J24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EA8D-D4C0-4B56-B557-8D15AEFFEFE1}">
  <sheetPr>
    <tabColor theme="9" tint="0.39997558519241921"/>
    <pageSetUpPr fitToPage="1"/>
  </sheetPr>
  <dimension ref="A1:U43"/>
  <sheetViews>
    <sheetView showGridLines="0" view="pageBreakPreview" topLeftCell="A22" zoomScaleNormal="100" zoomScaleSheetLayoutView="100" workbookViewId="0">
      <selection activeCell="B26" sqref="B26:O26"/>
    </sheetView>
  </sheetViews>
  <sheetFormatPr defaultColWidth="8.75" defaultRowHeight="13" x14ac:dyDescent="0.55000000000000004"/>
  <cols>
    <col min="1" max="17" width="6.08203125" style="53" customWidth="1"/>
    <col min="18" max="18" width="7.25" style="53" customWidth="1"/>
    <col min="19" max="19" width="46" style="53" customWidth="1"/>
    <col min="20" max="20" width="5.75" style="53" customWidth="1"/>
    <col min="21" max="21" width="8.75" style="53" customWidth="1"/>
    <col min="22" max="16384" width="8.75" style="53"/>
  </cols>
  <sheetData>
    <row r="1" spans="1:21" ht="18" customHeight="1" x14ac:dyDescent="0.55000000000000004">
      <c r="L1" s="86" t="s">
        <v>241</v>
      </c>
      <c r="M1" s="86"/>
      <c r="N1" s="86"/>
      <c r="O1" s="86"/>
      <c r="P1" s="86"/>
      <c r="R1" s="55"/>
      <c r="U1" s="53" t="s">
        <v>216</v>
      </c>
    </row>
    <row r="2" spans="1:21" x14ac:dyDescent="0.55000000000000004">
      <c r="L2" s="70"/>
      <c r="M2" s="70"/>
      <c r="N2" s="70"/>
      <c r="O2" s="70"/>
      <c r="P2" s="70"/>
    </row>
    <row r="3" spans="1:21" x14ac:dyDescent="0.55000000000000004">
      <c r="K3" s="53" t="s">
        <v>223</v>
      </c>
      <c r="L3" s="87" t="s">
        <v>238</v>
      </c>
      <c r="M3" s="88"/>
      <c r="N3" s="88"/>
      <c r="O3" s="88"/>
      <c r="P3" s="88"/>
    </row>
    <row r="4" spans="1:21" x14ac:dyDescent="0.55000000000000004">
      <c r="A4" s="56"/>
    </row>
    <row r="5" spans="1:21" x14ac:dyDescent="0.55000000000000004">
      <c r="A5" s="56"/>
    </row>
    <row r="6" spans="1:21" ht="31.5" customHeight="1" x14ac:dyDescent="0.55000000000000004">
      <c r="A6" s="90" t="s">
        <v>226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S6" s="57" t="s">
        <v>1</v>
      </c>
      <c r="U6" s="53" t="s">
        <v>214</v>
      </c>
    </row>
    <row r="7" spans="1:21" ht="24" customHeight="1" x14ac:dyDescent="0.55000000000000004">
      <c r="A7" s="89" t="s">
        <v>242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S7" s="57" t="str">
        <f>F14&amp;F16&amp;K16&amp;L1&amp;A7</f>
        <v>000【様式B】（留学後）支援金計算書</v>
      </c>
      <c r="U7" s="53" t="s">
        <v>215</v>
      </c>
    </row>
    <row r="8" spans="1:21" ht="19.149999999999999" customHeight="1" x14ac:dyDescent="0.55000000000000004">
      <c r="A8" s="58"/>
      <c r="S8" s="59" t="s">
        <v>208</v>
      </c>
    </row>
    <row r="9" spans="1:21" ht="18.649999999999999" customHeight="1" x14ac:dyDescent="0.55000000000000004">
      <c r="A9" s="56"/>
      <c r="S9" s="59"/>
    </row>
    <row r="10" spans="1:21" ht="20.25" customHeight="1" thickBot="1" x14ac:dyDescent="0.6">
      <c r="A10" s="56"/>
      <c r="B10" s="60" t="s">
        <v>230</v>
      </c>
    </row>
    <row r="11" spans="1:21" ht="26.25" customHeight="1" thickBot="1" x14ac:dyDescent="0.6">
      <c r="A11" s="56"/>
      <c r="B11" s="96" t="s">
        <v>228</v>
      </c>
      <c r="C11" s="92"/>
      <c r="D11" s="92"/>
      <c r="E11" s="92"/>
      <c r="F11" s="188" t="str">
        <f>IF(K22='非表示)国・地域コード '!G2,"",IF(F20=$U$6,U6,IF(COUNTIF(K22:O24,U7)=0,U6,U7)))</f>
        <v/>
      </c>
      <c r="G11" s="188"/>
      <c r="H11" s="188"/>
      <c r="I11" s="91" t="s">
        <v>248</v>
      </c>
      <c r="J11" s="92"/>
      <c r="K11" s="92"/>
      <c r="L11" s="93" t="str">
        <f>IF(【様式A】支援金計算書!L11="","",【様式A】支援金計算書!L11)</f>
        <v/>
      </c>
      <c r="M11" s="94"/>
      <c r="N11" s="95"/>
      <c r="O11" s="66" t="s">
        <v>201</v>
      </c>
    </row>
    <row r="12" spans="1:21" ht="19.899999999999999" customHeight="1" x14ac:dyDescent="0.55000000000000004">
      <c r="A12" s="56"/>
    </row>
    <row r="13" spans="1:21" ht="19.899999999999999" customHeight="1" x14ac:dyDescent="0.55000000000000004">
      <c r="B13" s="60" t="s">
        <v>194</v>
      </c>
    </row>
    <row r="14" spans="1:21" ht="20.149999999999999" customHeight="1" x14ac:dyDescent="0.55000000000000004">
      <c r="B14" s="128" t="s">
        <v>254</v>
      </c>
      <c r="C14" s="129"/>
      <c r="D14" s="129"/>
      <c r="E14" s="130"/>
      <c r="F14" s="178">
        <f>【様式A】支援金計算書!F14</f>
        <v>0</v>
      </c>
      <c r="G14" s="179"/>
      <c r="H14" s="180"/>
      <c r="I14" s="128" t="s">
        <v>255</v>
      </c>
      <c r="J14" s="129"/>
      <c r="K14" s="130"/>
      <c r="L14" s="181">
        <f>【様式A】支援金計算書!L14</f>
        <v>0</v>
      </c>
      <c r="M14" s="181"/>
      <c r="N14" s="181"/>
      <c r="O14" s="182"/>
    </row>
    <row r="15" spans="1:21" ht="20.149999999999999" customHeight="1" x14ac:dyDescent="0.55000000000000004">
      <c r="B15" s="101" t="s">
        <v>256</v>
      </c>
      <c r="C15" s="102"/>
      <c r="D15" s="102"/>
      <c r="E15" s="103"/>
      <c r="F15" s="183" t="s">
        <v>206</v>
      </c>
      <c r="G15" s="184"/>
      <c r="H15" s="184"/>
      <c r="I15" s="108"/>
      <c r="J15" s="109"/>
      <c r="K15" s="98" t="s">
        <v>207</v>
      </c>
      <c r="L15" s="99"/>
      <c r="M15" s="99"/>
      <c r="N15" s="99"/>
      <c r="O15" s="100"/>
    </row>
    <row r="16" spans="1:21" ht="20.149999999999999" customHeight="1" x14ac:dyDescent="0.55000000000000004">
      <c r="B16" s="104"/>
      <c r="C16" s="105"/>
      <c r="D16" s="105"/>
      <c r="E16" s="106"/>
      <c r="F16" s="185">
        <f>【様式A】支援金計算書!F16</f>
        <v>0</v>
      </c>
      <c r="G16" s="186"/>
      <c r="H16" s="186"/>
      <c r="I16" s="186"/>
      <c r="J16" s="187"/>
      <c r="K16" s="185">
        <f>【様式A】支援金計算書!K16</f>
        <v>0</v>
      </c>
      <c r="L16" s="186"/>
      <c r="M16" s="186"/>
      <c r="N16" s="186"/>
      <c r="O16" s="187"/>
    </row>
    <row r="17" spans="1:16" ht="20.149999999999999" customHeight="1" x14ac:dyDescent="0.55000000000000004">
      <c r="B17" s="118" t="s">
        <v>257</v>
      </c>
      <c r="C17" s="119"/>
      <c r="D17" s="119"/>
      <c r="E17" s="120"/>
      <c r="F17" s="171" t="str">
        <f>IF(【様式A】支援金計算書!F17="","",【様式A】支援金計算書!F17)</f>
        <v/>
      </c>
      <c r="G17" s="172"/>
      <c r="H17" s="172"/>
      <c r="I17" s="173"/>
      <c r="J17" s="121" t="s">
        <v>224</v>
      </c>
      <c r="K17" s="122"/>
      <c r="L17" s="171" t="str">
        <f>IF(【様式A】支援金計算書!L17="","",【様式A】支援金計算書!L17)</f>
        <v/>
      </c>
      <c r="M17" s="172"/>
      <c r="N17" s="172"/>
      <c r="O17" s="173"/>
    </row>
    <row r="18" spans="1:16" x14ac:dyDescent="0.55000000000000004">
      <c r="A18" s="56"/>
    </row>
    <row r="19" spans="1:16" x14ac:dyDescent="0.55000000000000004">
      <c r="B19" s="60" t="s">
        <v>196</v>
      </c>
      <c r="K19" s="61"/>
    </row>
    <row r="20" spans="1:16" ht="25" customHeight="1" x14ac:dyDescent="0.55000000000000004">
      <c r="B20" s="134" t="s">
        <v>258</v>
      </c>
      <c r="C20" s="134"/>
      <c r="D20" s="134"/>
      <c r="E20" s="134"/>
      <c r="F20" s="174">
        <f>【様式A】支援金計算書!F20</f>
        <v>0</v>
      </c>
      <c r="G20" s="175"/>
      <c r="H20" s="175"/>
      <c r="I20" s="175"/>
      <c r="J20" s="176"/>
      <c r="K20" s="177" t="s">
        <v>259</v>
      </c>
      <c r="L20" s="99"/>
      <c r="M20" s="100"/>
      <c r="N20" s="174">
        <f>【様式A】支援金計算書!N20</f>
        <v>0</v>
      </c>
      <c r="O20" s="176"/>
    </row>
    <row r="21" spans="1:16" ht="25" customHeight="1" x14ac:dyDescent="0.55000000000000004">
      <c r="B21" s="98" t="s">
        <v>260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100"/>
    </row>
    <row r="22" spans="1:16" ht="25" customHeight="1" x14ac:dyDescent="0.55000000000000004">
      <c r="B22" s="135" t="s">
        <v>197</v>
      </c>
      <c r="C22" s="136"/>
      <c r="D22" s="136"/>
      <c r="E22" s="137"/>
      <c r="F22" s="113" t="str">
        <f>【様式A】支援金計算書!F22</f>
        <v>選択してください</v>
      </c>
      <c r="G22" s="72"/>
      <c r="H22" s="72"/>
      <c r="I22" s="72"/>
      <c r="J22" s="114"/>
      <c r="K22" s="170" t="str">
        <f>VLOOKUP($F22,'非表示)国・地域コード '!$F:$H,2,0)</f>
        <v>実際の地域区分</v>
      </c>
      <c r="L22" s="170"/>
      <c r="M22" s="170"/>
      <c r="N22" s="170"/>
      <c r="O22" s="170"/>
    </row>
    <row r="23" spans="1:16" ht="25" customHeight="1" x14ac:dyDescent="0.55000000000000004">
      <c r="B23" s="141" t="s">
        <v>199</v>
      </c>
      <c r="C23" s="142"/>
      <c r="D23" s="142"/>
      <c r="E23" s="143"/>
      <c r="F23" s="113" t="str">
        <f>【様式A】支援金計算書!F23</f>
        <v>選択してください</v>
      </c>
      <c r="G23" s="72"/>
      <c r="H23" s="72"/>
      <c r="I23" s="72"/>
      <c r="J23" s="114"/>
      <c r="K23" s="170" t="str">
        <f>VLOOKUP($F23,'非表示)国・地域コード '!$F:$H,2,0)</f>
        <v>実際の地域区分</v>
      </c>
      <c r="L23" s="170"/>
      <c r="M23" s="170"/>
      <c r="N23" s="170"/>
      <c r="O23" s="170"/>
    </row>
    <row r="24" spans="1:16" ht="25" customHeight="1" x14ac:dyDescent="0.55000000000000004">
      <c r="B24" s="138" t="s">
        <v>200</v>
      </c>
      <c r="C24" s="139"/>
      <c r="D24" s="139"/>
      <c r="E24" s="140"/>
      <c r="F24" s="113" t="str">
        <f>【様式A】支援金計算書!F24</f>
        <v>選択してください</v>
      </c>
      <c r="G24" s="72"/>
      <c r="H24" s="72"/>
      <c r="I24" s="72"/>
      <c r="J24" s="114"/>
      <c r="K24" s="170" t="str">
        <f>VLOOKUP($F24,'非表示)国・地域コード '!$F:$H,2,0)</f>
        <v>実際の地域区分</v>
      </c>
      <c r="L24" s="170"/>
      <c r="M24" s="170"/>
      <c r="N24" s="170"/>
      <c r="O24" s="170"/>
    </row>
    <row r="25" spans="1:16" ht="35.25" customHeight="1" x14ac:dyDescent="0.55000000000000004">
      <c r="A25" s="56"/>
      <c r="B25" s="79" t="s">
        <v>266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spans="1:16" ht="42" customHeight="1" thickBot="1" x14ac:dyDescent="0.6">
      <c r="A26" s="56"/>
      <c r="B26" s="81" t="s">
        <v>219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</row>
    <row r="27" spans="1:16" ht="25" customHeight="1" thickBot="1" x14ac:dyDescent="0.6">
      <c r="A27" s="56"/>
      <c r="C27" s="82" t="s">
        <v>221</v>
      </c>
      <c r="D27" s="83"/>
      <c r="E27" s="83"/>
      <c r="F27" s="83"/>
      <c r="G27" s="84" t="s">
        <v>220</v>
      </c>
      <c r="H27" s="84"/>
      <c r="I27" s="84"/>
      <c r="J27" s="84"/>
      <c r="K27" s="84"/>
      <c r="L27" s="85"/>
      <c r="M27" s="69"/>
      <c r="N27" s="69"/>
      <c r="O27" s="69"/>
    </row>
    <row r="28" spans="1:16" ht="25.15" customHeight="1" x14ac:dyDescent="0.55000000000000004">
      <c r="A28" s="63"/>
    </row>
    <row r="29" spans="1:16" ht="25.15" customHeight="1" x14ac:dyDescent="0.55000000000000004">
      <c r="B29" s="69"/>
      <c r="O29" s="56"/>
    </row>
    <row r="30" spans="1:16" ht="25.15" customHeight="1" x14ac:dyDescent="0.55000000000000004">
      <c r="A30" s="63"/>
    </row>
    <row r="31" spans="1:16" ht="25.15" customHeight="1" x14ac:dyDescent="0.55000000000000004">
      <c r="A31" s="75" t="s">
        <v>222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7"/>
    </row>
    <row r="32" spans="1:16" ht="30.65" customHeight="1" x14ac:dyDescent="0.55000000000000004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5"/>
      <c r="L32" s="65"/>
      <c r="M32" s="65"/>
      <c r="N32" s="65"/>
      <c r="O32" s="65"/>
      <c r="P32" s="65"/>
    </row>
    <row r="33" ht="43.9" customHeight="1" x14ac:dyDescent="0.55000000000000004"/>
    <row r="34" ht="17.5" customHeight="1" x14ac:dyDescent="0.55000000000000004"/>
    <row r="35" ht="16.899999999999999" customHeight="1" x14ac:dyDescent="0.55000000000000004"/>
    <row r="36" ht="18" customHeight="1" x14ac:dyDescent="0.55000000000000004"/>
    <row r="37" ht="25.15" customHeight="1" x14ac:dyDescent="0.55000000000000004"/>
    <row r="38" ht="16.149999999999999" customHeight="1" x14ac:dyDescent="0.55000000000000004"/>
    <row r="40" ht="30" customHeight="1" x14ac:dyDescent="0.55000000000000004"/>
    <row r="42" ht="21" customHeight="1" x14ac:dyDescent="0.55000000000000004"/>
    <row r="43" ht="21" customHeight="1" x14ac:dyDescent="0.55000000000000004"/>
  </sheetData>
  <sheetProtection formatCells="0" formatColumns="0" formatRows="0"/>
  <mergeCells count="40">
    <mergeCell ref="L1:P1"/>
    <mergeCell ref="L3:P3"/>
    <mergeCell ref="A6:P6"/>
    <mergeCell ref="A7:P7"/>
    <mergeCell ref="B11:E11"/>
    <mergeCell ref="F11:H11"/>
    <mergeCell ref="I11:K11"/>
    <mergeCell ref="L11:N11"/>
    <mergeCell ref="B14:E14"/>
    <mergeCell ref="F14:H14"/>
    <mergeCell ref="I14:K14"/>
    <mergeCell ref="L14:O14"/>
    <mergeCell ref="B15:E16"/>
    <mergeCell ref="F15:J15"/>
    <mergeCell ref="K15:O15"/>
    <mergeCell ref="F16:J16"/>
    <mergeCell ref="K16:O16"/>
    <mergeCell ref="B17:E17"/>
    <mergeCell ref="F17:I17"/>
    <mergeCell ref="J17:K17"/>
    <mergeCell ref="L17:O17"/>
    <mergeCell ref="B20:E20"/>
    <mergeCell ref="F20:J20"/>
    <mergeCell ref="K20:M20"/>
    <mergeCell ref="N20:O20"/>
    <mergeCell ref="B21:O21"/>
    <mergeCell ref="B22:E22"/>
    <mergeCell ref="F22:J22"/>
    <mergeCell ref="K22:O22"/>
    <mergeCell ref="B23:E23"/>
    <mergeCell ref="F23:J23"/>
    <mergeCell ref="K23:O23"/>
    <mergeCell ref="A31:P31"/>
    <mergeCell ref="B24:E24"/>
    <mergeCell ref="F24:J24"/>
    <mergeCell ref="K24:O24"/>
    <mergeCell ref="B25:O25"/>
    <mergeCell ref="B26:O26"/>
    <mergeCell ref="C27:F27"/>
    <mergeCell ref="G27:L27"/>
  </mergeCells>
  <phoneticPr fontId="1"/>
  <conditionalFormatting sqref="L3:P3">
    <cfRule type="cellIs" dxfId="7" priority="3" operator="equal">
      <formula>"年　月　日"</formula>
    </cfRule>
  </conditionalFormatting>
  <conditionalFormatting sqref="F14">
    <cfRule type="expression" dxfId="6" priority="2">
      <formula>F14=""</formula>
    </cfRule>
  </conditionalFormatting>
  <conditionalFormatting sqref="K16">
    <cfRule type="expression" dxfId="5" priority="1">
      <formula>K16=""</formula>
    </cfRule>
  </conditionalFormatting>
  <dataValidations count="2">
    <dataValidation operator="equal" allowBlank="1" showInputMessage="1" showErrorMessage="1" sqref="F14:H14" xr:uid="{DEBE7BBC-8233-469E-BEA3-551C48DE9536}"/>
    <dataValidation type="list" allowBlank="1" showInputMessage="1" showErrorMessage="1" sqref="F20:J20" xr:uid="{1E629861-3AEA-4051-87C7-BD3A692F778D}">
      <formula1>"アジア地域,その他の地域"</formula1>
    </dataValidation>
  </dataValidations>
  <hyperlinks>
    <hyperlink ref="G27" r:id="rId1" xr:uid="{3225FC1C-D46C-492F-A8F4-50E196D31AD4}"/>
  </hyperlink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92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708646-142D-4990-8B71-60DE9AA4C079}">
          <x14:formula1>
            <xm:f>'非表示)国・地域コード '!$F$2:$F$174</xm:f>
          </x14:formula1>
          <xm:sqref>F22:J22 F23:J24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CD904-2F88-475B-BEEA-A4B40841346B}">
  <sheetPr>
    <tabColor theme="9" tint="0.39997558519241921"/>
    <pageSetUpPr fitToPage="1"/>
  </sheetPr>
  <dimension ref="A1:U44"/>
  <sheetViews>
    <sheetView showGridLines="0" tabSelected="1" view="pageBreakPreview" topLeftCell="A19" zoomScaleNormal="100" zoomScaleSheetLayoutView="100" workbookViewId="0">
      <selection activeCell="B26" sqref="B26:O26"/>
    </sheetView>
  </sheetViews>
  <sheetFormatPr defaultColWidth="8.75" defaultRowHeight="13" x14ac:dyDescent="0.55000000000000004"/>
  <cols>
    <col min="1" max="17" width="6.08203125" style="53" customWidth="1"/>
    <col min="18" max="18" width="7.25" style="53" customWidth="1"/>
    <col min="19" max="19" width="46" style="53" customWidth="1"/>
    <col min="20" max="20" width="5.75" style="53" customWidth="1"/>
    <col min="21" max="21" width="8.75" style="53" customWidth="1"/>
    <col min="22" max="16384" width="8.75" style="53"/>
  </cols>
  <sheetData>
    <row r="1" spans="1:21" ht="18" customHeight="1" x14ac:dyDescent="0.55000000000000004">
      <c r="L1" s="86" t="s">
        <v>241</v>
      </c>
      <c r="M1" s="86"/>
      <c r="N1" s="86"/>
      <c r="O1" s="86"/>
      <c r="P1" s="86"/>
      <c r="R1" s="55"/>
      <c r="U1" s="53" t="s">
        <v>216</v>
      </c>
    </row>
    <row r="2" spans="1:21" x14ac:dyDescent="0.55000000000000004">
      <c r="L2" s="70"/>
      <c r="M2" s="70"/>
      <c r="N2" s="70"/>
      <c r="O2" s="70"/>
      <c r="P2" s="70"/>
    </row>
    <row r="3" spans="1:21" x14ac:dyDescent="0.55000000000000004">
      <c r="K3" s="53" t="s">
        <v>223</v>
      </c>
      <c r="L3" s="147">
        <v>46266</v>
      </c>
      <c r="M3" s="148"/>
      <c r="N3" s="148"/>
      <c r="O3" s="148"/>
      <c r="P3" s="148"/>
    </row>
    <row r="4" spans="1:21" x14ac:dyDescent="0.55000000000000004">
      <c r="A4" s="56"/>
    </row>
    <row r="5" spans="1:21" x14ac:dyDescent="0.55000000000000004">
      <c r="A5" s="56"/>
    </row>
    <row r="6" spans="1:21" x14ac:dyDescent="0.55000000000000004">
      <c r="A6" s="56"/>
    </row>
    <row r="7" spans="1:21" ht="31.5" customHeight="1" x14ac:dyDescent="0.55000000000000004">
      <c r="A7" s="90" t="s">
        <v>226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S7" s="57" t="s">
        <v>1</v>
      </c>
      <c r="U7" s="53" t="s">
        <v>214</v>
      </c>
    </row>
    <row r="8" spans="1:21" ht="24" customHeight="1" x14ac:dyDescent="0.55000000000000004">
      <c r="A8" s="212" t="s">
        <v>240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S8" s="57" t="str">
        <f>F15&amp;F17&amp;K17&amp;L1&amp;A8</f>
        <v>C264033滋賀太郎【様式B】（留学後）支援金計算書</v>
      </c>
      <c r="U8" s="53" t="s">
        <v>215</v>
      </c>
    </row>
    <row r="9" spans="1:21" ht="19.149999999999999" customHeight="1" x14ac:dyDescent="0.55000000000000004">
      <c r="A9" s="58"/>
      <c r="S9" s="59" t="s">
        <v>208</v>
      </c>
    </row>
    <row r="10" spans="1:21" ht="18.649999999999999" customHeight="1" x14ac:dyDescent="0.55000000000000004">
      <c r="A10" s="56"/>
      <c r="S10" s="59"/>
    </row>
    <row r="11" spans="1:21" ht="20.25" customHeight="1" thickBot="1" x14ac:dyDescent="0.6">
      <c r="A11" s="56"/>
      <c r="B11" s="60" t="s">
        <v>230</v>
      </c>
    </row>
    <row r="12" spans="1:21" ht="26.25" customHeight="1" thickBot="1" x14ac:dyDescent="0.6">
      <c r="A12" s="56"/>
      <c r="B12" s="96" t="s">
        <v>228</v>
      </c>
      <c r="C12" s="92"/>
      <c r="D12" s="92"/>
      <c r="E12" s="92"/>
      <c r="F12" s="213" t="s">
        <v>261</v>
      </c>
      <c r="G12" s="213"/>
      <c r="H12" s="213"/>
      <c r="I12" s="91" t="s">
        <v>248</v>
      </c>
      <c r="J12" s="92"/>
      <c r="K12" s="92"/>
      <c r="L12" s="214">
        <v>300000</v>
      </c>
      <c r="M12" s="215"/>
      <c r="N12" s="216"/>
      <c r="O12" s="66" t="s">
        <v>201</v>
      </c>
    </row>
    <row r="13" spans="1:21" ht="19.899999999999999" customHeight="1" x14ac:dyDescent="0.55000000000000004">
      <c r="A13" s="56"/>
    </row>
    <row r="14" spans="1:21" ht="19.899999999999999" customHeight="1" x14ac:dyDescent="0.55000000000000004">
      <c r="B14" s="60" t="s">
        <v>194</v>
      </c>
    </row>
    <row r="15" spans="1:21" ht="20.149999999999999" customHeight="1" x14ac:dyDescent="0.55000000000000004">
      <c r="B15" s="128" t="s">
        <v>249</v>
      </c>
      <c r="C15" s="129"/>
      <c r="D15" s="129"/>
      <c r="E15" s="130"/>
      <c r="F15" s="204" t="s">
        <v>244</v>
      </c>
      <c r="G15" s="205"/>
      <c r="H15" s="206"/>
      <c r="I15" s="128" t="s">
        <v>251</v>
      </c>
      <c r="J15" s="129"/>
      <c r="K15" s="130"/>
      <c r="L15" s="207" t="s">
        <v>262</v>
      </c>
      <c r="M15" s="207"/>
      <c r="N15" s="207"/>
      <c r="O15" s="208"/>
    </row>
    <row r="16" spans="1:21" ht="20.149999999999999" customHeight="1" x14ac:dyDescent="0.55000000000000004">
      <c r="B16" s="101" t="s">
        <v>250</v>
      </c>
      <c r="C16" s="102"/>
      <c r="D16" s="102"/>
      <c r="E16" s="103"/>
      <c r="F16" s="183" t="s">
        <v>206</v>
      </c>
      <c r="G16" s="184"/>
      <c r="H16" s="184"/>
      <c r="I16" s="108"/>
      <c r="J16" s="109"/>
      <c r="K16" s="98" t="s">
        <v>207</v>
      </c>
      <c r="L16" s="99"/>
      <c r="M16" s="99"/>
      <c r="N16" s="99"/>
      <c r="O16" s="100"/>
    </row>
    <row r="17" spans="1:16" ht="20.149999999999999" customHeight="1" x14ac:dyDescent="0.55000000000000004">
      <c r="B17" s="104"/>
      <c r="C17" s="105"/>
      <c r="D17" s="105"/>
      <c r="E17" s="106"/>
      <c r="F17" s="209" t="s">
        <v>245</v>
      </c>
      <c r="G17" s="210"/>
      <c r="H17" s="210"/>
      <c r="I17" s="210"/>
      <c r="J17" s="211"/>
      <c r="K17" s="209" t="s">
        <v>246</v>
      </c>
      <c r="L17" s="210"/>
      <c r="M17" s="210"/>
      <c r="N17" s="210"/>
      <c r="O17" s="211"/>
    </row>
    <row r="18" spans="1:16" ht="20.149999999999999" customHeight="1" x14ac:dyDescent="0.55000000000000004">
      <c r="B18" s="118" t="s">
        <v>252</v>
      </c>
      <c r="C18" s="119"/>
      <c r="D18" s="119"/>
      <c r="E18" s="120"/>
      <c r="F18" s="198">
        <v>46236</v>
      </c>
      <c r="G18" s="199"/>
      <c r="H18" s="199"/>
      <c r="I18" s="200"/>
      <c r="J18" s="121" t="s">
        <v>224</v>
      </c>
      <c r="K18" s="122"/>
      <c r="L18" s="198">
        <v>46265</v>
      </c>
      <c r="M18" s="199"/>
      <c r="N18" s="199"/>
      <c r="O18" s="200"/>
    </row>
    <row r="19" spans="1:16" x14ac:dyDescent="0.55000000000000004">
      <c r="A19" s="56"/>
    </row>
    <row r="20" spans="1:16" x14ac:dyDescent="0.55000000000000004">
      <c r="B20" s="60" t="s">
        <v>196</v>
      </c>
      <c r="K20" s="61"/>
    </row>
    <row r="21" spans="1:16" ht="25" customHeight="1" x14ac:dyDescent="0.55000000000000004">
      <c r="B21" s="134" t="s">
        <v>253</v>
      </c>
      <c r="C21" s="134"/>
      <c r="D21" s="134"/>
      <c r="E21" s="134"/>
      <c r="F21" s="201" t="s">
        <v>235</v>
      </c>
      <c r="G21" s="202"/>
      <c r="H21" s="202"/>
      <c r="I21" s="202"/>
      <c r="J21" s="203"/>
      <c r="K21" s="98" t="s">
        <v>217</v>
      </c>
      <c r="L21" s="99"/>
      <c r="M21" s="100"/>
      <c r="N21" s="201" t="s">
        <v>213</v>
      </c>
      <c r="O21" s="203"/>
    </row>
    <row r="22" spans="1:16" ht="25" customHeight="1" x14ac:dyDescent="0.55000000000000004">
      <c r="B22" s="98" t="s">
        <v>218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100"/>
    </row>
    <row r="23" spans="1:16" ht="25" customHeight="1" x14ac:dyDescent="0.55000000000000004">
      <c r="B23" s="189" t="s">
        <v>247</v>
      </c>
      <c r="C23" s="190"/>
      <c r="D23" s="190"/>
      <c r="E23" s="191"/>
      <c r="F23" s="192" t="s">
        <v>234</v>
      </c>
      <c r="G23" s="193"/>
      <c r="H23" s="193"/>
      <c r="I23" s="193"/>
      <c r="J23" s="194"/>
      <c r="K23" s="195" t="str">
        <f>VLOOKUP($F23,'非表示)国・地域コード '!$F:$H,2,0)</f>
        <v>アジア地域</v>
      </c>
      <c r="L23" s="196"/>
      <c r="M23" s="196"/>
      <c r="N23" s="196"/>
      <c r="O23" s="197"/>
    </row>
    <row r="24" spans="1:16" ht="25" customHeight="1" x14ac:dyDescent="0.55000000000000004">
      <c r="B24" s="141" t="s">
        <v>199</v>
      </c>
      <c r="C24" s="142"/>
      <c r="D24" s="142"/>
      <c r="E24" s="143"/>
      <c r="F24" s="113" t="s">
        <v>243</v>
      </c>
      <c r="G24" s="72"/>
      <c r="H24" s="72"/>
      <c r="I24" s="72"/>
      <c r="J24" s="114"/>
      <c r="K24" s="115" t="str">
        <f>VLOOKUP($F24,'非表示)国・地域コード '!$F:$H,2,0)</f>
        <v>実際の地域区分</v>
      </c>
      <c r="L24" s="116"/>
      <c r="M24" s="116"/>
      <c r="N24" s="116"/>
      <c r="O24" s="117"/>
    </row>
    <row r="25" spans="1:16" ht="25" customHeight="1" x14ac:dyDescent="0.55000000000000004">
      <c r="B25" s="138" t="s">
        <v>200</v>
      </c>
      <c r="C25" s="139"/>
      <c r="D25" s="139"/>
      <c r="E25" s="140"/>
      <c r="F25" s="113" t="s">
        <v>243</v>
      </c>
      <c r="G25" s="72"/>
      <c r="H25" s="72"/>
      <c r="I25" s="72"/>
      <c r="J25" s="114"/>
      <c r="K25" s="131" t="str">
        <f>VLOOKUP($F25,'非表示)国・地域コード '!$F:$H,2,0)</f>
        <v>実際の地域区分</v>
      </c>
      <c r="L25" s="132"/>
      <c r="M25" s="132"/>
      <c r="N25" s="132"/>
      <c r="O25" s="133"/>
    </row>
    <row r="26" spans="1:16" ht="35.25" customHeight="1" x14ac:dyDescent="0.55000000000000004">
      <c r="A26" s="56"/>
      <c r="B26" s="166" t="s">
        <v>267</v>
      </c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</row>
    <row r="27" spans="1:16" ht="42" customHeight="1" thickBot="1" x14ac:dyDescent="0.6">
      <c r="A27" s="56"/>
      <c r="B27" s="81" t="s">
        <v>219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</row>
    <row r="28" spans="1:16" ht="25" customHeight="1" thickBot="1" x14ac:dyDescent="0.6">
      <c r="A28" s="56"/>
      <c r="C28" s="82" t="s">
        <v>221</v>
      </c>
      <c r="D28" s="83"/>
      <c r="E28" s="83"/>
      <c r="F28" s="83"/>
      <c r="G28" s="84" t="s">
        <v>220</v>
      </c>
      <c r="H28" s="84"/>
      <c r="I28" s="84"/>
      <c r="J28" s="84"/>
      <c r="K28" s="84"/>
      <c r="L28" s="85"/>
      <c r="M28" s="69"/>
      <c r="N28" s="69"/>
      <c r="O28" s="69"/>
    </row>
    <row r="29" spans="1:16" ht="25.15" customHeight="1" x14ac:dyDescent="0.55000000000000004">
      <c r="A29" s="63"/>
    </row>
    <row r="30" spans="1:16" ht="25.15" customHeight="1" x14ac:dyDescent="0.55000000000000004">
      <c r="B30" s="69"/>
      <c r="O30" s="56"/>
    </row>
    <row r="31" spans="1:16" ht="25.15" customHeight="1" x14ac:dyDescent="0.55000000000000004">
      <c r="A31" s="63"/>
    </row>
    <row r="32" spans="1:16" ht="25.15" customHeight="1" x14ac:dyDescent="0.55000000000000004">
      <c r="A32" s="75" t="s">
        <v>222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7"/>
    </row>
    <row r="33" spans="1:16" ht="30.65" customHeight="1" x14ac:dyDescent="0.55000000000000004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5"/>
      <c r="L33" s="65"/>
      <c r="M33" s="65"/>
      <c r="N33" s="65"/>
      <c r="O33" s="65"/>
      <c r="P33" s="65"/>
    </row>
    <row r="34" spans="1:16" ht="43.9" customHeight="1" x14ac:dyDescent="0.55000000000000004"/>
    <row r="35" spans="1:16" ht="17.5" customHeight="1" x14ac:dyDescent="0.55000000000000004"/>
    <row r="36" spans="1:16" ht="16.899999999999999" customHeight="1" x14ac:dyDescent="0.55000000000000004"/>
    <row r="37" spans="1:16" ht="18" customHeight="1" x14ac:dyDescent="0.55000000000000004"/>
    <row r="38" spans="1:16" ht="25.15" customHeight="1" x14ac:dyDescent="0.55000000000000004"/>
    <row r="39" spans="1:16" ht="16.149999999999999" customHeight="1" x14ac:dyDescent="0.55000000000000004"/>
    <row r="41" spans="1:16" ht="30" customHeight="1" x14ac:dyDescent="0.55000000000000004"/>
    <row r="43" spans="1:16" ht="21" customHeight="1" x14ac:dyDescent="0.55000000000000004"/>
    <row r="44" spans="1:16" ht="21" customHeight="1" x14ac:dyDescent="0.55000000000000004"/>
  </sheetData>
  <sheetProtection formatCells="0" formatColumns="0" formatRows="0"/>
  <mergeCells count="40">
    <mergeCell ref="L1:P1"/>
    <mergeCell ref="L3:P3"/>
    <mergeCell ref="A7:P7"/>
    <mergeCell ref="A8:P8"/>
    <mergeCell ref="B12:E12"/>
    <mergeCell ref="F12:H12"/>
    <mergeCell ref="I12:K12"/>
    <mergeCell ref="L12:N12"/>
    <mergeCell ref="B15:E15"/>
    <mergeCell ref="F15:H15"/>
    <mergeCell ref="I15:K15"/>
    <mergeCell ref="L15:O15"/>
    <mergeCell ref="B16:E17"/>
    <mergeCell ref="F16:J16"/>
    <mergeCell ref="K16:O16"/>
    <mergeCell ref="F17:J17"/>
    <mergeCell ref="K17:O17"/>
    <mergeCell ref="B18:E18"/>
    <mergeCell ref="F18:I18"/>
    <mergeCell ref="J18:K18"/>
    <mergeCell ref="L18:O18"/>
    <mergeCell ref="B21:E21"/>
    <mergeCell ref="F21:J21"/>
    <mergeCell ref="K21:M21"/>
    <mergeCell ref="N21:O21"/>
    <mergeCell ref="B22:O22"/>
    <mergeCell ref="B23:E23"/>
    <mergeCell ref="F23:J23"/>
    <mergeCell ref="K23:O23"/>
    <mergeCell ref="B24:E24"/>
    <mergeCell ref="F24:J24"/>
    <mergeCell ref="K24:O24"/>
    <mergeCell ref="A32:P32"/>
    <mergeCell ref="B25:E25"/>
    <mergeCell ref="F25:J25"/>
    <mergeCell ref="K25:O25"/>
    <mergeCell ref="B26:O26"/>
    <mergeCell ref="B27:O27"/>
    <mergeCell ref="C28:F28"/>
    <mergeCell ref="G28:L28"/>
  </mergeCells>
  <phoneticPr fontId="1"/>
  <conditionalFormatting sqref="L3 L12 L15 L18 F17:F18 F21 N21 F24:J25">
    <cfRule type="expression" dxfId="4" priority="6">
      <formula>F3=""</formula>
    </cfRule>
  </conditionalFormatting>
  <conditionalFormatting sqref="L3:P3">
    <cfRule type="cellIs" dxfId="3" priority="4" operator="equal">
      <formula>"年　月　日"</formula>
    </cfRule>
  </conditionalFormatting>
  <conditionalFormatting sqref="F15">
    <cfRule type="expression" dxfId="2" priority="3">
      <formula>F15=""</formula>
    </cfRule>
  </conditionalFormatting>
  <conditionalFormatting sqref="K17">
    <cfRule type="expression" dxfId="1" priority="2">
      <formula>K17=""</formula>
    </cfRule>
  </conditionalFormatting>
  <conditionalFormatting sqref="F23:J23">
    <cfRule type="cellIs" dxfId="0" priority="1" operator="equal">
      <formula>"選択してください"</formula>
    </cfRule>
  </conditionalFormatting>
  <dataValidations count="1">
    <dataValidation operator="equal" allowBlank="1" showInputMessage="1" showErrorMessage="1" sqref="F15:H15" xr:uid="{67108605-55ED-43BF-BFE2-3117456B1B1C}"/>
  </dataValidations>
  <hyperlinks>
    <hyperlink ref="G28" r:id="rId1" xr:uid="{ED5ABCF4-41C3-4E06-940B-553F7268819E}"/>
  </hyperlink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92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A42B0B0-1185-43C2-B98C-F3F059A814B8}">
          <x14:formula1>
            <xm:f>'非表示)国・地域コード '!$F$2:$F$174</xm:f>
          </x14:formula1>
          <xm:sqref>F23:J23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1E68-BD6E-462A-A1DD-6FDAE1130822}">
  <sheetPr>
    <pageSetUpPr fitToPage="1"/>
  </sheetPr>
  <dimension ref="A1:H175"/>
  <sheetViews>
    <sheetView showGridLines="0" view="pageBreakPreview" zoomScaleNormal="100" zoomScaleSheetLayoutView="100" workbookViewId="0">
      <pane xSplit="5" ySplit="2" topLeftCell="F153" activePane="bottomRight" state="frozen"/>
      <selection activeCell="L1" sqref="L1:P1"/>
      <selection pane="topRight" activeCell="L1" sqref="L1:P1"/>
      <selection pane="bottomLeft" activeCell="L1" sqref="L1:P1"/>
      <selection pane="bottomRight" activeCell="F127" sqref="F127"/>
    </sheetView>
  </sheetViews>
  <sheetFormatPr defaultRowHeight="13" outlineLevelCol="1" x14ac:dyDescent="0.55000000000000004"/>
  <cols>
    <col min="1" max="1" width="10" style="2" customWidth="1"/>
    <col min="2" max="2" width="7.5" style="2" customWidth="1"/>
    <col min="3" max="3" width="20" style="3" customWidth="1"/>
    <col min="4" max="4" width="9" style="3" hidden="1" customWidth="1" outlineLevel="1"/>
    <col min="5" max="5" width="11" style="4" hidden="1" customWidth="1" outlineLevel="1"/>
    <col min="6" max="6" width="30.5" style="3" customWidth="1" collapsed="1"/>
    <col min="7" max="7" width="11.08203125" style="6" customWidth="1"/>
    <col min="8" max="8" width="10.58203125" style="5" customWidth="1"/>
    <col min="9" max="249" width="8.75" style="3"/>
    <col min="250" max="250" width="9.75" style="3" customWidth="1"/>
    <col min="251" max="251" width="22.83203125" style="3" customWidth="1"/>
    <col min="252" max="252" width="8.75" style="3"/>
    <col min="253" max="253" width="38.75" style="3" customWidth="1"/>
    <col min="254" max="505" width="8.75" style="3"/>
    <col min="506" max="506" width="9.75" style="3" customWidth="1"/>
    <col min="507" max="507" width="22.83203125" style="3" customWidth="1"/>
    <col min="508" max="508" width="8.75" style="3"/>
    <col min="509" max="509" width="38.75" style="3" customWidth="1"/>
    <col min="510" max="761" width="8.75" style="3"/>
    <col min="762" max="762" width="9.75" style="3" customWidth="1"/>
    <col min="763" max="763" width="22.83203125" style="3" customWidth="1"/>
    <col min="764" max="764" width="8.75" style="3"/>
    <col min="765" max="765" width="38.75" style="3" customWidth="1"/>
    <col min="766" max="1017" width="8.75" style="3"/>
    <col min="1018" max="1018" width="9.75" style="3" customWidth="1"/>
    <col min="1019" max="1019" width="22.83203125" style="3" customWidth="1"/>
    <col min="1020" max="1020" width="8.75" style="3"/>
    <col min="1021" max="1021" width="38.75" style="3" customWidth="1"/>
    <col min="1022" max="1273" width="8.75" style="3"/>
    <col min="1274" max="1274" width="9.75" style="3" customWidth="1"/>
    <col min="1275" max="1275" width="22.83203125" style="3" customWidth="1"/>
    <col min="1276" max="1276" width="8.75" style="3"/>
    <col min="1277" max="1277" width="38.75" style="3" customWidth="1"/>
    <col min="1278" max="1529" width="8.75" style="3"/>
    <col min="1530" max="1530" width="9.75" style="3" customWidth="1"/>
    <col min="1531" max="1531" width="22.83203125" style="3" customWidth="1"/>
    <col min="1532" max="1532" width="8.75" style="3"/>
    <col min="1533" max="1533" width="38.75" style="3" customWidth="1"/>
    <col min="1534" max="1785" width="8.75" style="3"/>
    <col min="1786" max="1786" width="9.75" style="3" customWidth="1"/>
    <col min="1787" max="1787" width="22.83203125" style="3" customWidth="1"/>
    <col min="1788" max="1788" width="8.75" style="3"/>
    <col min="1789" max="1789" width="38.75" style="3" customWidth="1"/>
    <col min="1790" max="2041" width="8.75" style="3"/>
    <col min="2042" max="2042" width="9.75" style="3" customWidth="1"/>
    <col min="2043" max="2043" width="22.83203125" style="3" customWidth="1"/>
    <col min="2044" max="2044" width="8.75" style="3"/>
    <col min="2045" max="2045" width="38.75" style="3" customWidth="1"/>
    <col min="2046" max="2297" width="8.75" style="3"/>
    <col min="2298" max="2298" width="9.75" style="3" customWidth="1"/>
    <col min="2299" max="2299" width="22.83203125" style="3" customWidth="1"/>
    <col min="2300" max="2300" width="8.75" style="3"/>
    <col min="2301" max="2301" width="38.75" style="3" customWidth="1"/>
    <col min="2302" max="2553" width="8.75" style="3"/>
    <col min="2554" max="2554" width="9.75" style="3" customWidth="1"/>
    <col min="2555" max="2555" width="22.83203125" style="3" customWidth="1"/>
    <col min="2556" max="2556" width="8.75" style="3"/>
    <col min="2557" max="2557" width="38.75" style="3" customWidth="1"/>
    <col min="2558" max="2809" width="8.75" style="3"/>
    <col min="2810" max="2810" width="9.75" style="3" customWidth="1"/>
    <col min="2811" max="2811" width="22.83203125" style="3" customWidth="1"/>
    <col min="2812" max="2812" width="8.75" style="3"/>
    <col min="2813" max="2813" width="38.75" style="3" customWidth="1"/>
    <col min="2814" max="3065" width="8.75" style="3"/>
    <col min="3066" max="3066" width="9.75" style="3" customWidth="1"/>
    <col min="3067" max="3067" width="22.83203125" style="3" customWidth="1"/>
    <col min="3068" max="3068" width="8.75" style="3"/>
    <col min="3069" max="3069" width="38.75" style="3" customWidth="1"/>
    <col min="3070" max="3321" width="8.75" style="3"/>
    <col min="3322" max="3322" width="9.75" style="3" customWidth="1"/>
    <col min="3323" max="3323" width="22.83203125" style="3" customWidth="1"/>
    <col min="3324" max="3324" width="8.75" style="3"/>
    <col min="3325" max="3325" width="38.75" style="3" customWidth="1"/>
    <col min="3326" max="3577" width="8.75" style="3"/>
    <col min="3578" max="3578" width="9.75" style="3" customWidth="1"/>
    <col min="3579" max="3579" width="22.83203125" style="3" customWidth="1"/>
    <col min="3580" max="3580" width="8.75" style="3"/>
    <col min="3581" max="3581" width="38.75" style="3" customWidth="1"/>
    <col min="3582" max="3833" width="8.75" style="3"/>
    <col min="3834" max="3834" width="9.75" style="3" customWidth="1"/>
    <col min="3835" max="3835" width="22.83203125" style="3" customWidth="1"/>
    <col min="3836" max="3836" width="8.75" style="3"/>
    <col min="3837" max="3837" width="38.75" style="3" customWidth="1"/>
    <col min="3838" max="4089" width="8.75" style="3"/>
    <col min="4090" max="4090" width="9.75" style="3" customWidth="1"/>
    <col min="4091" max="4091" width="22.83203125" style="3" customWidth="1"/>
    <col min="4092" max="4092" width="8.75" style="3"/>
    <col min="4093" max="4093" width="38.75" style="3" customWidth="1"/>
    <col min="4094" max="4345" width="8.75" style="3"/>
    <col min="4346" max="4346" width="9.75" style="3" customWidth="1"/>
    <col min="4347" max="4347" width="22.83203125" style="3" customWidth="1"/>
    <col min="4348" max="4348" width="8.75" style="3"/>
    <col min="4349" max="4349" width="38.75" style="3" customWidth="1"/>
    <col min="4350" max="4601" width="8.75" style="3"/>
    <col min="4602" max="4602" width="9.75" style="3" customWidth="1"/>
    <col min="4603" max="4603" width="22.83203125" style="3" customWidth="1"/>
    <col min="4604" max="4604" width="8.75" style="3"/>
    <col min="4605" max="4605" width="38.75" style="3" customWidth="1"/>
    <col min="4606" max="4857" width="8.75" style="3"/>
    <col min="4858" max="4858" width="9.75" style="3" customWidth="1"/>
    <col min="4859" max="4859" width="22.83203125" style="3" customWidth="1"/>
    <col min="4860" max="4860" width="8.75" style="3"/>
    <col min="4861" max="4861" width="38.75" style="3" customWidth="1"/>
    <col min="4862" max="5113" width="8.75" style="3"/>
    <col min="5114" max="5114" width="9.75" style="3" customWidth="1"/>
    <col min="5115" max="5115" width="22.83203125" style="3" customWidth="1"/>
    <col min="5116" max="5116" width="8.75" style="3"/>
    <col min="5117" max="5117" width="38.75" style="3" customWidth="1"/>
    <col min="5118" max="5369" width="8.75" style="3"/>
    <col min="5370" max="5370" width="9.75" style="3" customWidth="1"/>
    <col min="5371" max="5371" width="22.83203125" style="3" customWidth="1"/>
    <col min="5372" max="5372" width="8.75" style="3"/>
    <col min="5373" max="5373" width="38.75" style="3" customWidth="1"/>
    <col min="5374" max="5625" width="8.75" style="3"/>
    <col min="5626" max="5626" width="9.75" style="3" customWidth="1"/>
    <col min="5627" max="5627" width="22.83203125" style="3" customWidth="1"/>
    <col min="5628" max="5628" width="8.75" style="3"/>
    <col min="5629" max="5629" width="38.75" style="3" customWidth="1"/>
    <col min="5630" max="5881" width="8.75" style="3"/>
    <col min="5882" max="5882" width="9.75" style="3" customWidth="1"/>
    <col min="5883" max="5883" width="22.83203125" style="3" customWidth="1"/>
    <col min="5884" max="5884" width="8.75" style="3"/>
    <col min="5885" max="5885" width="38.75" style="3" customWidth="1"/>
    <col min="5886" max="6137" width="8.75" style="3"/>
    <col min="6138" max="6138" width="9.75" style="3" customWidth="1"/>
    <col min="6139" max="6139" width="22.83203125" style="3" customWidth="1"/>
    <col min="6140" max="6140" width="8.75" style="3"/>
    <col min="6141" max="6141" width="38.75" style="3" customWidth="1"/>
    <col min="6142" max="6393" width="8.75" style="3"/>
    <col min="6394" max="6394" width="9.75" style="3" customWidth="1"/>
    <col min="6395" max="6395" width="22.83203125" style="3" customWidth="1"/>
    <col min="6396" max="6396" width="8.75" style="3"/>
    <col min="6397" max="6397" width="38.75" style="3" customWidth="1"/>
    <col min="6398" max="6649" width="8.75" style="3"/>
    <col min="6650" max="6650" width="9.75" style="3" customWidth="1"/>
    <col min="6651" max="6651" width="22.83203125" style="3" customWidth="1"/>
    <col min="6652" max="6652" width="8.75" style="3"/>
    <col min="6653" max="6653" width="38.75" style="3" customWidth="1"/>
    <col min="6654" max="6905" width="8.75" style="3"/>
    <col min="6906" max="6906" width="9.75" style="3" customWidth="1"/>
    <col min="6907" max="6907" width="22.83203125" style="3" customWidth="1"/>
    <col min="6908" max="6908" width="8.75" style="3"/>
    <col min="6909" max="6909" width="38.75" style="3" customWidth="1"/>
    <col min="6910" max="7161" width="8.75" style="3"/>
    <col min="7162" max="7162" width="9.75" style="3" customWidth="1"/>
    <col min="7163" max="7163" width="22.83203125" style="3" customWidth="1"/>
    <col min="7164" max="7164" width="8.75" style="3"/>
    <col min="7165" max="7165" width="38.75" style="3" customWidth="1"/>
    <col min="7166" max="7417" width="8.75" style="3"/>
    <col min="7418" max="7418" width="9.75" style="3" customWidth="1"/>
    <col min="7419" max="7419" width="22.83203125" style="3" customWidth="1"/>
    <col min="7420" max="7420" width="8.75" style="3"/>
    <col min="7421" max="7421" width="38.75" style="3" customWidth="1"/>
    <col min="7422" max="7673" width="8.75" style="3"/>
    <col min="7674" max="7674" width="9.75" style="3" customWidth="1"/>
    <col min="7675" max="7675" width="22.83203125" style="3" customWidth="1"/>
    <col min="7676" max="7676" width="8.75" style="3"/>
    <col min="7677" max="7677" width="38.75" style="3" customWidth="1"/>
    <col min="7678" max="7929" width="8.75" style="3"/>
    <col min="7930" max="7930" width="9.75" style="3" customWidth="1"/>
    <col min="7931" max="7931" width="22.83203125" style="3" customWidth="1"/>
    <col min="7932" max="7932" width="8.75" style="3"/>
    <col min="7933" max="7933" width="38.75" style="3" customWidth="1"/>
    <col min="7934" max="8185" width="8.75" style="3"/>
    <col min="8186" max="8186" width="9.75" style="3" customWidth="1"/>
    <col min="8187" max="8187" width="22.83203125" style="3" customWidth="1"/>
    <col min="8188" max="8188" width="8.75" style="3"/>
    <col min="8189" max="8189" width="38.75" style="3" customWidth="1"/>
    <col min="8190" max="8441" width="8.75" style="3"/>
    <col min="8442" max="8442" width="9.75" style="3" customWidth="1"/>
    <col min="8443" max="8443" width="22.83203125" style="3" customWidth="1"/>
    <col min="8444" max="8444" width="8.75" style="3"/>
    <col min="8445" max="8445" width="38.75" style="3" customWidth="1"/>
    <col min="8446" max="8697" width="8.75" style="3"/>
    <col min="8698" max="8698" width="9.75" style="3" customWidth="1"/>
    <col min="8699" max="8699" width="22.83203125" style="3" customWidth="1"/>
    <col min="8700" max="8700" width="8.75" style="3"/>
    <col min="8701" max="8701" width="38.75" style="3" customWidth="1"/>
    <col min="8702" max="8953" width="8.75" style="3"/>
    <col min="8954" max="8954" width="9.75" style="3" customWidth="1"/>
    <col min="8955" max="8955" width="22.83203125" style="3" customWidth="1"/>
    <col min="8956" max="8956" width="8.75" style="3"/>
    <col min="8957" max="8957" width="38.75" style="3" customWidth="1"/>
    <col min="8958" max="9209" width="8.75" style="3"/>
    <col min="9210" max="9210" width="9.75" style="3" customWidth="1"/>
    <col min="9211" max="9211" width="22.83203125" style="3" customWidth="1"/>
    <col min="9212" max="9212" width="8.75" style="3"/>
    <col min="9213" max="9213" width="38.75" style="3" customWidth="1"/>
    <col min="9214" max="9465" width="8.75" style="3"/>
    <col min="9466" max="9466" width="9.75" style="3" customWidth="1"/>
    <col min="9467" max="9467" width="22.83203125" style="3" customWidth="1"/>
    <col min="9468" max="9468" width="8.75" style="3"/>
    <col min="9469" max="9469" width="38.75" style="3" customWidth="1"/>
    <col min="9470" max="9721" width="8.75" style="3"/>
    <col min="9722" max="9722" width="9.75" style="3" customWidth="1"/>
    <col min="9723" max="9723" width="22.83203125" style="3" customWidth="1"/>
    <col min="9724" max="9724" width="8.75" style="3"/>
    <col min="9725" max="9725" width="38.75" style="3" customWidth="1"/>
    <col min="9726" max="9977" width="8.75" style="3"/>
    <col min="9978" max="9978" width="9.75" style="3" customWidth="1"/>
    <col min="9979" max="9979" width="22.83203125" style="3" customWidth="1"/>
    <col min="9980" max="9980" width="8.75" style="3"/>
    <col min="9981" max="9981" width="38.75" style="3" customWidth="1"/>
    <col min="9982" max="10233" width="8.75" style="3"/>
    <col min="10234" max="10234" width="9.75" style="3" customWidth="1"/>
    <col min="10235" max="10235" width="22.83203125" style="3" customWidth="1"/>
    <col min="10236" max="10236" width="8.75" style="3"/>
    <col min="10237" max="10237" width="38.75" style="3" customWidth="1"/>
    <col min="10238" max="10489" width="8.75" style="3"/>
    <col min="10490" max="10490" width="9.75" style="3" customWidth="1"/>
    <col min="10491" max="10491" width="22.83203125" style="3" customWidth="1"/>
    <col min="10492" max="10492" width="8.75" style="3"/>
    <col min="10493" max="10493" width="38.75" style="3" customWidth="1"/>
    <col min="10494" max="10745" width="8.75" style="3"/>
    <col min="10746" max="10746" width="9.75" style="3" customWidth="1"/>
    <col min="10747" max="10747" width="22.83203125" style="3" customWidth="1"/>
    <col min="10748" max="10748" width="8.75" style="3"/>
    <col min="10749" max="10749" width="38.75" style="3" customWidth="1"/>
    <col min="10750" max="11001" width="8.75" style="3"/>
    <col min="11002" max="11002" width="9.75" style="3" customWidth="1"/>
    <col min="11003" max="11003" width="22.83203125" style="3" customWidth="1"/>
    <col min="11004" max="11004" width="8.75" style="3"/>
    <col min="11005" max="11005" width="38.75" style="3" customWidth="1"/>
    <col min="11006" max="11257" width="8.75" style="3"/>
    <col min="11258" max="11258" width="9.75" style="3" customWidth="1"/>
    <col min="11259" max="11259" width="22.83203125" style="3" customWidth="1"/>
    <col min="11260" max="11260" width="8.75" style="3"/>
    <col min="11261" max="11261" width="38.75" style="3" customWidth="1"/>
    <col min="11262" max="11513" width="8.75" style="3"/>
    <col min="11514" max="11514" width="9.75" style="3" customWidth="1"/>
    <col min="11515" max="11515" width="22.83203125" style="3" customWidth="1"/>
    <col min="11516" max="11516" width="8.75" style="3"/>
    <col min="11517" max="11517" width="38.75" style="3" customWidth="1"/>
    <col min="11518" max="11769" width="8.75" style="3"/>
    <col min="11770" max="11770" width="9.75" style="3" customWidth="1"/>
    <col min="11771" max="11771" width="22.83203125" style="3" customWidth="1"/>
    <col min="11772" max="11772" width="8.75" style="3"/>
    <col min="11773" max="11773" width="38.75" style="3" customWidth="1"/>
    <col min="11774" max="12025" width="8.75" style="3"/>
    <col min="12026" max="12026" width="9.75" style="3" customWidth="1"/>
    <col min="12027" max="12027" width="22.83203125" style="3" customWidth="1"/>
    <col min="12028" max="12028" width="8.75" style="3"/>
    <col min="12029" max="12029" width="38.75" style="3" customWidth="1"/>
    <col min="12030" max="12281" width="8.75" style="3"/>
    <col min="12282" max="12282" width="9.75" style="3" customWidth="1"/>
    <col min="12283" max="12283" width="22.83203125" style="3" customWidth="1"/>
    <col min="12284" max="12284" width="8.75" style="3"/>
    <col min="12285" max="12285" width="38.75" style="3" customWidth="1"/>
    <col min="12286" max="12537" width="8.75" style="3"/>
    <col min="12538" max="12538" width="9.75" style="3" customWidth="1"/>
    <col min="12539" max="12539" width="22.83203125" style="3" customWidth="1"/>
    <col min="12540" max="12540" width="8.75" style="3"/>
    <col min="12541" max="12541" width="38.75" style="3" customWidth="1"/>
    <col min="12542" max="12793" width="8.75" style="3"/>
    <col min="12794" max="12794" width="9.75" style="3" customWidth="1"/>
    <col min="12795" max="12795" width="22.83203125" style="3" customWidth="1"/>
    <col min="12796" max="12796" width="8.75" style="3"/>
    <col min="12797" max="12797" width="38.75" style="3" customWidth="1"/>
    <col min="12798" max="13049" width="8.75" style="3"/>
    <col min="13050" max="13050" width="9.75" style="3" customWidth="1"/>
    <col min="13051" max="13051" width="22.83203125" style="3" customWidth="1"/>
    <col min="13052" max="13052" width="8.75" style="3"/>
    <col min="13053" max="13053" width="38.75" style="3" customWidth="1"/>
    <col min="13054" max="13305" width="8.75" style="3"/>
    <col min="13306" max="13306" width="9.75" style="3" customWidth="1"/>
    <col min="13307" max="13307" width="22.83203125" style="3" customWidth="1"/>
    <col min="13308" max="13308" width="8.75" style="3"/>
    <col min="13309" max="13309" width="38.75" style="3" customWidth="1"/>
    <col min="13310" max="13561" width="8.75" style="3"/>
    <col min="13562" max="13562" width="9.75" style="3" customWidth="1"/>
    <col min="13563" max="13563" width="22.83203125" style="3" customWidth="1"/>
    <col min="13564" max="13564" width="8.75" style="3"/>
    <col min="13565" max="13565" width="38.75" style="3" customWidth="1"/>
    <col min="13566" max="13817" width="8.75" style="3"/>
    <col min="13818" max="13818" width="9.75" style="3" customWidth="1"/>
    <col min="13819" max="13819" width="22.83203125" style="3" customWidth="1"/>
    <col min="13820" max="13820" width="8.75" style="3"/>
    <col min="13821" max="13821" width="38.75" style="3" customWidth="1"/>
    <col min="13822" max="14073" width="8.75" style="3"/>
    <col min="14074" max="14074" width="9.75" style="3" customWidth="1"/>
    <col min="14075" max="14075" width="22.83203125" style="3" customWidth="1"/>
    <col min="14076" max="14076" width="8.75" style="3"/>
    <col min="14077" max="14077" width="38.75" style="3" customWidth="1"/>
    <col min="14078" max="14329" width="8.75" style="3"/>
    <col min="14330" max="14330" width="9.75" style="3" customWidth="1"/>
    <col min="14331" max="14331" width="22.83203125" style="3" customWidth="1"/>
    <col min="14332" max="14332" width="8.75" style="3"/>
    <col min="14333" max="14333" width="38.75" style="3" customWidth="1"/>
    <col min="14334" max="14585" width="8.75" style="3"/>
    <col min="14586" max="14586" width="9.75" style="3" customWidth="1"/>
    <col min="14587" max="14587" width="22.83203125" style="3" customWidth="1"/>
    <col min="14588" max="14588" width="8.75" style="3"/>
    <col min="14589" max="14589" width="38.75" style="3" customWidth="1"/>
    <col min="14590" max="14841" width="8.75" style="3"/>
    <col min="14842" max="14842" width="9.75" style="3" customWidth="1"/>
    <col min="14843" max="14843" width="22.83203125" style="3" customWidth="1"/>
    <col min="14844" max="14844" width="8.75" style="3"/>
    <col min="14845" max="14845" width="38.75" style="3" customWidth="1"/>
    <col min="14846" max="15097" width="8.75" style="3"/>
    <col min="15098" max="15098" width="9.75" style="3" customWidth="1"/>
    <col min="15099" max="15099" width="22.83203125" style="3" customWidth="1"/>
    <col min="15100" max="15100" width="8.75" style="3"/>
    <col min="15101" max="15101" width="38.75" style="3" customWidth="1"/>
    <col min="15102" max="15353" width="8.75" style="3"/>
    <col min="15354" max="15354" width="9.75" style="3" customWidth="1"/>
    <col min="15355" max="15355" width="22.83203125" style="3" customWidth="1"/>
    <col min="15356" max="15356" width="8.75" style="3"/>
    <col min="15357" max="15357" width="38.75" style="3" customWidth="1"/>
    <col min="15358" max="15609" width="8.75" style="3"/>
    <col min="15610" max="15610" width="9.75" style="3" customWidth="1"/>
    <col min="15611" max="15611" width="22.83203125" style="3" customWidth="1"/>
    <col min="15612" max="15612" width="8.75" style="3"/>
    <col min="15613" max="15613" width="38.75" style="3" customWidth="1"/>
    <col min="15614" max="15865" width="8.75" style="3"/>
    <col min="15866" max="15866" width="9.75" style="3" customWidth="1"/>
    <col min="15867" max="15867" width="22.83203125" style="3" customWidth="1"/>
    <col min="15868" max="15868" width="8.75" style="3"/>
    <col min="15869" max="15869" width="38.75" style="3" customWidth="1"/>
    <col min="15870" max="16121" width="8.75" style="3"/>
    <col min="16122" max="16122" width="9.75" style="3" customWidth="1"/>
    <col min="16123" max="16123" width="22.83203125" style="3" customWidth="1"/>
    <col min="16124" max="16124" width="8.75" style="3"/>
    <col min="16125" max="16125" width="38.75" style="3" customWidth="1"/>
    <col min="16126" max="16379" width="8.75" style="3"/>
    <col min="16380" max="16384" width="8.75" style="3" customWidth="1"/>
  </cols>
  <sheetData>
    <row r="1" spans="1:8" ht="34.15" customHeight="1" x14ac:dyDescent="0.55000000000000004">
      <c r="A1" s="1" t="s">
        <v>232</v>
      </c>
    </row>
    <row r="2" spans="1:8" s="11" customFormat="1" ht="38.25" customHeight="1" x14ac:dyDescent="0.55000000000000004">
      <c r="A2" s="7"/>
      <c r="B2" s="8" t="s">
        <v>2</v>
      </c>
      <c r="C2" s="7" t="s">
        <v>3</v>
      </c>
      <c r="D2" s="7" t="s">
        <v>4</v>
      </c>
      <c r="E2" s="7" t="s">
        <v>2</v>
      </c>
      <c r="F2" s="7" t="s">
        <v>195</v>
      </c>
      <c r="G2" s="10" t="s">
        <v>233</v>
      </c>
      <c r="H2" s="9" t="s">
        <v>231</v>
      </c>
    </row>
    <row r="3" spans="1:8" s="11" customFormat="1" ht="11.5" customHeight="1" x14ac:dyDescent="0.55000000000000004">
      <c r="A3" s="51"/>
      <c r="B3" s="52"/>
      <c r="C3" s="51"/>
      <c r="D3" s="51"/>
      <c r="E3" s="51"/>
      <c r="F3" s="51" t="s">
        <v>202</v>
      </c>
      <c r="G3" s="49" t="s">
        <v>203</v>
      </c>
      <c r="H3" s="48"/>
    </row>
    <row r="4" spans="1:8" x14ac:dyDescent="0.55000000000000004">
      <c r="A4" s="12" t="s">
        <v>5</v>
      </c>
      <c r="B4" s="13">
        <v>100</v>
      </c>
      <c r="C4" s="14" t="s">
        <v>6</v>
      </c>
      <c r="D4" s="14" t="s">
        <v>7</v>
      </c>
      <c r="E4" s="50">
        <v>100</v>
      </c>
      <c r="F4" s="14" t="str">
        <f>B4&amp;"@"&amp;C4</f>
        <v>100@台湾</v>
      </c>
      <c r="G4" s="18" t="s">
        <v>8</v>
      </c>
      <c r="H4" s="17">
        <v>300000</v>
      </c>
    </row>
    <row r="5" spans="1:8" x14ac:dyDescent="0.55000000000000004">
      <c r="A5" s="12"/>
      <c r="B5" s="19">
        <v>101</v>
      </c>
      <c r="C5" s="20" t="s">
        <v>9</v>
      </c>
      <c r="D5" s="20" t="s">
        <v>7</v>
      </c>
      <c r="E5" s="21">
        <v>101</v>
      </c>
      <c r="F5" s="20" t="str">
        <f t="shared" ref="F5:F69" si="0">B5&amp;"@"&amp;C5</f>
        <v>101@バングラデシュ</v>
      </c>
      <c r="G5" s="23" t="s">
        <v>8</v>
      </c>
      <c r="H5" s="22">
        <v>300000</v>
      </c>
    </row>
    <row r="6" spans="1:8" x14ac:dyDescent="0.55000000000000004">
      <c r="A6" s="12"/>
      <c r="B6" s="19">
        <v>102</v>
      </c>
      <c r="C6" s="20" t="s">
        <v>10</v>
      </c>
      <c r="D6" s="20" t="s">
        <v>7</v>
      </c>
      <c r="E6" s="21">
        <v>102</v>
      </c>
      <c r="F6" s="20" t="str">
        <f t="shared" si="0"/>
        <v>102@ブータン</v>
      </c>
      <c r="G6" s="23" t="s">
        <v>8</v>
      </c>
      <c r="H6" s="22">
        <v>300000</v>
      </c>
    </row>
    <row r="7" spans="1:8" x14ac:dyDescent="0.55000000000000004">
      <c r="A7" s="12"/>
      <c r="B7" s="19">
        <v>103</v>
      </c>
      <c r="C7" s="20" t="s">
        <v>11</v>
      </c>
      <c r="D7" s="20" t="s">
        <v>7</v>
      </c>
      <c r="E7" s="21">
        <v>103</v>
      </c>
      <c r="F7" s="20" t="str">
        <f t="shared" si="0"/>
        <v>103@ブルネイ</v>
      </c>
      <c r="G7" s="23" t="s">
        <v>8</v>
      </c>
      <c r="H7" s="22">
        <v>300000</v>
      </c>
    </row>
    <row r="8" spans="1:8" x14ac:dyDescent="0.55000000000000004">
      <c r="A8" s="12"/>
      <c r="B8" s="19">
        <v>104</v>
      </c>
      <c r="C8" s="20" t="s">
        <v>12</v>
      </c>
      <c r="D8" s="20" t="s">
        <v>7</v>
      </c>
      <c r="E8" s="21">
        <v>104</v>
      </c>
      <c r="F8" s="20" t="str">
        <f t="shared" si="0"/>
        <v>104@カンボジア</v>
      </c>
      <c r="G8" s="23" t="s">
        <v>8</v>
      </c>
      <c r="H8" s="22">
        <v>300000</v>
      </c>
    </row>
    <row r="9" spans="1:8" x14ac:dyDescent="0.55000000000000004">
      <c r="A9" s="12"/>
      <c r="B9" s="19">
        <v>105</v>
      </c>
      <c r="C9" s="20" t="s">
        <v>13</v>
      </c>
      <c r="D9" s="20" t="s">
        <v>7</v>
      </c>
      <c r="E9" s="21">
        <v>105</v>
      </c>
      <c r="F9" s="20" t="str">
        <f t="shared" si="0"/>
        <v>105@中国</v>
      </c>
      <c r="G9" s="23" t="s">
        <v>8</v>
      </c>
      <c r="H9" s="22">
        <v>300000</v>
      </c>
    </row>
    <row r="10" spans="1:8" x14ac:dyDescent="0.55000000000000004">
      <c r="A10" s="12"/>
      <c r="B10" s="19">
        <v>106</v>
      </c>
      <c r="C10" s="20" t="s">
        <v>14</v>
      </c>
      <c r="D10" s="20" t="s">
        <v>7</v>
      </c>
      <c r="E10" s="21">
        <v>106</v>
      </c>
      <c r="F10" s="20" t="str">
        <f t="shared" si="0"/>
        <v>106@香港</v>
      </c>
      <c r="G10" s="23" t="s">
        <v>8</v>
      </c>
      <c r="H10" s="22">
        <v>300000</v>
      </c>
    </row>
    <row r="11" spans="1:8" x14ac:dyDescent="0.55000000000000004">
      <c r="A11" s="12"/>
      <c r="B11" s="19">
        <v>107</v>
      </c>
      <c r="C11" s="20" t="s">
        <v>15</v>
      </c>
      <c r="D11" s="20" t="s">
        <v>7</v>
      </c>
      <c r="E11" s="21">
        <v>107</v>
      </c>
      <c r="F11" s="20" t="str">
        <f t="shared" si="0"/>
        <v>107@インド</v>
      </c>
      <c r="G11" s="23" t="s">
        <v>8</v>
      </c>
      <c r="H11" s="22">
        <v>300000</v>
      </c>
    </row>
    <row r="12" spans="1:8" x14ac:dyDescent="0.55000000000000004">
      <c r="A12" s="12"/>
      <c r="B12" s="19">
        <v>108</v>
      </c>
      <c r="C12" s="20" t="s">
        <v>16</v>
      </c>
      <c r="D12" s="20" t="s">
        <v>7</v>
      </c>
      <c r="E12" s="21">
        <v>108</v>
      </c>
      <c r="F12" s="20" t="str">
        <f t="shared" si="0"/>
        <v>108@インドネシア</v>
      </c>
      <c r="G12" s="23" t="s">
        <v>8</v>
      </c>
      <c r="H12" s="22">
        <v>300000</v>
      </c>
    </row>
    <row r="13" spans="1:8" x14ac:dyDescent="0.55000000000000004">
      <c r="A13" s="12"/>
      <c r="B13" s="19">
        <v>109</v>
      </c>
      <c r="C13" s="20" t="s">
        <v>17</v>
      </c>
      <c r="D13" s="20" t="s">
        <v>7</v>
      </c>
      <c r="E13" s="21">
        <v>109</v>
      </c>
      <c r="F13" s="20" t="str">
        <f t="shared" si="0"/>
        <v>109@大韓民国</v>
      </c>
      <c r="G13" s="23" t="s">
        <v>8</v>
      </c>
      <c r="H13" s="22">
        <v>300000</v>
      </c>
    </row>
    <row r="14" spans="1:8" x14ac:dyDescent="0.55000000000000004">
      <c r="A14" s="12"/>
      <c r="B14" s="19">
        <v>110</v>
      </c>
      <c r="C14" s="20" t="s">
        <v>18</v>
      </c>
      <c r="D14" s="20" t="s">
        <v>7</v>
      </c>
      <c r="E14" s="21">
        <v>110</v>
      </c>
      <c r="F14" s="20" t="str">
        <f t="shared" si="0"/>
        <v>110@ラオス</v>
      </c>
      <c r="G14" s="23" t="s">
        <v>8</v>
      </c>
      <c r="H14" s="22">
        <v>300000</v>
      </c>
    </row>
    <row r="15" spans="1:8" x14ac:dyDescent="0.55000000000000004">
      <c r="A15" s="12"/>
      <c r="B15" s="19">
        <v>111</v>
      </c>
      <c r="C15" s="20" t="s">
        <v>19</v>
      </c>
      <c r="D15" s="20" t="s">
        <v>7</v>
      </c>
      <c r="E15" s="21">
        <v>111</v>
      </c>
      <c r="F15" s="20" t="str">
        <f t="shared" si="0"/>
        <v>111@マカオ</v>
      </c>
      <c r="G15" s="23" t="s">
        <v>8</v>
      </c>
      <c r="H15" s="22">
        <v>300000</v>
      </c>
    </row>
    <row r="16" spans="1:8" x14ac:dyDescent="0.55000000000000004">
      <c r="A16" s="12"/>
      <c r="B16" s="19">
        <v>112</v>
      </c>
      <c r="C16" s="20" t="s">
        <v>20</v>
      </c>
      <c r="D16" s="20" t="s">
        <v>7</v>
      </c>
      <c r="E16" s="21">
        <v>112</v>
      </c>
      <c r="F16" s="20" t="str">
        <f t="shared" si="0"/>
        <v>112@マレーシア</v>
      </c>
      <c r="G16" s="23" t="s">
        <v>8</v>
      </c>
      <c r="H16" s="22">
        <v>300000</v>
      </c>
    </row>
    <row r="17" spans="1:8" x14ac:dyDescent="0.55000000000000004">
      <c r="A17" s="12"/>
      <c r="B17" s="19">
        <v>113</v>
      </c>
      <c r="C17" s="20" t="s">
        <v>21</v>
      </c>
      <c r="D17" s="20" t="s">
        <v>7</v>
      </c>
      <c r="E17" s="21">
        <v>113</v>
      </c>
      <c r="F17" s="20" t="str">
        <f t="shared" si="0"/>
        <v>113@モンゴル</v>
      </c>
      <c r="G17" s="23" t="s">
        <v>8</v>
      </c>
      <c r="H17" s="22">
        <v>300000</v>
      </c>
    </row>
    <row r="18" spans="1:8" s="4" customFormat="1" x14ac:dyDescent="0.55000000000000004">
      <c r="A18" s="12"/>
      <c r="B18" s="19">
        <v>114</v>
      </c>
      <c r="C18" s="20" t="s">
        <v>22</v>
      </c>
      <c r="D18" s="20" t="s">
        <v>7</v>
      </c>
      <c r="E18" s="21">
        <v>114</v>
      </c>
      <c r="F18" s="20" t="str">
        <f t="shared" si="0"/>
        <v>114@ミャンマー</v>
      </c>
      <c r="G18" s="23" t="s">
        <v>8</v>
      </c>
      <c r="H18" s="22">
        <v>300000</v>
      </c>
    </row>
    <row r="19" spans="1:8" s="4" customFormat="1" x14ac:dyDescent="0.55000000000000004">
      <c r="A19" s="12"/>
      <c r="B19" s="19">
        <v>115</v>
      </c>
      <c r="C19" s="20" t="s">
        <v>23</v>
      </c>
      <c r="D19" s="20" t="s">
        <v>7</v>
      </c>
      <c r="E19" s="21">
        <v>115</v>
      </c>
      <c r="F19" s="20" t="str">
        <f t="shared" si="0"/>
        <v>115@ネパール</v>
      </c>
      <c r="G19" s="23" t="s">
        <v>8</v>
      </c>
      <c r="H19" s="22">
        <v>300000</v>
      </c>
    </row>
    <row r="20" spans="1:8" s="4" customFormat="1" x14ac:dyDescent="0.55000000000000004">
      <c r="A20" s="12"/>
      <c r="B20" s="19">
        <v>116</v>
      </c>
      <c r="C20" s="20" t="s">
        <v>24</v>
      </c>
      <c r="D20" s="20" t="s">
        <v>7</v>
      </c>
      <c r="E20" s="21">
        <v>116</v>
      </c>
      <c r="F20" s="20" t="str">
        <f t="shared" si="0"/>
        <v>116@パキスタン</v>
      </c>
      <c r="G20" s="23" t="s">
        <v>8</v>
      </c>
      <c r="H20" s="22">
        <v>300000</v>
      </c>
    </row>
    <row r="21" spans="1:8" s="4" customFormat="1" x14ac:dyDescent="0.55000000000000004">
      <c r="A21" s="12"/>
      <c r="B21" s="19">
        <v>117</v>
      </c>
      <c r="C21" s="20" t="s">
        <v>25</v>
      </c>
      <c r="D21" s="20" t="s">
        <v>7</v>
      </c>
      <c r="E21" s="21">
        <v>117</v>
      </c>
      <c r="F21" s="20" t="str">
        <f t="shared" si="0"/>
        <v>117@フィリピン</v>
      </c>
      <c r="G21" s="23" t="s">
        <v>8</v>
      </c>
      <c r="H21" s="22">
        <v>300000</v>
      </c>
    </row>
    <row r="22" spans="1:8" s="4" customFormat="1" x14ac:dyDescent="0.55000000000000004">
      <c r="A22" s="12"/>
      <c r="B22" s="19">
        <v>191</v>
      </c>
      <c r="C22" s="20" t="s">
        <v>26</v>
      </c>
      <c r="D22" s="20" t="s">
        <v>27</v>
      </c>
      <c r="E22" s="21">
        <v>191</v>
      </c>
      <c r="F22" s="20" t="str">
        <f t="shared" si="0"/>
        <v>191@シンガポール</v>
      </c>
      <c r="G22" s="23" t="s">
        <v>8</v>
      </c>
      <c r="H22" s="22">
        <v>300000</v>
      </c>
    </row>
    <row r="23" spans="1:8" s="4" customFormat="1" x14ac:dyDescent="0.55000000000000004">
      <c r="A23" s="12"/>
      <c r="B23" s="19">
        <v>119</v>
      </c>
      <c r="C23" s="20" t="s">
        <v>28</v>
      </c>
      <c r="D23" s="20" t="s">
        <v>7</v>
      </c>
      <c r="E23" s="21">
        <v>119</v>
      </c>
      <c r="F23" s="20" t="str">
        <f t="shared" si="0"/>
        <v>119@スリランカ</v>
      </c>
      <c r="G23" s="23" t="s">
        <v>8</v>
      </c>
      <c r="H23" s="22">
        <v>300000</v>
      </c>
    </row>
    <row r="24" spans="1:8" s="4" customFormat="1" x14ac:dyDescent="0.55000000000000004">
      <c r="A24" s="12"/>
      <c r="B24" s="19">
        <v>120</v>
      </c>
      <c r="C24" s="20" t="s">
        <v>29</v>
      </c>
      <c r="D24" s="20" t="s">
        <v>7</v>
      </c>
      <c r="E24" s="21">
        <v>120</v>
      </c>
      <c r="F24" s="20" t="str">
        <f t="shared" si="0"/>
        <v>120@タイ</v>
      </c>
      <c r="G24" s="23" t="s">
        <v>8</v>
      </c>
      <c r="H24" s="22">
        <v>300000</v>
      </c>
    </row>
    <row r="25" spans="1:8" s="4" customFormat="1" x14ac:dyDescent="0.55000000000000004">
      <c r="A25" s="12"/>
      <c r="B25" s="19">
        <v>121</v>
      </c>
      <c r="C25" s="20" t="s">
        <v>30</v>
      </c>
      <c r="D25" s="20" t="s">
        <v>7</v>
      </c>
      <c r="E25" s="21">
        <v>121</v>
      </c>
      <c r="F25" s="20" t="str">
        <f t="shared" si="0"/>
        <v>121@ベトナム</v>
      </c>
      <c r="G25" s="23" t="s">
        <v>8</v>
      </c>
      <c r="H25" s="22">
        <v>300000</v>
      </c>
    </row>
    <row r="26" spans="1:8" s="4" customFormat="1" x14ac:dyDescent="0.55000000000000004">
      <c r="A26" s="12"/>
      <c r="B26" s="19">
        <v>123</v>
      </c>
      <c r="C26" s="20" t="s">
        <v>31</v>
      </c>
      <c r="D26" s="20" t="s">
        <v>7</v>
      </c>
      <c r="E26" s="21">
        <v>123</v>
      </c>
      <c r="F26" s="20" t="str">
        <f t="shared" si="0"/>
        <v>123@東ティモール</v>
      </c>
      <c r="G26" s="23" t="s">
        <v>8</v>
      </c>
      <c r="H26" s="22">
        <v>300000</v>
      </c>
    </row>
    <row r="27" spans="1:8" s="4" customFormat="1" x14ac:dyDescent="0.55000000000000004">
      <c r="A27" s="12"/>
      <c r="B27" s="24">
        <v>124</v>
      </c>
      <c r="C27" s="25" t="s">
        <v>32</v>
      </c>
      <c r="D27" s="26" t="s">
        <v>7</v>
      </c>
      <c r="E27" s="27">
        <v>124</v>
      </c>
      <c r="F27" s="26" t="str">
        <f t="shared" si="0"/>
        <v>124@モルディブ</v>
      </c>
      <c r="G27" s="29" t="s">
        <v>8</v>
      </c>
      <c r="H27" s="28">
        <v>300000</v>
      </c>
    </row>
    <row r="28" spans="1:8" s="4" customFormat="1" x14ac:dyDescent="0.55000000000000004">
      <c r="A28" s="30" t="s">
        <v>33</v>
      </c>
      <c r="B28" s="31">
        <v>201</v>
      </c>
      <c r="C28" s="15" t="s">
        <v>34</v>
      </c>
      <c r="D28" s="15" t="s">
        <v>33</v>
      </c>
      <c r="E28" s="16">
        <v>201</v>
      </c>
      <c r="F28" s="15" t="str">
        <f t="shared" si="0"/>
        <v>201@アルゼンチン</v>
      </c>
      <c r="G28" s="18" t="s">
        <v>198</v>
      </c>
      <c r="H28" s="17">
        <v>500000</v>
      </c>
    </row>
    <row r="29" spans="1:8" s="4" customFormat="1" x14ac:dyDescent="0.55000000000000004">
      <c r="A29" s="12"/>
      <c r="B29" s="19">
        <v>202</v>
      </c>
      <c r="C29" s="20" t="s">
        <v>35</v>
      </c>
      <c r="D29" s="20" t="s">
        <v>33</v>
      </c>
      <c r="E29" s="21">
        <v>202</v>
      </c>
      <c r="F29" s="20" t="str">
        <f t="shared" si="0"/>
        <v>202@ボリビア</v>
      </c>
      <c r="G29" s="23" t="s">
        <v>198</v>
      </c>
      <c r="H29" s="22">
        <v>500000</v>
      </c>
    </row>
    <row r="30" spans="1:8" s="4" customFormat="1" x14ac:dyDescent="0.55000000000000004">
      <c r="A30" s="12"/>
      <c r="B30" s="19">
        <v>203</v>
      </c>
      <c r="C30" s="20" t="s">
        <v>36</v>
      </c>
      <c r="D30" s="20" t="s">
        <v>33</v>
      </c>
      <c r="E30" s="21">
        <v>203</v>
      </c>
      <c r="F30" s="20" t="str">
        <f t="shared" si="0"/>
        <v>203@ブラジル</v>
      </c>
      <c r="G30" s="23" t="s">
        <v>198</v>
      </c>
      <c r="H30" s="22">
        <v>500000</v>
      </c>
    </row>
    <row r="31" spans="1:8" s="4" customFormat="1" x14ac:dyDescent="0.55000000000000004">
      <c r="A31" s="12"/>
      <c r="B31" s="19">
        <v>204</v>
      </c>
      <c r="C31" s="20" t="s">
        <v>37</v>
      </c>
      <c r="D31" s="20" t="s">
        <v>33</v>
      </c>
      <c r="E31" s="21">
        <v>204</v>
      </c>
      <c r="F31" s="20" t="str">
        <f t="shared" si="0"/>
        <v>204@チリ</v>
      </c>
      <c r="G31" s="23" t="s">
        <v>198</v>
      </c>
      <c r="H31" s="22">
        <v>500000</v>
      </c>
    </row>
    <row r="32" spans="1:8" s="4" customFormat="1" x14ac:dyDescent="0.55000000000000004">
      <c r="A32" s="12"/>
      <c r="B32" s="19">
        <v>205</v>
      </c>
      <c r="C32" s="20" t="s">
        <v>38</v>
      </c>
      <c r="D32" s="20" t="s">
        <v>33</v>
      </c>
      <c r="E32" s="21">
        <v>205</v>
      </c>
      <c r="F32" s="20" t="str">
        <f t="shared" si="0"/>
        <v>205@コロンビア</v>
      </c>
      <c r="G32" s="23" t="s">
        <v>198</v>
      </c>
      <c r="H32" s="22">
        <v>500000</v>
      </c>
    </row>
    <row r="33" spans="1:8" s="4" customFormat="1" x14ac:dyDescent="0.55000000000000004">
      <c r="A33" s="12"/>
      <c r="B33" s="19">
        <v>206</v>
      </c>
      <c r="C33" s="20" t="s">
        <v>39</v>
      </c>
      <c r="D33" s="20" t="s">
        <v>33</v>
      </c>
      <c r="E33" s="21">
        <v>206</v>
      </c>
      <c r="F33" s="20" t="str">
        <f t="shared" si="0"/>
        <v>206@コスタリカ</v>
      </c>
      <c r="G33" s="23" t="s">
        <v>198</v>
      </c>
      <c r="H33" s="22">
        <v>500000</v>
      </c>
    </row>
    <row r="34" spans="1:8" s="4" customFormat="1" x14ac:dyDescent="0.55000000000000004">
      <c r="A34" s="12"/>
      <c r="B34" s="19">
        <v>207</v>
      </c>
      <c r="C34" s="20" t="s">
        <v>40</v>
      </c>
      <c r="D34" s="20" t="s">
        <v>33</v>
      </c>
      <c r="E34" s="21">
        <v>207</v>
      </c>
      <c r="F34" s="20" t="str">
        <f t="shared" si="0"/>
        <v>207@キューバ</v>
      </c>
      <c r="G34" s="23" t="s">
        <v>198</v>
      </c>
      <c r="H34" s="22">
        <v>500000</v>
      </c>
    </row>
    <row r="35" spans="1:8" s="4" customFormat="1" x14ac:dyDescent="0.55000000000000004">
      <c r="A35" s="12"/>
      <c r="B35" s="19">
        <v>208</v>
      </c>
      <c r="C35" s="20" t="s">
        <v>41</v>
      </c>
      <c r="D35" s="20" t="s">
        <v>33</v>
      </c>
      <c r="E35" s="21">
        <v>208</v>
      </c>
      <c r="F35" s="20" t="str">
        <f t="shared" si="0"/>
        <v>208@ドミニカ共和国</v>
      </c>
      <c r="G35" s="23" t="s">
        <v>198</v>
      </c>
      <c r="H35" s="22">
        <v>500000</v>
      </c>
    </row>
    <row r="36" spans="1:8" s="4" customFormat="1" x14ac:dyDescent="0.55000000000000004">
      <c r="A36" s="12"/>
      <c r="B36" s="19">
        <v>209</v>
      </c>
      <c r="C36" s="20" t="s">
        <v>42</v>
      </c>
      <c r="D36" s="20" t="s">
        <v>33</v>
      </c>
      <c r="E36" s="21">
        <v>209</v>
      </c>
      <c r="F36" s="20" t="str">
        <f t="shared" si="0"/>
        <v>209@エクアドル</v>
      </c>
      <c r="G36" s="23" t="s">
        <v>198</v>
      </c>
      <c r="H36" s="22">
        <v>500000</v>
      </c>
    </row>
    <row r="37" spans="1:8" s="4" customFormat="1" x14ac:dyDescent="0.55000000000000004">
      <c r="A37" s="12"/>
      <c r="B37" s="19">
        <v>210</v>
      </c>
      <c r="C37" s="20" t="s">
        <v>43</v>
      </c>
      <c r="D37" s="20" t="s">
        <v>33</v>
      </c>
      <c r="E37" s="21">
        <v>210</v>
      </c>
      <c r="F37" s="20" t="str">
        <f t="shared" si="0"/>
        <v>210@エルサルバドル</v>
      </c>
      <c r="G37" s="23" t="s">
        <v>198</v>
      </c>
      <c r="H37" s="22">
        <v>500000</v>
      </c>
    </row>
    <row r="38" spans="1:8" s="4" customFormat="1" x14ac:dyDescent="0.55000000000000004">
      <c r="A38" s="12"/>
      <c r="B38" s="19">
        <v>211</v>
      </c>
      <c r="C38" s="20" t="s">
        <v>44</v>
      </c>
      <c r="D38" s="20" t="s">
        <v>33</v>
      </c>
      <c r="E38" s="21">
        <v>211</v>
      </c>
      <c r="F38" s="20" t="str">
        <f t="shared" si="0"/>
        <v>211@グアテマラ</v>
      </c>
      <c r="G38" s="23" t="s">
        <v>198</v>
      </c>
      <c r="H38" s="22">
        <v>500000</v>
      </c>
    </row>
    <row r="39" spans="1:8" s="4" customFormat="1" x14ac:dyDescent="0.55000000000000004">
      <c r="A39" s="12"/>
      <c r="B39" s="19">
        <v>212</v>
      </c>
      <c r="C39" s="20" t="s">
        <v>45</v>
      </c>
      <c r="D39" s="20" t="s">
        <v>33</v>
      </c>
      <c r="E39" s="21">
        <v>212</v>
      </c>
      <c r="F39" s="20" t="str">
        <f t="shared" si="0"/>
        <v>212@ホンジュラス</v>
      </c>
      <c r="G39" s="23" t="s">
        <v>198</v>
      </c>
      <c r="H39" s="22">
        <v>500000</v>
      </c>
    </row>
    <row r="40" spans="1:8" s="4" customFormat="1" x14ac:dyDescent="0.55000000000000004">
      <c r="A40" s="12"/>
      <c r="B40" s="19">
        <v>213</v>
      </c>
      <c r="C40" s="20" t="s">
        <v>46</v>
      </c>
      <c r="D40" s="20" t="s">
        <v>33</v>
      </c>
      <c r="E40" s="21">
        <v>213</v>
      </c>
      <c r="F40" s="20" t="str">
        <f t="shared" si="0"/>
        <v>213@ジャマイカ</v>
      </c>
      <c r="G40" s="23" t="s">
        <v>198</v>
      </c>
      <c r="H40" s="22">
        <v>500000</v>
      </c>
    </row>
    <row r="41" spans="1:8" s="4" customFormat="1" x14ac:dyDescent="0.55000000000000004">
      <c r="A41" s="12"/>
      <c r="B41" s="19">
        <v>214</v>
      </c>
      <c r="C41" s="20" t="s">
        <v>47</v>
      </c>
      <c r="D41" s="20" t="s">
        <v>33</v>
      </c>
      <c r="E41" s="21">
        <v>214</v>
      </c>
      <c r="F41" s="20" t="str">
        <f t="shared" si="0"/>
        <v>214@メキシコ</v>
      </c>
      <c r="G41" s="23" t="s">
        <v>198</v>
      </c>
      <c r="H41" s="22">
        <v>500000</v>
      </c>
    </row>
    <row r="42" spans="1:8" s="4" customFormat="1" x14ac:dyDescent="0.55000000000000004">
      <c r="A42" s="12"/>
      <c r="B42" s="19">
        <v>215</v>
      </c>
      <c r="C42" s="20" t="s">
        <v>48</v>
      </c>
      <c r="D42" s="20" t="s">
        <v>33</v>
      </c>
      <c r="E42" s="21">
        <v>215</v>
      </c>
      <c r="F42" s="20" t="str">
        <f t="shared" si="0"/>
        <v>215@ニカラグア</v>
      </c>
      <c r="G42" s="23" t="s">
        <v>198</v>
      </c>
      <c r="H42" s="22">
        <v>500000</v>
      </c>
    </row>
    <row r="43" spans="1:8" s="4" customFormat="1" x14ac:dyDescent="0.55000000000000004">
      <c r="A43" s="12"/>
      <c r="B43" s="19">
        <v>216</v>
      </c>
      <c r="C43" s="20" t="s">
        <v>49</v>
      </c>
      <c r="D43" s="20" t="s">
        <v>33</v>
      </c>
      <c r="E43" s="21">
        <v>216</v>
      </c>
      <c r="F43" s="20" t="str">
        <f t="shared" si="0"/>
        <v>216@パナマ</v>
      </c>
      <c r="G43" s="23" t="s">
        <v>198</v>
      </c>
      <c r="H43" s="22">
        <v>500000</v>
      </c>
    </row>
    <row r="44" spans="1:8" s="4" customFormat="1" x14ac:dyDescent="0.55000000000000004">
      <c r="A44" s="12"/>
      <c r="B44" s="19">
        <v>217</v>
      </c>
      <c r="C44" s="20" t="s">
        <v>50</v>
      </c>
      <c r="D44" s="20" t="s">
        <v>33</v>
      </c>
      <c r="E44" s="21">
        <v>217</v>
      </c>
      <c r="F44" s="20" t="str">
        <f t="shared" si="0"/>
        <v>217@パラグアイ</v>
      </c>
      <c r="G44" s="23" t="s">
        <v>198</v>
      </c>
      <c r="H44" s="22">
        <v>500000</v>
      </c>
    </row>
    <row r="45" spans="1:8" s="4" customFormat="1" x14ac:dyDescent="0.55000000000000004">
      <c r="A45" s="12"/>
      <c r="B45" s="19">
        <v>218</v>
      </c>
      <c r="C45" s="20" t="s">
        <v>51</v>
      </c>
      <c r="D45" s="20" t="s">
        <v>33</v>
      </c>
      <c r="E45" s="21">
        <v>218</v>
      </c>
      <c r="F45" s="20" t="str">
        <f t="shared" si="0"/>
        <v>218@ペルー</v>
      </c>
      <c r="G45" s="23" t="s">
        <v>198</v>
      </c>
      <c r="H45" s="22">
        <v>500000</v>
      </c>
    </row>
    <row r="46" spans="1:8" s="4" customFormat="1" x14ac:dyDescent="0.55000000000000004">
      <c r="A46" s="12"/>
      <c r="B46" s="19">
        <v>219</v>
      </c>
      <c r="C46" s="20" t="s">
        <v>52</v>
      </c>
      <c r="D46" s="20" t="s">
        <v>33</v>
      </c>
      <c r="E46" s="21">
        <v>219</v>
      </c>
      <c r="F46" s="20" t="str">
        <f t="shared" si="0"/>
        <v>219@トリニダード・トバゴ</v>
      </c>
      <c r="G46" s="23" t="s">
        <v>198</v>
      </c>
      <c r="H46" s="22">
        <v>500000</v>
      </c>
    </row>
    <row r="47" spans="1:8" s="4" customFormat="1" x14ac:dyDescent="0.55000000000000004">
      <c r="A47" s="12"/>
      <c r="B47" s="19">
        <v>220</v>
      </c>
      <c r="C47" s="20" t="s">
        <v>53</v>
      </c>
      <c r="D47" s="20" t="s">
        <v>33</v>
      </c>
      <c r="E47" s="21">
        <v>220</v>
      </c>
      <c r="F47" s="20" t="str">
        <f t="shared" si="0"/>
        <v>220@ウルグアイ</v>
      </c>
      <c r="G47" s="23" t="s">
        <v>198</v>
      </c>
      <c r="H47" s="22">
        <v>500000</v>
      </c>
    </row>
    <row r="48" spans="1:8" s="4" customFormat="1" x14ac:dyDescent="0.55000000000000004">
      <c r="A48" s="12"/>
      <c r="B48" s="24">
        <v>221</v>
      </c>
      <c r="C48" s="25" t="s">
        <v>54</v>
      </c>
      <c r="D48" s="20" t="s">
        <v>33</v>
      </c>
      <c r="E48" s="21">
        <v>221</v>
      </c>
      <c r="F48" s="20" t="str">
        <f t="shared" si="0"/>
        <v>221@ベネズエラ</v>
      </c>
      <c r="G48" s="23" t="s">
        <v>198</v>
      </c>
      <c r="H48" s="22">
        <v>500000</v>
      </c>
    </row>
    <row r="49" spans="1:8" s="4" customFormat="1" x14ac:dyDescent="0.55000000000000004">
      <c r="A49" s="32"/>
      <c r="B49" s="33">
        <v>222</v>
      </c>
      <c r="C49" s="26" t="s">
        <v>55</v>
      </c>
      <c r="D49" s="26" t="s">
        <v>33</v>
      </c>
      <c r="E49" s="27">
        <v>222</v>
      </c>
      <c r="F49" s="26" t="str">
        <f t="shared" si="0"/>
        <v>222@ハイチ</v>
      </c>
      <c r="G49" s="29" t="s">
        <v>198</v>
      </c>
      <c r="H49" s="28">
        <v>500000</v>
      </c>
    </row>
    <row r="50" spans="1:8" s="4" customFormat="1" x14ac:dyDescent="0.55000000000000004">
      <c r="A50" s="30" t="s">
        <v>56</v>
      </c>
      <c r="B50" s="31">
        <v>301</v>
      </c>
      <c r="C50" s="15" t="s">
        <v>57</v>
      </c>
      <c r="D50" s="15" t="s">
        <v>58</v>
      </c>
      <c r="E50" s="16">
        <v>301</v>
      </c>
      <c r="F50" s="15" t="str">
        <f t="shared" si="0"/>
        <v>301@バーレーン</v>
      </c>
      <c r="G50" s="18" t="s">
        <v>198</v>
      </c>
      <c r="H50" s="17">
        <v>500000</v>
      </c>
    </row>
    <row r="51" spans="1:8" s="4" customFormat="1" x14ac:dyDescent="0.55000000000000004">
      <c r="A51" s="12"/>
      <c r="B51" s="19">
        <v>303</v>
      </c>
      <c r="C51" s="20" t="s">
        <v>59</v>
      </c>
      <c r="D51" s="20" t="s">
        <v>58</v>
      </c>
      <c r="E51" s="21">
        <v>303</v>
      </c>
      <c r="F51" s="20" t="str">
        <f t="shared" si="0"/>
        <v>303@イラン</v>
      </c>
      <c r="G51" s="23" t="s">
        <v>198</v>
      </c>
      <c r="H51" s="22">
        <v>500000</v>
      </c>
    </row>
    <row r="52" spans="1:8" s="4" customFormat="1" x14ac:dyDescent="0.55000000000000004">
      <c r="A52" s="12"/>
      <c r="B52" s="19">
        <v>304</v>
      </c>
      <c r="C52" s="20" t="s">
        <v>60</v>
      </c>
      <c r="D52" s="20" t="s">
        <v>58</v>
      </c>
      <c r="E52" s="21">
        <v>304</v>
      </c>
      <c r="F52" s="20" t="str">
        <f t="shared" si="0"/>
        <v>304@イラク</v>
      </c>
      <c r="G52" s="23" t="s">
        <v>198</v>
      </c>
      <c r="H52" s="22">
        <v>500000</v>
      </c>
    </row>
    <row r="53" spans="1:8" s="4" customFormat="1" x14ac:dyDescent="0.55000000000000004">
      <c r="A53" s="12"/>
      <c r="B53" s="19">
        <v>305</v>
      </c>
      <c r="C53" s="20" t="s">
        <v>61</v>
      </c>
      <c r="D53" s="20" t="s">
        <v>58</v>
      </c>
      <c r="E53" s="21">
        <v>305</v>
      </c>
      <c r="F53" s="20" t="str">
        <f t="shared" si="0"/>
        <v>305@イスラエル</v>
      </c>
      <c r="G53" s="23" t="s">
        <v>198</v>
      </c>
      <c r="H53" s="22">
        <v>500000</v>
      </c>
    </row>
    <row r="54" spans="1:8" s="4" customFormat="1" x14ac:dyDescent="0.55000000000000004">
      <c r="A54" s="12"/>
      <c r="B54" s="19">
        <v>306</v>
      </c>
      <c r="C54" s="20" t="s">
        <v>62</v>
      </c>
      <c r="D54" s="20" t="s">
        <v>58</v>
      </c>
      <c r="E54" s="21">
        <v>306</v>
      </c>
      <c r="F54" s="20" t="str">
        <f t="shared" si="0"/>
        <v>306@ヨルダン</v>
      </c>
      <c r="G54" s="23" t="s">
        <v>198</v>
      </c>
      <c r="H54" s="22">
        <v>500000</v>
      </c>
    </row>
    <row r="55" spans="1:8" s="4" customFormat="1" x14ac:dyDescent="0.55000000000000004">
      <c r="A55" s="12"/>
      <c r="B55" s="19">
        <v>307</v>
      </c>
      <c r="C55" s="20" t="s">
        <v>63</v>
      </c>
      <c r="D55" s="20" t="s">
        <v>58</v>
      </c>
      <c r="E55" s="21">
        <v>307</v>
      </c>
      <c r="F55" s="20" t="str">
        <f t="shared" si="0"/>
        <v>307@クウェート</v>
      </c>
      <c r="G55" s="23" t="s">
        <v>198</v>
      </c>
      <c r="H55" s="22">
        <v>500000</v>
      </c>
    </row>
    <row r="56" spans="1:8" s="4" customFormat="1" x14ac:dyDescent="0.55000000000000004">
      <c r="A56" s="12"/>
      <c r="B56" s="19">
        <v>308</v>
      </c>
      <c r="C56" s="20" t="s">
        <v>64</v>
      </c>
      <c r="D56" s="20" t="s">
        <v>58</v>
      </c>
      <c r="E56" s="21">
        <v>308</v>
      </c>
      <c r="F56" s="20" t="str">
        <f t="shared" si="0"/>
        <v>308@レバノン</v>
      </c>
      <c r="G56" s="23" t="s">
        <v>198</v>
      </c>
      <c r="H56" s="22">
        <v>500000</v>
      </c>
    </row>
    <row r="57" spans="1:8" s="4" customFormat="1" x14ac:dyDescent="0.55000000000000004">
      <c r="A57" s="12"/>
      <c r="B57" s="19">
        <v>309</v>
      </c>
      <c r="C57" s="20" t="s">
        <v>65</v>
      </c>
      <c r="D57" s="20" t="s">
        <v>58</v>
      </c>
      <c r="E57" s="21">
        <v>309</v>
      </c>
      <c r="F57" s="20" t="str">
        <f t="shared" si="0"/>
        <v>309@オマーン</v>
      </c>
      <c r="G57" s="23" t="s">
        <v>198</v>
      </c>
      <c r="H57" s="22">
        <v>500000</v>
      </c>
    </row>
    <row r="58" spans="1:8" s="4" customFormat="1" x14ac:dyDescent="0.55000000000000004">
      <c r="A58" s="12"/>
      <c r="B58" s="19">
        <v>310</v>
      </c>
      <c r="C58" s="20" t="s">
        <v>66</v>
      </c>
      <c r="D58" s="20" t="s">
        <v>58</v>
      </c>
      <c r="E58" s="21">
        <v>310</v>
      </c>
      <c r="F58" s="20" t="str">
        <f t="shared" si="0"/>
        <v>310@カタール</v>
      </c>
      <c r="G58" s="23" t="s">
        <v>198</v>
      </c>
      <c r="H58" s="22">
        <v>500000</v>
      </c>
    </row>
    <row r="59" spans="1:8" s="4" customFormat="1" x14ac:dyDescent="0.55000000000000004">
      <c r="A59" s="12"/>
      <c r="B59" s="19">
        <v>311</v>
      </c>
      <c r="C59" s="20" t="s">
        <v>67</v>
      </c>
      <c r="D59" s="20" t="s">
        <v>58</v>
      </c>
      <c r="E59" s="21">
        <v>311</v>
      </c>
      <c r="F59" s="20" t="str">
        <f t="shared" si="0"/>
        <v>311@サウジアラビア</v>
      </c>
      <c r="G59" s="23" t="s">
        <v>198</v>
      </c>
      <c r="H59" s="22">
        <v>500000</v>
      </c>
    </row>
    <row r="60" spans="1:8" s="4" customFormat="1" x14ac:dyDescent="0.55000000000000004">
      <c r="A60" s="12"/>
      <c r="B60" s="19">
        <v>312</v>
      </c>
      <c r="C60" s="20" t="s">
        <v>68</v>
      </c>
      <c r="D60" s="20" t="s">
        <v>58</v>
      </c>
      <c r="E60" s="21">
        <v>312</v>
      </c>
      <c r="F60" s="20" t="str">
        <f t="shared" si="0"/>
        <v>312@シリア</v>
      </c>
      <c r="G60" s="23" t="s">
        <v>198</v>
      </c>
      <c r="H60" s="22">
        <v>500000</v>
      </c>
    </row>
    <row r="61" spans="1:8" s="4" customFormat="1" x14ac:dyDescent="0.55000000000000004">
      <c r="A61" s="12"/>
      <c r="B61" s="19">
        <v>313</v>
      </c>
      <c r="C61" s="20" t="s">
        <v>69</v>
      </c>
      <c r="D61" s="20" t="s">
        <v>58</v>
      </c>
      <c r="E61" s="21">
        <v>313</v>
      </c>
      <c r="F61" s="20" t="str">
        <f t="shared" si="0"/>
        <v>313@トルコ</v>
      </c>
      <c r="G61" s="23" t="s">
        <v>198</v>
      </c>
      <c r="H61" s="22">
        <v>500000</v>
      </c>
    </row>
    <row r="62" spans="1:8" s="4" customFormat="1" x14ac:dyDescent="0.55000000000000004">
      <c r="A62" s="12"/>
      <c r="B62" s="19">
        <v>314</v>
      </c>
      <c r="C62" s="20" t="s">
        <v>70</v>
      </c>
      <c r="D62" s="20" t="s">
        <v>58</v>
      </c>
      <c r="E62" s="21">
        <v>314</v>
      </c>
      <c r="F62" s="20" t="str">
        <f t="shared" si="0"/>
        <v>314@アラブ首長国連邦</v>
      </c>
      <c r="G62" s="23" t="s">
        <v>198</v>
      </c>
      <c r="H62" s="22">
        <v>500000</v>
      </c>
    </row>
    <row r="63" spans="1:8" s="4" customFormat="1" x14ac:dyDescent="0.55000000000000004">
      <c r="A63" s="12"/>
      <c r="B63" s="19">
        <v>315</v>
      </c>
      <c r="C63" s="20" t="s">
        <v>71</v>
      </c>
      <c r="D63" s="20" t="s">
        <v>58</v>
      </c>
      <c r="E63" s="21">
        <v>315</v>
      </c>
      <c r="F63" s="20" t="str">
        <f t="shared" si="0"/>
        <v>315@イエメン</v>
      </c>
      <c r="G63" s="23" t="s">
        <v>198</v>
      </c>
      <c r="H63" s="22">
        <v>500000</v>
      </c>
    </row>
    <row r="64" spans="1:8" s="4" customFormat="1" x14ac:dyDescent="0.55000000000000004">
      <c r="A64" s="12"/>
      <c r="B64" s="34">
        <v>316</v>
      </c>
      <c r="C64" s="35" t="s">
        <v>72</v>
      </c>
      <c r="D64" s="20" t="s">
        <v>58</v>
      </c>
      <c r="E64" s="21">
        <v>316</v>
      </c>
      <c r="F64" s="20" t="str">
        <f t="shared" si="0"/>
        <v>316@パレスチナ</v>
      </c>
      <c r="G64" s="23" t="s">
        <v>198</v>
      </c>
      <c r="H64" s="22">
        <v>500000</v>
      </c>
    </row>
    <row r="65" spans="1:8" s="4" customFormat="1" x14ac:dyDescent="0.55000000000000004">
      <c r="A65" s="32"/>
      <c r="B65" s="36">
        <v>317</v>
      </c>
      <c r="C65" s="37" t="s">
        <v>73</v>
      </c>
      <c r="D65" s="26" t="s">
        <v>58</v>
      </c>
      <c r="E65" s="27">
        <v>317</v>
      </c>
      <c r="F65" s="26" t="str">
        <f t="shared" si="0"/>
        <v>317@アフガニスタン</v>
      </c>
      <c r="G65" s="29" t="s">
        <v>198</v>
      </c>
      <c r="H65" s="28">
        <v>500000</v>
      </c>
    </row>
    <row r="66" spans="1:8" s="4" customFormat="1" x14ac:dyDescent="0.55000000000000004">
      <c r="A66" s="30" t="s">
        <v>74</v>
      </c>
      <c r="B66" s="31">
        <v>401</v>
      </c>
      <c r="C66" s="15" t="s">
        <v>75</v>
      </c>
      <c r="D66" s="15" t="s">
        <v>76</v>
      </c>
      <c r="E66" s="16">
        <v>401</v>
      </c>
      <c r="F66" s="15" t="str">
        <f t="shared" si="0"/>
        <v>401@アルジェリア</v>
      </c>
      <c r="G66" s="18" t="s">
        <v>198</v>
      </c>
      <c r="H66" s="17">
        <v>500000</v>
      </c>
    </row>
    <row r="67" spans="1:8" s="4" customFormat="1" x14ac:dyDescent="0.55000000000000004">
      <c r="A67" s="12"/>
      <c r="B67" s="19">
        <v>402</v>
      </c>
      <c r="C67" s="20" t="s">
        <v>77</v>
      </c>
      <c r="D67" s="20" t="s">
        <v>76</v>
      </c>
      <c r="E67" s="21">
        <v>402</v>
      </c>
      <c r="F67" s="20" t="str">
        <f t="shared" si="0"/>
        <v>402@カメルーン</v>
      </c>
      <c r="G67" s="23" t="s">
        <v>198</v>
      </c>
      <c r="H67" s="22">
        <v>500000</v>
      </c>
    </row>
    <row r="68" spans="1:8" s="4" customFormat="1" x14ac:dyDescent="0.55000000000000004">
      <c r="A68" s="12"/>
      <c r="B68" s="19">
        <v>403</v>
      </c>
      <c r="C68" s="20" t="s">
        <v>78</v>
      </c>
      <c r="D68" s="20" t="s">
        <v>76</v>
      </c>
      <c r="E68" s="21">
        <v>403</v>
      </c>
      <c r="F68" s="20" t="str">
        <f t="shared" si="0"/>
        <v>403@コンゴ共和国</v>
      </c>
      <c r="G68" s="23" t="s">
        <v>198</v>
      </c>
      <c r="H68" s="22">
        <v>500000</v>
      </c>
    </row>
    <row r="69" spans="1:8" s="4" customFormat="1" x14ac:dyDescent="0.55000000000000004">
      <c r="A69" s="12"/>
      <c r="B69" s="19">
        <v>404</v>
      </c>
      <c r="C69" s="20" t="s">
        <v>79</v>
      </c>
      <c r="D69" s="20" t="s">
        <v>76</v>
      </c>
      <c r="E69" s="21">
        <v>404</v>
      </c>
      <c r="F69" s="20" t="str">
        <f t="shared" si="0"/>
        <v>404@コートジボワール</v>
      </c>
      <c r="G69" s="23" t="s">
        <v>198</v>
      </c>
      <c r="H69" s="22">
        <v>500000</v>
      </c>
    </row>
    <row r="70" spans="1:8" s="4" customFormat="1" x14ac:dyDescent="0.55000000000000004">
      <c r="A70" s="12"/>
      <c r="B70" s="19">
        <v>405</v>
      </c>
      <c r="C70" s="20" t="s">
        <v>80</v>
      </c>
      <c r="D70" s="20" t="s">
        <v>76</v>
      </c>
      <c r="E70" s="21">
        <v>405</v>
      </c>
      <c r="F70" s="20" t="str">
        <f t="shared" ref="F70:F133" si="1">B70&amp;"@"&amp;C70</f>
        <v>405@エジプト</v>
      </c>
      <c r="G70" s="23" t="s">
        <v>198</v>
      </c>
      <c r="H70" s="22">
        <v>500000</v>
      </c>
    </row>
    <row r="71" spans="1:8" s="4" customFormat="1" x14ac:dyDescent="0.55000000000000004">
      <c r="A71" s="12"/>
      <c r="B71" s="19">
        <v>406</v>
      </c>
      <c r="C71" s="20" t="s">
        <v>81</v>
      </c>
      <c r="D71" s="20" t="s">
        <v>76</v>
      </c>
      <c r="E71" s="21">
        <v>406</v>
      </c>
      <c r="F71" s="20" t="str">
        <f t="shared" si="1"/>
        <v>406@エチオピア</v>
      </c>
      <c r="G71" s="23" t="s">
        <v>198</v>
      </c>
      <c r="H71" s="22">
        <v>500000</v>
      </c>
    </row>
    <row r="72" spans="1:8" s="4" customFormat="1" x14ac:dyDescent="0.55000000000000004">
      <c r="A72" s="12"/>
      <c r="B72" s="19">
        <v>407</v>
      </c>
      <c r="C72" s="20" t="s">
        <v>82</v>
      </c>
      <c r="D72" s="20" t="s">
        <v>76</v>
      </c>
      <c r="E72" s="21">
        <v>407</v>
      </c>
      <c r="F72" s="20" t="str">
        <f t="shared" si="1"/>
        <v>407@ガボン</v>
      </c>
      <c r="G72" s="23" t="s">
        <v>198</v>
      </c>
      <c r="H72" s="22">
        <v>500000</v>
      </c>
    </row>
    <row r="73" spans="1:8" s="4" customFormat="1" x14ac:dyDescent="0.55000000000000004">
      <c r="A73" s="12"/>
      <c r="B73" s="19">
        <v>408</v>
      </c>
      <c r="C73" s="20" t="s">
        <v>83</v>
      </c>
      <c r="D73" s="20" t="s">
        <v>76</v>
      </c>
      <c r="E73" s="21">
        <v>408</v>
      </c>
      <c r="F73" s="20" t="str">
        <f t="shared" si="1"/>
        <v>408@ガーナ</v>
      </c>
      <c r="G73" s="23" t="s">
        <v>198</v>
      </c>
      <c r="H73" s="22">
        <v>500000</v>
      </c>
    </row>
    <row r="74" spans="1:8" s="4" customFormat="1" x14ac:dyDescent="0.55000000000000004">
      <c r="A74" s="12"/>
      <c r="B74" s="19">
        <v>409</v>
      </c>
      <c r="C74" s="20" t="s">
        <v>84</v>
      </c>
      <c r="D74" s="20" t="s">
        <v>76</v>
      </c>
      <c r="E74" s="21">
        <v>409</v>
      </c>
      <c r="F74" s="20" t="str">
        <f t="shared" si="1"/>
        <v>409@ギニア</v>
      </c>
      <c r="G74" s="23" t="s">
        <v>198</v>
      </c>
      <c r="H74" s="22">
        <v>500000</v>
      </c>
    </row>
    <row r="75" spans="1:8" s="4" customFormat="1" x14ac:dyDescent="0.55000000000000004">
      <c r="A75" s="12"/>
      <c r="B75" s="19">
        <v>410</v>
      </c>
      <c r="C75" s="20" t="s">
        <v>85</v>
      </c>
      <c r="D75" s="20" t="s">
        <v>76</v>
      </c>
      <c r="E75" s="21">
        <v>410</v>
      </c>
      <c r="F75" s="20" t="str">
        <f t="shared" si="1"/>
        <v>410@ケニア</v>
      </c>
      <c r="G75" s="23" t="s">
        <v>198</v>
      </c>
      <c r="H75" s="22">
        <v>500000</v>
      </c>
    </row>
    <row r="76" spans="1:8" s="4" customFormat="1" x14ac:dyDescent="0.55000000000000004">
      <c r="A76" s="12"/>
      <c r="B76" s="19">
        <v>411</v>
      </c>
      <c r="C76" s="20" t="s">
        <v>86</v>
      </c>
      <c r="D76" s="20" t="s">
        <v>76</v>
      </c>
      <c r="E76" s="21">
        <v>411</v>
      </c>
      <c r="F76" s="20" t="str">
        <f t="shared" si="1"/>
        <v>411@リベリア</v>
      </c>
      <c r="G76" s="23" t="s">
        <v>198</v>
      </c>
      <c r="H76" s="22">
        <v>500000</v>
      </c>
    </row>
    <row r="77" spans="1:8" s="4" customFormat="1" x14ac:dyDescent="0.55000000000000004">
      <c r="A77" s="12"/>
      <c r="B77" s="19">
        <v>412</v>
      </c>
      <c r="C77" s="20" t="s">
        <v>87</v>
      </c>
      <c r="D77" s="20" t="s">
        <v>76</v>
      </c>
      <c r="E77" s="21">
        <v>412</v>
      </c>
      <c r="F77" s="20" t="str">
        <f t="shared" si="1"/>
        <v>412@リビア</v>
      </c>
      <c r="G77" s="23" t="s">
        <v>198</v>
      </c>
      <c r="H77" s="22">
        <v>500000</v>
      </c>
    </row>
    <row r="78" spans="1:8" s="4" customFormat="1" x14ac:dyDescent="0.55000000000000004">
      <c r="A78" s="12"/>
      <c r="B78" s="19">
        <v>413</v>
      </c>
      <c r="C78" s="20" t="s">
        <v>88</v>
      </c>
      <c r="D78" s="20" t="s">
        <v>76</v>
      </c>
      <c r="E78" s="21">
        <v>413</v>
      </c>
      <c r="F78" s="20" t="str">
        <f t="shared" si="1"/>
        <v>413@マダガスカル</v>
      </c>
      <c r="G78" s="23" t="s">
        <v>198</v>
      </c>
      <c r="H78" s="22">
        <v>500000</v>
      </c>
    </row>
    <row r="79" spans="1:8" s="4" customFormat="1" x14ac:dyDescent="0.55000000000000004">
      <c r="A79" s="12"/>
      <c r="B79" s="19">
        <v>414</v>
      </c>
      <c r="C79" s="20" t="s">
        <v>89</v>
      </c>
      <c r="D79" s="20" t="s">
        <v>76</v>
      </c>
      <c r="E79" s="21">
        <v>414</v>
      </c>
      <c r="F79" s="20" t="str">
        <f t="shared" si="1"/>
        <v>414@モーリタニア</v>
      </c>
      <c r="G79" s="23" t="s">
        <v>198</v>
      </c>
      <c r="H79" s="22">
        <v>500000</v>
      </c>
    </row>
    <row r="80" spans="1:8" s="4" customFormat="1" x14ac:dyDescent="0.55000000000000004">
      <c r="A80" s="12"/>
      <c r="B80" s="19">
        <v>415</v>
      </c>
      <c r="C80" s="20" t="s">
        <v>90</v>
      </c>
      <c r="D80" s="20" t="s">
        <v>76</v>
      </c>
      <c r="E80" s="21">
        <v>415</v>
      </c>
      <c r="F80" s="20" t="str">
        <f t="shared" si="1"/>
        <v>415@モロッコ</v>
      </c>
      <c r="G80" s="23" t="s">
        <v>198</v>
      </c>
      <c r="H80" s="22">
        <v>500000</v>
      </c>
    </row>
    <row r="81" spans="1:8" s="4" customFormat="1" x14ac:dyDescent="0.55000000000000004">
      <c r="A81" s="12"/>
      <c r="B81" s="19">
        <v>416</v>
      </c>
      <c r="C81" s="20" t="s">
        <v>91</v>
      </c>
      <c r="D81" s="20" t="s">
        <v>76</v>
      </c>
      <c r="E81" s="21">
        <v>416</v>
      </c>
      <c r="F81" s="20" t="str">
        <f t="shared" si="1"/>
        <v>416@ナイジェリア</v>
      </c>
      <c r="G81" s="23" t="s">
        <v>198</v>
      </c>
      <c r="H81" s="22">
        <v>500000</v>
      </c>
    </row>
    <row r="82" spans="1:8" s="4" customFormat="1" x14ac:dyDescent="0.55000000000000004">
      <c r="A82" s="12"/>
      <c r="B82" s="19">
        <v>417</v>
      </c>
      <c r="C82" s="20" t="s">
        <v>92</v>
      </c>
      <c r="D82" s="20" t="s">
        <v>76</v>
      </c>
      <c r="E82" s="21">
        <v>417</v>
      </c>
      <c r="F82" s="20" t="str">
        <f t="shared" si="1"/>
        <v>417@セネガル</v>
      </c>
      <c r="G82" s="23" t="s">
        <v>198</v>
      </c>
      <c r="H82" s="22">
        <v>500000</v>
      </c>
    </row>
    <row r="83" spans="1:8" s="4" customFormat="1" x14ac:dyDescent="0.55000000000000004">
      <c r="A83" s="12"/>
      <c r="B83" s="19">
        <v>418</v>
      </c>
      <c r="C83" s="20" t="s">
        <v>93</v>
      </c>
      <c r="D83" s="20" t="s">
        <v>76</v>
      </c>
      <c r="E83" s="21">
        <v>418</v>
      </c>
      <c r="F83" s="20" t="str">
        <f t="shared" si="1"/>
        <v>418@南アフリカ</v>
      </c>
      <c r="G83" s="23" t="s">
        <v>198</v>
      </c>
      <c r="H83" s="22">
        <v>500000</v>
      </c>
    </row>
    <row r="84" spans="1:8" s="4" customFormat="1" x14ac:dyDescent="0.55000000000000004">
      <c r="A84" s="12"/>
      <c r="B84" s="19">
        <v>419</v>
      </c>
      <c r="C84" s="20" t="s">
        <v>94</v>
      </c>
      <c r="D84" s="20" t="s">
        <v>76</v>
      </c>
      <c r="E84" s="21">
        <v>419</v>
      </c>
      <c r="F84" s="20" t="str">
        <f t="shared" si="1"/>
        <v>419@スーダン共和国</v>
      </c>
      <c r="G84" s="23" t="s">
        <v>198</v>
      </c>
      <c r="H84" s="22">
        <v>500000</v>
      </c>
    </row>
    <row r="85" spans="1:8" s="4" customFormat="1" x14ac:dyDescent="0.55000000000000004">
      <c r="A85" s="12"/>
      <c r="B85" s="19">
        <v>420</v>
      </c>
      <c r="C85" s="20" t="s">
        <v>95</v>
      </c>
      <c r="D85" s="20" t="s">
        <v>76</v>
      </c>
      <c r="E85" s="21">
        <v>420</v>
      </c>
      <c r="F85" s="20" t="str">
        <f t="shared" si="1"/>
        <v>420@タンザニア</v>
      </c>
      <c r="G85" s="23" t="s">
        <v>198</v>
      </c>
      <c r="H85" s="22">
        <v>500000</v>
      </c>
    </row>
    <row r="86" spans="1:8" s="4" customFormat="1" x14ac:dyDescent="0.55000000000000004">
      <c r="A86" s="12"/>
      <c r="B86" s="19">
        <v>421</v>
      </c>
      <c r="C86" s="20" t="s">
        <v>96</v>
      </c>
      <c r="D86" s="20" t="s">
        <v>76</v>
      </c>
      <c r="E86" s="21">
        <v>421</v>
      </c>
      <c r="F86" s="20" t="str">
        <f t="shared" si="1"/>
        <v>421@チュニジア</v>
      </c>
      <c r="G86" s="23" t="s">
        <v>198</v>
      </c>
      <c r="H86" s="22">
        <v>500000</v>
      </c>
    </row>
    <row r="87" spans="1:8" s="4" customFormat="1" x14ac:dyDescent="0.55000000000000004">
      <c r="A87" s="12"/>
      <c r="B87" s="19">
        <v>422</v>
      </c>
      <c r="C87" s="20" t="s">
        <v>97</v>
      </c>
      <c r="D87" s="20" t="s">
        <v>76</v>
      </c>
      <c r="E87" s="21">
        <v>422</v>
      </c>
      <c r="F87" s="20" t="str">
        <f t="shared" si="1"/>
        <v>422@コンゴ民主共和国</v>
      </c>
      <c r="G87" s="23" t="s">
        <v>198</v>
      </c>
      <c r="H87" s="22">
        <v>500000</v>
      </c>
    </row>
    <row r="88" spans="1:8" s="4" customFormat="1" x14ac:dyDescent="0.55000000000000004">
      <c r="A88" s="12"/>
      <c r="B88" s="19">
        <v>423</v>
      </c>
      <c r="C88" s="20" t="s">
        <v>98</v>
      </c>
      <c r="D88" s="20" t="s">
        <v>76</v>
      </c>
      <c r="E88" s="21">
        <v>423</v>
      </c>
      <c r="F88" s="20" t="str">
        <f t="shared" si="1"/>
        <v>423@ザンビア</v>
      </c>
      <c r="G88" s="23" t="s">
        <v>198</v>
      </c>
      <c r="H88" s="22">
        <v>500000</v>
      </c>
    </row>
    <row r="89" spans="1:8" s="4" customFormat="1" x14ac:dyDescent="0.55000000000000004">
      <c r="A89" s="12"/>
      <c r="B89" s="19">
        <v>424</v>
      </c>
      <c r="C89" s="20" t="s">
        <v>99</v>
      </c>
      <c r="D89" s="20" t="s">
        <v>76</v>
      </c>
      <c r="E89" s="21">
        <v>424</v>
      </c>
      <c r="F89" s="20" t="str">
        <f t="shared" si="1"/>
        <v>424@ジンバブエ</v>
      </c>
      <c r="G89" s="23" t="s">
        <v>198</v>
      </c>
      <c r="H89" s="22">
        <v>500000</v>
      </c>
    </row>
    <row r="90" spans="1:8" s="4" customFormat="1" x14ac:dyDescent="0.55000000000000004">
      <c r="A90" s="12"/>
      <c r="B90" s="19">
        <v>425</v>
      </c>
      <c r="C90" s="20" t="s">
        <v>100</v>
      </c>
      <c r="D90" s="20" t="s">
        <v>76</v>
      </c>
      <c r="E90" s="21">
        <v>425</v>
      </c>
      <c r="F90" s="20" t="str">
        <f t="shared" si="1"/>
        <v>425@チャド</v>
      </c>
      <c r="G90" s="23" t="s">
        <v>198</v>
      </c>
      <c r="H90" s="22">
        <v>500000</v>
      </c>
    </row>
    <row r="91" spans="1:8" s="4" customFormat="1" x14ac:dyDescent="0.55000000000000004">
      <c r="A91" s="12"/>
      <c r="B91" s="19">
        <v>426</v>
      </c>
      <c r="C91" s="20" t="s">
        <v>101</v>
      </c>
      <c r="D91" s="20" t="s">
        <v>76</v>
      </c>
      <c r="E91" s="21">
        <v>426</v>
      </c>
      <c r="F91" s="20" t="str">
        <f t="shared" si="1"/>
        <v>426@ウガンダ</v>
      </c>
      <c r="G91" s="23" t="s">
        <v>198</v>
      </c>
      <c r="H91" s="22">
        <v>500000</v>
      </c>
    </row>
    <row r="92" spans="1:8" s="4" customFormat="1" x14ac:dyDescent="0.55000000000000004">
      <c r="A92" s="12"/>
      <c r="B92" s="19">
        <v>427</v>
      </c>
      <c r="C92" s="20" t="s">
        <v>102</v>
      </c>
      <c r="D92" s="20" t="s">
        <v>76</v>
      </c>
      <c r="E92" s="21">
        <v>427</v>
      </c>
      <c r="F92" s="20" t="str">
        <f t="shared" si="1"/>
        <v>427@ボツワナ</v>
      </c>
      <c r="G92" s="23" t="s">
        <v>198</v>
      </c>
      <c r="H92" s="22">
        <v>500000</v>
      </c>
    </row>
    <row r="93" spans="1:8" s="4" customFormat="1" x14ac:dyDescent="0.55000000000000004">
      <c r="A93" s="12"/>
      <c r="B93" s="19">
        <v>428</v>
      </c>
      <c r="C93" s="20" t="s">
        <v>103</v>
      </c>
      <c r="D93" s="20" t="s">
        <v>76</v>
      </c>
      <c r="E93" s="21">
        <v>428</v>
      </c>
      <c r="F93" s="20" t="str">
        <f t="shared" si="1"/>
        <v>428@南スーダン共和国</v>
      </c>
      <c r="G93" s="23" t="s">
        <v>198</v>
      </c>
      <c r="H93" s="22">
        <v>500000</v>
      </c>
    </row>
    <row r="94" spans="1:8" s="4" customFormat="1" x14ac:dyDescent="0.55000000000000004">
      <c r="A94" s="12"/>
      <c r="B94" s="24">
        <v>429</v>
      </c>
      <c r="C94" s="25" t="s">
        <v>104</v>
      </c>
      <c r="D94" s="20" t="s">
        <v>76</v>
      </c>
      <c r="E94" s="21">
        <v>429</v>
      </c>
      <c r="F94" s="20" t="str">
        <f t="shared" si="1"/>
        <v>429@シエラレオネ</v>
      </c>
      <c r="G94" s="23" t="s">
        <v>198</v>
      </c>
      <c r="H94" s="22">
        <v>500000</v>
      </c>
    </row>
    <row r="95" spans="1:8" s="4" customFormat="1" x14ac:dyDescent="0.55000000000000004">
      <c r="A95" s="12"/>
      <c r="B95" s="38">
        <v>430</v>
      </c>
      <c r="C95" s="39" t="s">
        <v>105</v>
      </c>
      <c r="D95" s="20" t="s">
        <v>76</v>
      </c>
      <c r="E95" s="21">
        <v>430</v>
      </c>
      <c r="F95" s="20" t="str">
        <f t="shared" si="1"/>
        <v>430@モザンビーク</v>
      </c>
      <c r="G95" s="23" t="s">
        <v>198</v>
      </c>
      <c r="H95" s="22">
        <v>500000</v>
      </c>
    </row>
    <row r="96" spans="1:8" s="4" customFormat="1" x14ac:dyDescent="0.55000000000000004">
      <c r="A96" s="12"/>
      <c r="B96" s="40">
        <v>431</v>
      </c>
      <c r="C96" s="41" t="s">
        <v>106</v>
      </c>
      <c r="D96" s="20" t="s">
        <v>76</v>
      </c>
      <c r="E96" s="21">
        <v>431</v>
      </c>
      <c r="F96" s="20" t="str">
        <f t="shared" si="1"/>
        <v>431@ベナン共和国</v>
      </c>
      <c r="G96" s="23" t="s">
        <v>198</v>
      </c>
      <c r="H96" s="22">
        <v>500000</v>
      </c>
    </row>
    <row r="97" spans="1:8" s="4" customFormat="1" x14ac:dyDescent="0.55000000000000004">
      <c r="A97" s="12"/>
      <c r="B97" s="38">
        <v>432</v>
      </c>
      <c r="C97" s="39" t="s">
        <v>107</v>
      </c>
      <c r="D97" s="20" t="s">
        <v>76</v>
      </c>
      <c r="E97" s="21">
        <v>432</v>
      </c>
      <c r="F97" s="20" t="str">
        <f t="shared" si="1"/>
        <v>432@ガンビア</v>
      </c>
      <c r="G97" s="23" t="s">
        <v>198</v>
      </c>
      <c r="H97" s="22">
        <v>500000</v>
      </c>
    </row>
    <row r="98" spans="1:8" s="4" customFormat="1" x14ac:dyDescent="0.55000000000000004">
      <c r="A98" s="12"/>
      <c r="B98" s="40">
        <v>433</v>
      </c>
      <c r="C98" s="41" t="s">
        <v>108</v>
      </c>
      <c r="D98" s="20" t="s">
        <v>76</v>
      </c>
      <c r="E98" s="21">
        <v>433</v>
      </c>
      <c r="F98" s="20" t="str">
        <f t="shared" si="1"/>
        <v>433@ナミビア</v>
      </c>
      <c r="G98" s="23" t="s">
        <v>198</v>
      </c>
      <c r="H98" s="22">
        <v>500000</v>
      </c>
    </row>
    <row r="99" spans="1:8" s="4" customFormat="1" x14ac:dyDescent="0.55000000000000004">
      <c r="A99" s="12"/>
      <c r="B99" s="40">
        <v>434</v>
      </c>
      <c r="C99" s="41" t="s">
        <v>109</v>
      </c>
      <c r="D99" s="20" t="s">
        <v>76</v>
      </c>
      <c r="E99" s="21">
        <v>434</v>
      </c>
      <c r="F99" s="20" t="str">
        <f t="shared" si="1"/>
        <v>434@ニジェール</v>
      </c>
      <c r="G99" s="23" t="s">
        <v>198</v>
      </c>
      <c r="H99" s="22">
        <v>500000</v>
      </c>
    </row>
    <row r="100" spans="1:8" s="4" customFormat="1" x14ac:dyDescent="0.55000000000000004">
      <c r="A100" s="12"/>
      <c r="B100" s="38">
        <v>435</v>
      </c>
      <c r="C100" s="39" t="s">
        <v>110</v>
      </c>
      <c r="D100" s="20" t="s">
        <v>76</v>
      </c>
      <c r="E100" s="21">
        <v>435</v>
      </c>
      <c r="F100" s="20" t="str">
        <f t="shared" si="1"/>
        <v>435@マラウイ</v>
      </c>
      <c r="G100" s="23" t="s">
        <v>198</v>
      </c>
      <c r="H100" s="22">
        <v>500000</v>
      </c>
    </row>
    <row r="101" spans="1:8" s="4" customFormat="1" x14ac:dyDescent="0.55000000000000004">
      <c r="A101" s="12"/>
      <c r="B101" s="34">
        <v>436</v>
      </c>
      <c r="C101" s="35" t="s">
        <v>111</v>
      </c>
      <c r="D101" s="20" t="s">
        <v>76</v>
      </c>
      <c r="E101" s="21">
        <v>436</v>
      </c>
      <c r="F101" s="20" t="str">
        <f t="shared" si="1"/>
        <v>436@ジブチ</v>
      </c>
      <c r="G101" s="23" t="s">
        <v>198</v>
      </c>
      <c r="H101" s="22">
        <v>500000</v>
      </c>
    </row>
    <row r="102" spans="1:8" s="4" customFormat="1" x14ac:dyDescent="0.55000000000000004">
      <c r="A102" s="12"/>
      <c r="B102" s="40">
        <v>437</v>
      </c>
      <c r="C102" s="41" t="s">
        <v>112</v>
      </c>
      <c r="D102" s="20" t="s">
        <v>76</v>
      </c>
      <c r="E102" s="21">
        <v>437</v>
      </c>
      <c r="F102" s="20" t="str">
        <f t="shared" si="1"/>
        <v>437@ルワンダ</v>
      </c>
      <c r="G102" s="23" t="s">
        <v>198</v>
      </c>
      <c r="H102" s="22">
        <v>500000</v>
      </c>
    </row>
    <row r="103" spans="1:8" s="4" customFormat="1" x14ac:dyDescent="0.55000000000000004">
      <c r="A103" s="12"/>
      <c r="B103" s="40">
        <v>438</v>
      </c>
      <c r="C103" s="41" t="s">
        <v>113</v>
      </c>
      <c r="D103" s="20" t="s">
        <v>76</v>
      </c>
      <c r="E103" s="21">
        <v>438</v>
      </c>
      <c r="F103" s="20" t="str">
        <f t="shared" si="1"/>
        <v>438@ブルンジ</v>
      </c>
      <c r="G103" s="23" t="s">
        <v>198</v>
      </c>
      <c r="H103" s="22">
        <v>500000</v>
      </c>
    </row>
    <row r="104" spans="1:8" s="4" customFormat="1" x14ac:dyDescent="0.55000000000000004">
      <c r="A104" s="32"/>
      <c r="B104" s="36">
        <v>439</v>
      </c>
      <c r="C104" s="37" t="s">
        <v>114</v>
      </c>
      <c r="D104" s="26" t="s">
        <v>76</v>
      </c>
      <c r="E104" s="27">
        <v>439</v>
      </c>
      <c r="F104" s="26" t="str">
        <f t="shared" si="1"/>
        <v>439@レソト</v>
      </c>
      <c r="G104" s="29" t="s">
        <v>198</v>
      </c>
      <c r="H104" s="28">
        <v>500000</v>
      </c>
    </row>
    <row r="105" spans="1:8" s="4" customFormat="1" x14ac:dyDescent="0.55000000000000004">
      <c r="A105" s="30" t="s">
        <v>115</v>
      </c>
      <c r="B105" s="31">
        <v>501</v>
      </c>
      <c r="C105" s="15" t="s">
        <v>116</v>
      </c>
      <c r="D105" s="15" t="s">
        <v>117</v>
      </c>
      <c r="E105" s="16">
        <v>501</v>
      </c>
      <c r="F105" s="15" t="str">
        <f t="shared" si="1"/>
        <v>501@カナダ</v>
      </c>
      <c r="G105" s="18" t="s">
        <v>198</v>
      </c>
      <c r="H105" s="17">
        <v>500000</v>
      </c>
    </row>
    <row r="106" spans="1:8" s="4" customFormat="1" x14ac:dyDescent="0.55000000000000004">
      <c r="A106" s="12"/>
      <c r="B106" s="24">
        <v>502</v>
      </c>
      <c r="C106" s="25" t="s">
        <v>118</v>
      </c>
      <c r="D106" s="42" t="s">
        <v>117</v>
      </c>
      <c r="E106" s="43">
        <v>502</v>
      </c>
      <c r="F106" s="42" t="str">
        <f t="shared" si="1"/>
        <v>502@アメリカ合衆国</v>
      </c>
      <c r="G106" s="45" t="s">
        <v>198</v>
      </c>
      <c r="H106" s="44">
        <v>500000</v>
      </c>
    </row>
    <row r="107" spans="1:8" s="4" customFormat="1" x14ac:dyDescent="0.55000000000000004">
      <c r="A107" s="30" t="s">
        <v>119</v>
      </c>
      <c r="B107" s="31">
        <v>601</v>
      </c>
      <c r="C107" s="15" t="s">
        <v>120</v>
      </c>
      <c r="D107" s="15" t="s">
        <v>121</v>
      </c>
      <c r="E107" s="16">
        <v>601</v>
      </c>
      <c r="F107" s="15" t="str">
        <f t="shared" si="1"/>
        <v>601@オーストラリア</v>
      </c>
      <c r="G107" s="18" t="s">
        <v>198</v>
      </c>
      <c r="H107" s="17">
        <v>500000</v>
      </c>
    </row>
    <row r="108" spans="1:8" s="4" customFormat="1" x14ac:dyDescent="0.55000000000000004">
      <c r="A108" s="12"/>
      <c r="B108" s="19">
        <v>602</v>
      </c>
      <c r="C108" s="20" t="s">
        <v>122</v>
      </c>
      <c r="D108" s="20" t="s">
        <v>121</v>
      </c>
      <c r="E108" s="21">
        <v>602</v>
      </c>
      <c r="F108" s="20" t="str">
        <f t="shared" si="1"/>
        <v>602@ニュージーランド</v>
      </c>
      <c r="G108" s="23" t="s">
        <v>198</v>
      </c>
      <c r="H108" s="22">
        <v>500000</v>
      </c>
    </row>
    <row r="109" spans="1:8" s="4" customFormat="1" x14ac:dyDescent="0.55000000000000004">
      <c r="A109" s="12"/>
      <c r="B109" s="19">
        <v>603</v>
      </c>
      <c r="C109" s="20" t="s">
        <v>123</v>
      </c>
      <c r="D109" s="20" t="s">
        <v>121</v>
      </c>
      <c r="E109" s="21">
        <v>603</v>
      </c>
      <c r="F109" s="20" t="str">
        <f t="shared" si="1"/>
        <v>603@パプアニューギニア</v>
      </c>
      <c r="G109" s="23" t="s">
        <v>198</v>
      </c>
      <c r="H109" s="22">
        <v>500000</v>
      </c>
    </row>
    <row r="110" spans="1:8" s="4" customFormat="1" x14ac:dyDescent="0.55000000000000004">
      <c r="A110" s="12"/>
      <c r="B110" s="19">
        <v>604</v>
      </c>
      <c r="C110" s="20" t="s">
        <v>124</v>
      </c>
      <c r="D110" s="20" t="s">
        <v>121</v>
      </c>
      <c r="E110" s="21">
        <v>604</v>
      </c>
      <c r="F110" s="20" t="str">
        <f t="shared" si="1"/>
        <v>604@パラオ</v>
      </c>
      <c r="G110" s="23" t="s">
        <v>198</v>
      </c>
      <c r="H110" s="22">
        <v>500000</v>
      </c>
    </row>
    <row r="111" spans="1:8" s="4" customFormat="1" x14ac:dyDescent="0.55000000000000004">
      <c r="A111" s="12"/>
      <c r="B111" s="19">
        <v>605</v>
      </c>
      <c r="C111" s="20" t="s">
        <v>125</v>
      </c>
      <c r="D111" s="20" t="s">
        <v>121</v>
      </c>
      <c r="E111" s="21">
        <v>605</v>
      </c>
      <c r="F111" s="20" t="str">
        <f t="shared" si="1"/>
        <v>605@マーシャル諸島</v>
      </c>
      <c r="G111" s="23" t="s">
        <v>198</v>
      </c>
      <c r="H111" s="22">
        <v>500000</v>
      </c>
    </row>
    <row r="112" spans="1:8" s="4" customFormat="1" x14ac:dyDescent="0.55000000000000004">
      <c r="A112" s="12"/>
      <c r="B112" s="19">
        <v>606</v>
      </c>
      <c r="C112" s="20" t="s">
        <v>126</v>
      </c>
      <c r="D112" s="20" t="s">
        <v>121</v>
      </c>
      <c r="E112" s="21">
        <v>606</v>
      </c>
      <c r="F112" s="20" t="str">
        <f t="shared" si="1"/>
        <v>606@ミクロネシア</v>
      </c>
      <c r="G112" s="23" t="s">
        <v>198</v>
      </c>
      <c r="H112" s="22">
        <v>500000</v>
      </c>
    </row>
    <row r="113" spans="1:8" s="4" customFormat="1" x14ac:dyDescent="0.55000000000000004">
      <c r="A113" s="12"/>
      <c r="B113" s="19">
        <v>607</v>
      </c>
      <c r="C113" s="20" t="s">
        <v>127</v>
      </c>
      <c r="D113" s="20" t="s">
        <v>121</v>
      </c>
      <c r="E113" s="21">
        <v>607</v>
      </c>
      <c r="F113" s="20" t="str">
        <f t="shared" si="1"/>
        <v>607@フィジー諸島</v>
      </c>
      <c r="G113" s="23" t="s">
        <v>198</v>
      </c>
      <c r="H113" s="22">
        <v>500000</v>
      </c>
    </row>
    <row r="114" spans="1:8" x14ac:dyDescent="0.55000000000000004">
      <c r="A114" s="12"/>
      <c r="B114" s="19">
        <v>608</v>
      </c>
      <c r="C114" s="20" t="s">
        <v>128</v>
      </c>
      <c r="D114" s="20" t="s">
        <v>121</v>
      </c>
      <c r="E114" s="21">
        <v>608</v>
      </c>
      <c r="F114" s="20" t="str">
        <f t="shared" si="1"/>
        <v>608@キリバス</v>
      </c>
      <c r="G114" s="23" t="s">
        <v>198</v>
      </c>
      <c r="H114" s="22">
        <v>500000</v>
      </c>
    </row>
    <row r="115" spans="1:8" x14ac:dyDescent="0.55000000000000004">
      <c r="A115" s="12"/>
      <c r="B115" s="19">
        <v>609</v>
      </c>
      <c r="C115" s="20" t="s">
        <v>129</v>
      </c>
      <c r="D115" s="20" t="s">
        <v>121</v>
      </c>
      <c r="E115" s="21">
        <v>609</v>
      </c>
      <c r="F115" s="20" t="str">
        <f t="shared" si="1"/>
        <v>609@ナウル</v>
      </c>
      <c r="G115" s="23" t="s">
        <v>198</v>
      </c>
      <c r="H115" s="22">
        <v>500000</v>
      </c>
    </row>
    <row r="116" spans="1:8" x14ac:dyDescent="0.55000000000000004">
      <c r="A116" s="12"/>
      <c r="B116" s="19">
        <v>610</v>
      </c>
      <c r="C116" s="20" t="s">
        <v>130</v>
      </c>
      <c r="D116" s="20" t="s">
        <v>121</v>
      </c>
      <c r="E116" s="21">
        <v>610</v>
      </c>
      <c r="F116" s="20" t="str">
        <f t="shared" si="1"/>
        <v>610@ソロモン諸島</v>
      </c>
      <c r="G116" s="23" t="s">
        <v>198</v>
      </c>
      <c r="H116" s="22">
        <v>500000</v>
      </c>
    </row>
    <row r="117" spans="1:8" x14ac:dyDescent="0.55000000000000004">
      <c r="A117" s="12"/>
      <c r="B117" s="19">
        <v>611</v>
      </c>
      <c r="C117" s="20" t="s">
        <v>131</v>
      </c>
      <c r="D117" s="20" t="s">
        <v>121</v>
      </c>
      <c r="E117" s="21">
        <v>611</v>
      </c>
      <c r="F117" s="20" t="str">
        <f t="shared" si="1"/>
        <v>611@トンガ</v>
      </c>
      <c r="G117" s="23" t="s">
        <v>198</v>
      </c>
      <c r="H117" s="22">
        <v>500000</v>
      </c>
    </row>
    <row r="118" spans="1:8" x14ac:dyDescent="0.55000000000000004">
      <c r="A118" s="12"/>
      <c r="B118" s="19">
        <v>612</v>
      </c>
      <c r="C118" s="20" t="s">
        <v>132</v>
      </c>
      <c r="D118" s="20" t="s">
        <v>121</v>
      </c>
      <c r="E118" s="21">
        <v>612</v>
      </c>
      <c r="F118" s="20" t="str">
        <f t="shared" si="1"/>
        <v>612@ツバル</v>
      </c>
      <c r="G118" s="23" t="s">
        <v>198</v>
      </c>
      <c r="H118" s="22">
        <v>500000</v>
      </c>
    </row>
    <row r="119" spans="1:8" x14ac:dyDescent="0.55000000000000004">
      <c r="A119" s="12"/>
      <c r="B119" s="19">
        <v>613</v>
      </c>
      <c r="C119" s="20" t="s">
        <v>133</v>
      </c>
      <c r="D119" s="20" t="s">
        <v>121</v>
      </c>
      <c r="E119" s="21">
        <v>613</v>
      </c>
      <c r="F119" s="20" t="str">
        <f t="shared" si="1"/>
        <v>613@バヌアツ</v>
      </c>
      <c r="G119" s="23" t="s">
        <v>198</v>
      </c>
      <c r="H119" s="22">
        <v>500000</v>
      </c>
    </row>
    <row r="120" spans="1:8" x14ac:dyDescent="0.55000000000000004">
      <c r="A120" s="12"/>
      <c r="B120" s="19">
        <v>614</v>
      </c>
      <c r="C120" s="20" t="s">
        <v>134</v>
      </c>
      <c r="D120" s="20" t="s">
        <v>121</v>
      </c>
      <c r="E120" s="21">
        <v>614</v>
      </c>
      <c r="F120" s="20" t="str">
        <f t="shared" si="1"/>
        <v>614@サモア</v>
      </c>
      <c r="G120" s="23" t="s">
        <v>198</v>
      </c>
      <c r="H120" s="22">
        <v>500000</v>
      </c>
    </row>
    <row r="121" spans="1:8" x14ac:dyDescent="0.55000000000000004">
      <c r="A121" s="12"/>
      <c r="B121" s="19">
        <v>615</v>
      </c>
      <c r="C121" s="20" t="s">
        <v>135</v>
      </c>
      <c r="D121" s="20" t="s">
        <v>121</v>
      </c>
      <c r="E121" s="21">
        <v>615</v>
      </c>
      <c r="F121" s="20" t="str">
        <f t="shared" si="1"/>
        <v>615@クック諸島</v>
      </c>
      <c r="G121" s="23" t="s">
        <v>198</v>
      </c>
      <c r="H121" s="22">
        <v>500000</v>
      </c>
    </row>
    <row r="122" spans="1:8" x14ac:dyDescent="0.55000000000000004">
      <c r="A122" s="12"/>
      <c r="B122" s="19">
        <v>616</v>
      </c>
      <c r="C122" s="20" t="s">
        <v>136</v>
      </c>
      <c r="D122" s="20" t="s">
        <v>121</v>
      </c>
      <c r="E122" s="21">
        <v>616</v>
      </c>
      <c r="F122" s="20" t="str">
        <f t="shared" si="1"/>
        <v>616@ニウエ</v>
      </c>
      <c r="G122" s="23" t="s">
        <v>198</v>
      </c>
      <c r="H122" s="22">
        <v>500000</v>
      </c>
    </row>
    <row r="123" spans="1:8" x14ac:dyDescent="0.55000000000000004">
      <c r="A123" s="12"/>
      <c r="B123" s="19">
        <v>617</v>
      </c>
      <c r="C123" s="20" t="s">
        <v>137</v>
      </c>
      <c r="D123" s="20" t="s">
        <v>121</v>
      </c>
      <c r="E123" s="21">
        <v>617</v>
      </c>
      <c r="F123" s="20" t="str">
        <f t="shared" si="1"/>
        <v>617@トケラウ諸島</v>
      </c>
      <c r="G123" s="23" t="s">
        <v>198</v>
      </c>
      <c r="H123" s="22">
        <v>500000</v>
      </c>
    </row>
    <row r="124" spans="1:8" x14ac:dyDescent="0.55000000000000004">
      <c r="A124" s="32"/>
      <c r="B124" s="33">
        <v>618</v>
      </c>
      <c r="C124" s="26" t="s">
        <v>138</v>
      </c>
      <c r="D124" s="26" t="s">
        <v>121</v>
      </c>
      <c r="E124" s="27">
        <v>618</v>
      </c>
      <c r="F124" s="26" t="str">
        <f t="shared" si="1"/>
        <v>618@ニューカレドニア</v>
      </c>
      <c r="G124" s="29" t="s">
        <v>198</v>
      </c>
      <c r="H124" s="28">
        <v>500000</v>
      </c>
    </row>
    <row r="125" spans="1:8" x14ac:dyDescent="0.55000000000000004">
      <c r="A125" s="30" t="s">
        <v>139</v>
      </c>
      <c r="B125" s="31">
        <v>701</v>
      </c>
      <c r="C125" s="15" t="s">
        <v>140</v>
      </c>
      <c r="D125" s="15" t="s">
        <v>141</v>
      </c>
      <c r="E125" s="16">
        <v>701</v>
      </c>
      <c r="F125" s="15" t="str">
        <f t="shared" si="1"/>
        <v>701@アルバニア</v>
      </c>
      <c r="G125" s="18" t="s">
        <v>198</v>
      </c>
      <c r="H125" s="17">
        <v>500000</v>
      </c>
    </row>
    <row r="126" spans="1:8" x14ac:dyDescent="0.55000000000000004">
      <c r="A126" s="12"/>
      <c r="B126" s="19">
        <v>702</v>
      </c>
      <c r="C126" s="20" t="s">
        <v>142</v>
      </c>
      <c r="D126" s="20" t="s">
        <v>141</v>
      </c>
      <c r="E126" s="21">
        <v>702</v>
      </c>
      <c r="F126" s="20" t="str">
        <f t="shared" si="1"/>
        <v>702@オーストリア</v>
      </c>
      <c r="G126" s="23" t="s">
        <v>198</v>
      </c>
      <c r="H126" s="22">
        <v>500000</v>
      </c>
    </row>
    <row r="127" spans="1:8" x14ac:dyDescent="0.55000000000000004">
      <c r="A127" s="12"/>
      <c r="B127" s="19">
        <v>703</v>
      </c>
      <c r="C127" s="20" t="s">
        <v>143</v>
      </c>
      <c r="D127" s="20" t="s">
        <v>141</v>
      </c>
      <c r="E127" s="21">
        <v>703</v>
      </c>
      <c r="F127" s="20" t="str">
        <f t="shared" si="1"/>
        <v>703@エストニア</v>
      </c>
      <c r="G127" s="23" t="s">
        <v>198</v>
      </c>
      <c r="H127" s="22">
        <v>500000</v>
      </c>
    </row>
    <row r="128" spans="1:8" x14ac:dyDescent="0.55000000000000004">
      <c r="A128" s="12"/>
      <c r="B128" s="19">
        <v>704</v>
      </c>
      <c r="C128" s="20" t="s">
        <v>144</v>
      </c>
      <c r="D128" s="20" t="s">
        <v>141</v>
      </c>
      <c r="E128" s="21">
        <v>704</v>
      </c>
      <c r="F128" s="20" t="str">
        <f t="shared" si="1"/>
        <v>704@ラトビア</v>
      </c>
      <c r="G128" s="23" t="s">
        <v>198</v>
      </c>
      <c r="H128" s="22">
        <v>500000</v>
      </c>
    </row>
    <row r="129" spans="1:8" x14ac:dyDescent="0.55000000000000004">
      <c r="A129" s="12"/>
      <c r="B129" s="19">
        <v>705</v>
      </c>
      <c r="C129" s="20" t="s">
        <v>145</v>
      </c>
      <c r="D129" s="20" t="s">
        <v>141</v>
      </c>
      <c r="E129" s="21">
        <v>705</v>
      </c>
      <c r="F129" s="20" t="str">
        <f t="shared" si="1"/>
        <v>705@リトアニア</v>
      </c>
      <c r="G129" s="23" t="s">
        <v>198</v>
      </c>
      <c r="H129" s="22">
        <v>500000</v>
      </c>
    </row>
    <row r="130" spans="1:8" x14ac:dyDescent="0.55000000000000004">
      <c r="A130" s="12"/>
      <c r="B130" s="19">
        <v>706</v>
      </c>
      <c r="C130" s="20" t="s">
        <v>146</v>
      </c>
      <c r="D130" s="20" t="s">
        <v>141</v>
      </c>
      <c r="E130" s="21">
        <v>706</v>
      </c>
      <c r="F130" s="20" t="str">
        <f t="shared" si="1"/>
        <v>706@ベルギー</v>
      </c>
      <c r="G130" s="23" t="s">
        <v>198</v>
      </c>
      <c r="H130" s="22">
        <v>500000</v>
      </c>
    </row>
    <row r="131" spans="1:8" x14ac:dyDescent="0.55000000000000004">
      <c r="A131" s="12"/>
      <c r="B131" s="19">
        <v>707</v>
      </c>
      <c r="C131" s="20" t="s">
        <v>147</v>
      </c>
      <c r="D131" s="20" t="s">
        <v>141</v>
      </c>
      <c r="E131" s="21">
        <v>707</v>
      </c>
      <c r="F131" s="20" t="str">
        <f t="shared" si="1"/>
        <v>707@ブルガリア</v>
      </c>
      <c r="G131" s="23" t="s">
        <v>198</v>
      </c>
      <c r="H131" s="22">
        <v>500000</v>
      </c>
    </row>
    <row r="132" spans="1:8" x14ac:dyDescent="0.55000000000000004">
      <c r="A132" s="12"/>
      <c r="B132" s="19">
        <v>708</v>
      </c>
      <c r="C132" s="20" t="s">
        <v>148</v>
      </c>
      <c r="D132" s="20" t="s">
        <v>141</v>
      </c>
      <c r="E132" s="21">
        <v>708</v>
      </c>
      <c r="F132" s="20" t="str">
        <f t="shared" si="1"/>
        <v>708@ベラルーシ</v>
      </c>
      <c r="G132" s="23" t="s">
        <v>198</v>
      </c>
      <c r="H132" s="22">
        <v>500000</v>
      </c>
    </row>
    <row r="133" spans="1:8" x14ac:dyDescent="0.55000000000000004">
      <c r="A133" s="12"/>
      <c r="B133" s="19">
        <v>709</v>
      </c>
      <c r="C133" s="20" t="s">
        <v>149</v>
      </c>
      <c r="D133" s="20" t="s">
        <v>141</v>
      </c>
      <c r="E133" s="21">
        <v>709</v>
      </c>
      <c r="F133" s="20" t="str">
        <f t="shared" si="1"/>
        <v>709@カザフスタン</v>
      </c>
      <c r="G133" s="23" t="s">
        <v>198</v>
      </c>
      <c r="H133" s="22">
        <v>500000</v>
      </c>
    </row>
    <row r="134" spans="1:8" x14ac:dyDescent="0.55000000000000004">
      <c r="A134" s="12"/>
      <c r="B134" s="19">
        <v>710</v>
      </c>
      <c r="C134" s="20" t="s">
        <v>150</v>
      </c>
      <c r="D134" s="20" t="s">
        <v>141</v>
      </c>
      <c r="E134" s="21">
        <v>710</v>
      </c>
      <c r="F134" s="20" t="str">
        <f t="shared" ref="F134:F174" si="2">B134&amp;"@"&amp;C134</f>
        <v>710@ウクライナ</v>
      </c>
      <c r="G134" s="23" t="s">
        <v>198</v>
      </c>
      <c r="H134" s="22">
        <v>500000</v>
      </c>
    </row>
    <row r="135" spans="1:8" x14ac:dyDescent="0.55000000000000004">
      <c r="A135" s="12"/>
      <c r="B135" s="19">
        <v>711</v>
      </c>
      <c r="C135" s="20" t="s">
        <v>151</v>
      </c>
      <c r="D135" s="20" t="s">
        <v>141</v>
      </c>
      <c r="E135" s="21">
        <v>711</v>
      </c>
      <c r="F135" s="20" t="str">
        <f t="shared" si="2"/>
        <v>711@ウズベキスタン</v>
      </c>
      <c r="G135" s="23" t="s">
        <v>198</v>
      </c>
      <c r="H135" s="22">
        <v>500000</v>
      </c>
    </row>
    <row r="136" spans="1:8" x14ac:dyDescent="0.55000000000000004">
      <c r="A136" s="12"/>
      <c r="B136" s="19">
        <v>712</v>
      </c>
      <c r="C136" s="20" t="s">
        <v>152</v>
      </c>
      <c r="D136" s="20" t="s">
        <v>141</v>
      </c>
      <c r="E136" s="21">
        <v>712</v>
      </c>
      <c r="F136" s="20" t="str">
        <f t="shared" si="2"/>
        <v>712@クロアチア</v>
      </c>
      <c r="G136" s="23" t="s">
        <v>198</v>
      </c>
      <c r="H136" s="22">
        <v>500000</v>
      </c>
    </row>
    <row r="137" spans="1:8" x14ac:dyDescent="0.55000000000000004">
      <c r="A137" s="12"/>
      <c r="B137" s="19">
        <v>713</v>
      </c>
      <c r="C137" s="20" t="s">
        <v>153</v>
      </c>
      <c r="D137" s="20" t="s">
        <v>141</v>
      </c>
      <c r="E137" s="21">
        <v>713</v>
      </c>
      <c r="F137" s="20" t="str">
        <f t="shared" si="2"/>
        <v>713@チェコ</v>
      </c>
      <c r="G137" s="23" t="s">
        <v>198</v>
      </c>
      <c r="H137" s="22">
        <v>500000</v>
      </c>
    </row>
    <row r="138" spans="1:8" x14ac:dyDescent="0.55000000000000004">
      <c r="A138" s="12"/>
      <c r="B138" s="19">
        <v>714</v>
      </c>
      <c r="C138" s="20" t="s">
        <v>154</v>
      </c>
      <c r="D138" s="20" t="s">
        <v>141</v>
      </c>
      <c r="E138" s="21">
        <v>714</v>
      </c>
      <c r="F138" s="20" t="str">
        <f t="shared" si="2"/>
        <v>714@デンマーク</v>
      </c>
      <c r="G138" s="23" t="s">
        <v>198</v>
      </c>
      <c r="H138" s="22">
        <v>500000</v>
      </c>
    </row>
    <row r="139" spans="1:8" x14ac:dyDescent="0.55000000000000004">
      <c r="A139" s="12"/>
      <c r="B139" s="19">
        <v>715</v>
      </c>
      <c r="C139" s="20" t="s">
        <v>155</v>
      </c>
      <c r="D139" s="20" t="s">
        <v>141</v>
      </c>
      <c r="E139" s="21">
        <v>715</v>
      </c>
      <c r="F139" s="20" t="str">
        <f t="shared" si="2"/>
        <v>715@フィンランド</v>
      </c>
      <c r="G139" s="23" t="s">
        <v>198</v>
      </c>
      <c r="H139" s="22">
        <v>500000</v>
      </c>
    </row>
    <row r="140" spans="1:8" x14ac:dyDescent="0.55000000000000004">
      <c r="A140" s="12"/>
      <c r="B140" s="19">
        <v>716</v>
      </c>
      <c r="C140" s="20" t="s">
        <v>156</v>
      </c>
      <c r="D140" s="20" t="s">
        <v>141</v>
      </c>
      <c r="E140" s="21">
        <v>716</v>
      </c>
      <c r="F140" s="20" t="str">
        <f t="shared" si="2"/>
        <v>716@フランス</v>
      </c>
      <c r="G140" s="23" t="s">
        <v>198</v>
      </c>
      <c r="H140" s="22">
        <v>500000</v>
      </c>
    </row>
    <row r="141" spans="1:8" x14ac:dyDescent="0.55000000000000004">
      <c r="A141" s="12"/>
      <c r="B141" s="19">
        <v>717</v>
      </c>
      <c r="C141" s="20" t="s">
        <v>157</v>
      </c>
      <c r="D141" s="20" t="s">
        <v>141</v>
      </c>
      <c r="E141" s="21">
        <v>717</v>
      </c>
      <c r="F141" s="20" t="str">
        <f t="shared" si="2"/>
        <v>717@ドイツ</v>
      </c>
      <c r="G141" s="23" t="s">
        <v>198</v>
      </c>
      <c r="H141" s="22">
        <v>500000</v>
      </c>
    </row>
    <row r="142" spans="1:8" x14ac:dyDescent="0.55000000000000004">
      <c r="A142" s="12"/>
      <c r="B142" s="19">
        <v>718</v>
      </c>
      <c r="C142" s="20" t="s">
        <v>158</v>
      </c>
      <c r="D142" s="20" t="s">
        <v>141</v>
      </c>
      <c r="E142" s="21">
        <v>718</v>
      </c>
      <c r="F142" s="20" t="str">
        <f t="shared" si="2"/>
        <v>718@ギリシャ</v>
      </c>
      <c r="G142" s="23" t="s">
        <v>198</v>
      </c>
      <c r="H142" s="22">
        <v>500000</v>
      </c>
    </row>
    <row r="143" spans="1:8" x14ac:dyDescent="0.55000000000000004">
      <c r="A143" s="12"/>
      <c r="B143" s="19">
        <v>719</v>
      </c>
      <c r="C143" s="20" t="s">
        <v>159</v>
      </c>
      <c r="D143" s="20" t="s">
        <v>141</v>
      </c>
      <c r="E143" s="21">
        <v>719</v>
      </c>
      <c r="F143" s="20" t="str">
        <f t="shared" si="2"/>
        <v>719@ハンガリー</v>
      </c>
      <c r="G143" s="23" t="s">
        <v>198</v>
      </c>
      <c r="H143" s="22">
        <v>500000</v>
      </c>
    </row>
    <row r="144" spans="1:8" x14ac:dyDescent="0.55000000000000004">
      <c r="A144" s="12"/>
      <c r="B144" s="19">
        <v>720</v>
      </c>
      <c r="C144" s="20" t="s">
        <v>160</v>
      </c>
      <c r="D144" s="20" t="s">
        <v>141</v>
      </c>
      <c r="E144" s="21">
        <v>720</v>
      </c>
      <c r="F144" s="20" t="str">
        <f t="shared" si="2"/>
        <v>720@アイスランド</v>
      </c>
      <c r="G144" s="23" t="s">
        <v>198</v>
      </c>
      <c r="H144" s="22">
        <v>500000</v>
      </c>
    </row>
    <row r="145" spans="1:8" x14ac:dyDescent="0.55000000000000004">
      <c r="A145" s="12"/>
      <c r="B145" s="19">
        <v>721</v>
      </c>
      <c r="C145" s="20" t="s">
        <v>161</v>
      </c>
      <c r="D145" s="20" t="s">
        <v>141</v>
      </c>
      <c r="E145" s="21">
        <v>721</v>
      </c>
      <c r="F145" s="20" t="str">
        <f t="shared" si="2"/>
        <v>721@アイルランド</v>
      </c>
      <c r="G145" s="23" t="s">
        <v>198</v>
      </c>
      <c r="H145" s="22">
        <v>500000</v>
      </c>
    </row>
    <row r="146" spans="1:8" x14ac:dyDescent="0.55000000000000004">
      <c r="A146" s="12"/>
      <c r="B146" s="19">
        <v>722</v>
      </c>
      <c r="C146" s="20" t="s">
        <v>162</v>
      </c>
      <c r="D146" s="20" t="s">
        <v>141</v>
      </c>
      <c r="E146" s="21">
        <v>722</v>
      </c>
      <c r="F146" s="20" t="str">
        <f t="shared" si="2"/>
        <v>722@イタリア</v>
      </c>
      <c r="G146" s="23" t="s">
        <v>198</v>
      </c>
      <c r="H146" s="22">
        <v>500000</v>
      </c>
    </row>
    <row r="147" spans="1:8" x14ac:dyDescent="0.55000000000000004">
      <c r="A147" s="12"/>
      <c r="B147" s="19">
        <v>723</v>
      </c>
      <c r="C147" s="39" t="s">
        <v>163</v>
      </c>
      <c r="D147" s="20" t="s">
        <v>141</v>
      </c>
      <c r="E147" s="21">
        <v>723</v>
      </c>
      <c r="F147" s="20" t="str">
        <f t="shared" si="2"/>
        <v>723@ルクセンブルク</v>
      </c>
      <c r="G147" s="23" t="s">
        <v>198</v>
      </c>
      <c r="H147" s="22">
        <v>500000</v>
      </c>
    </row>
    <row r="148" spans="1:8" x14ac:dyDescent="0.55000000000000004">
      <c r="A148" s="12"/>
      <c r="B148" s="19">
        <v>724</v>
      </c>
      <c r="C148" s="20" t="s">
        <v>164</v>
      </c>
      <c r="D148" s="20" t="s">
        <v>141</v>
      </c>
      <c r="E148" s="21">
        <v>724</v>
      </c>
      <c r="F148" s="20" t="str">
        <f t="shared" si="2"/>
        <v>724@マルタ</v>
      </c>
      <c r="G148" s="23" t="s">
        <v>198</v>
      </c>
      <c r="H148" s="22">
        <v>500000</v>
      </c>
    </row>
    <row r="149" spans="1:8" x14ac:dyDescent="0.55000000000000004">
      <c r="A149" s="12"/>
      <c r="B149" s="38">
        <v>725</v>
      </c>
      <c r="C149" s="39" t="s">
        <v>165</v>
      </c>
      <c r="D149" s="20" t="s">
        <v>141</v>
      </c>
      <c r="E149" s="21">
        <v>725</v>
      </c>
      <c r="F149" s="20" t="str">
        <f t="shared" si="2"/>
        <v>725@北マケドニア</v>
      </c>
      <c r="G149" s="23" t="s">
        <v>198</v>
      </c>
      <c r="H149" s="22">
        <v>500000</v>
      </c>
    </row>
    <row r="150" spans="1:8" x14ac:dyDescent="0.55000000000000004">
      <c r="A150" s="12"/>
      <c r="B150" s="19">
        <v>726</v>
      </c>
      <c r="C150" s="20" t="s">
        <v>166</v>
      </c>
      <c r="D150" s="20" t="s">
        <v>141</v>
      </c>
      <c r="E150" s="21">
        <v>726</v>
      </c>
      <c r="F150" s="20" t="str">
        <f t="shared" si="2"/>
        <v>726@オランダ</v>
      </c>
      <c r="G150" s="23" t="s">
        <v>198</v>
      </c>
      <c r="H150" s="22">
        <v>500000</v>
      </c>
    </row>
    <row r="151" spans="1:8" x14ac:dyDescent="0.55000000000000004">
      <c r="A151" s="12"/>
      <c r="B151" s="19">
        <v>727</v>
      </c>
      <c r="C151" s="20" t="s">
        <v>167</v>
      </c>
      <c r="D151" s="20" t="s">
        <v>141</v>
      </c>
      <c r="E151" s="21">
        <v>727</v>
      </c>
      <c r="F151" s="20" t="str">
        <f t="shared" si="2"/>
        <v>727@ノルウェー</v>
      </c>
      <c r="G151" s="23" t="s">
        <v>198</v>
      </c>
      <c r="H151" s="22">
        <v>500000</v>
      </c>
    </row>
    <row r="152" spans="1:8" x14ac:dyDescent="0.55000000000000004">
      <c r="A152" s="12"/>
      <c r="B152" s="19">
        <v>728</v>
      </c>
      <c r="C152" s="20" t="s">
        <v>168</v>
      </c>
      <c r="D152" s="20" t="s">
        <v>141</v>
      </c>
      <c r="E152" s="21">
        <v>728</v>
      </c>
      <c r="F152" s="20" t="str">
        <f t="shared" si="2"/>
        <v>728@ポーランド</v>
      </c>
      <c r="G152" s="23" t="s">
        <v>198</v>
      </c>
      <c r="H152" s="22">
        <v>500000</v>
      </c>
    </row>
    <row r="153" spans="1:8" x14ac:dyDescent="0.55000000000000004">
      <c r="A153" s="12"/>
      <c r="B153" s="19">
        <v>729</v>
      </c>
      <c r="C153" s="20" t="s">
        <v>169</v>
      </c>
      <c r="D153" s="20" t="s">
        <v>141</v>
      </c>
      <c r="E153" s="21">
        <v>729</v>
      </c>
      <c r="F153" s="20" t="str">
        <f t="shared" si="2"/>
        <v>729@ポルトガル</v>
      </c>
      <c r="G153" s="23" t="s">
        <v>198</v>
      </c>
      <c r="H153" s="22">
        <v>500000</v>
      </c>
    </row>
    <row r="154" spans="1:8" x14ac:dyDescent="0.55000000000000004">
      <c r="A154" s="12"/>
      <c r="B154" s="19">
        <v>730</v>
      </c>
      <c r="C154" s="20" t="s">
        <v>170</v>
      </c>
      <c r="D154" s="20" t="s">
        <v>141</v>
      </c>
      <c r="E154" s="21">
        <v>730</v>
      </c>
      <c r="F154" s="20" t="str">
        <f t="shared" si="2"/>
        <v>730@ルーマニア</v>
      </c>
      <c r="G154" s="23" t="s">
        <v>198</v>
      </c>
      <c r="H154" s="22">
        <v>500000</v>
      </c>
    </row>
    <row r="155" spans="1:8" x14ac:dyDescent="0.55000000000000004">
      <c r="A155" s="12"/>
      <c r="B155" s="19">
        <v>731</v>
      </c>
      <c r="C155" s="20" t="s">
        <v>171</v>
      </c>
      <c r="D155" s="20" t="s">
        <v>141</v>
      </c>
      <c r="E155" s="21">
        <v>731</v>
      </c>
      <c r="F155" s="20" t="str">
        <f t="shared" si="2"/>
        <v>731@ロシア</v>
      </c>
      <c r="G155" s="23" t="s">
        <v>198</v>
      </c>
      <c r="H155" s="22">
        <v>500000</v>
      </c>
    </row>
    <row r="156" spans="1:8" x14ac:dyDescent="0.55000000000000004">
      <c r="A156" s="12"/>
      <c r="B156" s="19">
        <v>732</v>
      </c>
      <c r="C156" s="20" t="s">
        <v>172</v>
      </c>
      <c r="D156" s="20" t="s">
        <v>141</v>
      </c>
      <c r="E156" s="21">
        <v>732</v>
      </c>
      <c r="F156" s="20" t="str">
        <f t="shared" si="2"/>
        <v>732@スロバキア</v>
      </c>
      <c r="G156" s="23" t="s">
        <v>198</v>
      </c>
      <c r="H156" s="22">
        <v>500000</v>
      </c>
    </row>
    <row r="157" spans="1:8" x14ac:dyDescent="0.55000000000000004">
      <c r="A157" s="12"/>
      <c r="B157" s="19">
        <v>733</v>
      </c>
      <c r="C157" s="20" t="s">
        <v>173</v>
      </c>
      <c r="D157" s="20" t="s">
        <v>141</v>
      </c>
      <c r="E157" s="21">
        <v>733</v>
      </c>
      <c r="F157" s="20" t="str">
        <f t="shared" si="2"/>
        <v>733@スロベニア</v>
      </c>
      <c r="G157" s="23" t="s">
        <v>198</v>
      </c>
      <c r="H157" s="22">
        <v>500000</v>
      </c>
    </row>
    <row r="158" spans="1:8" x14ac:dyDescent="0.55000000000000004">
      <c r="A158" s="12"/>
      <c r="B158" s="19">
        <v>734</v>
      </c>
      <c r="C158" s="20" t="s">
        <v>174</v>
      </c>
      <c r="D158" s="20" t="s">
        <v>141</v>
      </c>
      <c r="E158" s="21">
        <v>734</v>
      </c>
      <c r="F158" s="20" t="str">
        <f t="shared" si="2"/>
        <v>734@スペイン</v>
      </c>
      <c r="G158" s="23" t="s">
        <v>198</v>
      </c>
      <c r="H158" s="22">
        <v>500000</v>
      </c>
    </row>
    <row r="159" spans="1:8" x14ac:dyDescent="0.55000000000000004">
      <c r="A159" s="12"/>
      <c r="B159" s="19">
        <v>735</v>
      </c>
      <c r="C159" s="20" t="s">
        <v>175</v>
      </c>
      <c r="D159" s="20" t="s">
        <v>141</v>
      </c>
      <c r="E159" s="21">
        <v>735</v>
      </c>
      <c r="F159" s="20" t="str">
        <f t="shared" si="2"/>
        <v>735@スウェーデン</v>
      </c>
      <c r="G159" s="23" t="s">
        <v>198</v>
      </c>
      <c r="H159" s="22">
        <v>500000</v>
      </c>
    </row>
    <row r="160" spans="1:8" x14ac:dyDescent="0.55000000000000004">
      <c r="A160" s="12"/>
      <c r="B160" s="19">
        <v>736</v>
      </c>
      <c r="C160" s="20" t="s">
        <v>176</v>
      </c>
      <c r="D160" s="20" t="s">
        <v>141</v>
      </c>
      <c r="E160" s="21">
        <v>736</v>
      </c>
      <c r="F160" s="20" t="str">
        <f t="shared" si="2"/>
        <v>736@スイス</v>
      </c>
      <c r="G160" s="23" t="s">
        <v>198</v>
      </c>
      <c r="H160" s="22">
        <v>500000</v>
      </c>
    </row>
    <row r="161" spans="1:8" x14ac:dyDescent="0.55000000000000004">
      <c r="A161" s="12"/>
      <c r="B161" s="19">
        <v>737</v>
      </c>
      <c r="C161" s="20" t="s">
        <v>177</v>
      </c>
      <c r="D161" s="20" t="s">
        <v>141</v>
      </c>
      <c r="E161" s="21">
        <v>737</v>
      </c>
      <c r="F161" s="20" t="str">
        <f t="shared" si="2"/>
        <v>737@英国</v>
      </c>
      <c r="G161" s="23" t="s">
        <v>198</v>
      </c>
      <c r="H161" s="22">
        <v>500000</v>
      </c>
    </row>
    <row r="162" spans="1:8" x14ac:dyDescent="0.55000000000000004">
      <c r="A162" s="12"/>
      <c r="B162" s="19">
        <v>738</v>
      </c>
      <c r="C162" s="20" t="s">
        <v>178</v>
      </c>
      <c r="D162" s="20" t="s">
        <v>141</v>
      </c>
      <c r="E162" s="21">
        <v>738</v>
      </c>
      <c r="F162" s="20" t="str">
        <f t="shared" si="2"/>
        <v>738@セルビア</v>
      </c>
      <c r="G162" s="23" t="s">
        <v>198</v>
      </c>
      <c r="H162" s="22">
        <v>500000</v>
      </c>
    </row>
    <row r="163" spans="1:8" ht="13.5" customHeight="1" x14ac:dyDescent="0.55000000000000004">
      <c r="A163" s="12"/>
      <c r="B163" s="19">
        <v>739</v>
      </c>
      <c r="C163" s="20" t="s">
        <v>179</v>
      </c>
      <c r="D163" s="20" t="s">
        <v>141</v>
      </c>
      <c r="E163" s="21">
        <v>739</v>
      </c>
      <c r="F163" s="20" t="str">
        <f t="shared" si="2"/>
        <v>739@ボスニア・ヘルツェゴビナ</v>
      </c>
      <c r="G163" s="23" t="s">
        <v>198</v>
      </c>
      <c r="H163" s="22">
        <v>500000</v>
      </c>
    </row>
    <row r="164" spans="1:8" x14ac:dyDescent="0.55000000000000004">
      <c r="A164" s="12"/>
      <c r="B164" s="19">
        <v>740</v>
      </c>
      <c r="C164" s="20" t="s">
        <v>180</v>
      </c>
      <c r="D164" s="20" t="s">
        <v>141</v>
      </c>
      <c r="E164" s="21">
        <v>740</v>
      </c>
      <c r="F164" s="20" t="str">
        <f t="shared" si="2"/>
        <v>740@キルギス</v>
      </c>
      <c r="G164" s="23" t="s">
        <v>198</v>
      </c>
      <c r="H164" s="22">
        <v>500000</v>
      </c>
    </row>
    <row r="165" spans="1:8" x14ac:dyDescent="0.55000000000000004">
      <c r="A165" s="12"/>
      <c r="B165" s="19">
        <v>741</v>
      </c>
      <c r="C165" s="20" t="s">
        <v>181</v>
      </c>
      <c r="D165" s="20" t="s">
        <v>141</v>
      </c>
      <c r="E165" s="21">
        <v>741</v>
      </c>
      <c r="F165" s="20" t="str">
        <f t="shared" si="2"/>
        <v>741@タジキスタン</v>
      </c>
      <c r="G165" s="23" t="s">
        <v>198</v>
      </c>
      <c r="H165" s="22">
        <v>500000</v>
      </c>
    </row>
    <row r="166" spans="1:8" x14ac:dyDescent="0.55000000000000004">
      <c r="A166" s="12"/>
      <c r="B166" s="19">
        <v>742</v>
      </c>
      <c r="C166" s="20" t="s">
        <v>182</v>
      </c>
      <c r="D166" s="20" t="s">
        <v>141</v>
      </c>
      <c r="E166" s="21">
        <v>742</v>
      </c>
      <c r="F166" s="20" t="str">
        <f t="shared" si="2"/>
        <v>742@モンテネグロ</v>
      </c>
      <c r="G166" s="23" t="s">
        <v>198</v>
      </c>
      <c r="H166" s="22">
        <v>500000</v>
      </c>
    </row>
    <row r="167" spans="1:8" x14ac:dyDescent="0.55000000000000004">
      <c r="A167" s="12"/>
      <c r="B167" s="19">
        <v>743</v>
      </c>
      <c r="C167" s="20" t="s">
        <v>183</v>
      </c>
      <c r="D167" s="20" t="s">
        <v>141</v>
      </c>
      <c r="E167" s="21">
        <v>743</v>
      </c>
      <c r="F167" s="20" t="str">
        <f t="shared" si="2"/>
        <v>743@アゼルバイジャン</v>
      </c>
      <c r="G167" s="23" t="s">
        <v>198</v>
      </c>
      <c r="H167" s="22">
        <v>500000</v>
      </c>
    </row>
    <row r="168" spans="1:8" x14ac:dyDescent="0.55000000000000004">
      <c r="A168" s="12"/>
      <c r="B168" s="19">
        <v>744</v>
      </c>
      <c r="C168" s="20" t="s">
        <v>184</v>
      </c>
      <c r="D168" s="20" t="s">
        <v>141</v>
      </c>
      <c r="E168" s="21">
        <v>744</v>
      </c>
      <c r="F168" s="20" t="str">
        <f t="shared" si="2"/>
        <v>744@リヒテンシュタイン</v>
      </c>
      <c r="G168" s="23" t="s">
        <v>198</v>
      </c>
      <c r="H168" s="22">
        <v>500000</v>
      </c>
    </row>
    <row r="169" spans="1:8" x14ac:dyDescent="0.55000000000000004">
      <c r="A169" s="12"/>
      <c r="B169" s="19">
        <v>745</v>
      </c>
      <c r="C169" s="39" t="s">
        <v>185</v>
      </c>
      <c r="D169" s="20" t="s">
        <v>141</v>
      </c>
      <c r="E169" s="21">
        <v>745</v>
      </c>
      <c r="F169" s="20" t="str">
        <f t="shared" si="2"/>
        <v>745@ジョージア</v>
      </c>
      <c r="G169" s="23" t="s">
        <v>198</v>
      </c>
      <c r="H169" s="22">
        <v>500000</v>
      </c>
    </row>
    <row r="170" spans="1:8" x14ac:dyDescent="0.55000000000000004">
      <c r="A170" s="12"/>
      <c r="B170" s="38">
        <v>746</v>
      </c>
      <c r="C170" s="39" t="s">
        <v>186</v>
      </c>
      <c r="D170" s="20" t="s">
        <v>141</v>
      </c>
      <c r="E170" s="21">
        <v>746</v>
      </c>
      <c r="F170" s="20" t="str">
        <f t="shared" si="2"/>
        <v>746@アルメニア</v>
      </c>
      <c r="G170" s="23" t="s">
        <v>198</v>
      </c>
      <c r="H170" s="22">
        <v>500000</v>
      </c>
    </row>
    <row r="171" spans="1:8" x14ac:dyDescent="0.55000000000000004">
      <c r="A171" s="12"/>
      <c r="B171" s="46">
        <v>747</v>
      </c>
      <c r="C171" s="39" t="s">
        <v>187</v>
      </c>
      <c r="D171" s="20" t="s">
        <v>141</v>
      </c>
      <c r="E171" s="21">
        <v>747</v>
      </c>
      <c r="F171" s="20" t="str">
        <f t="shared" si="2"/>
        <v>747@コソボ</v>
      </c>
      <c r="G171" s="23" t="s">
        <v>198</v>
      </c>
      <c r="H171" s="22">
        <v>500000</v>
      </c>
    </row>
    <row r="172" spans="1:8" x14ac:dyDescent="0.55000000000000004">
      <c r="A172" s="12"/>
      <c r="B172" s="46">
        <v>748</v>
      </c>
      <c r="C172" s="39" t="s">
        <v>188</v>
      </c>
      <c r="D172" s="20" t="s">
        <v>141</v>
      </c>
      <c r="E172" s="21">
        <v>748</v>
      </c>
      <c r="F172" s="20" t="str">
        <f t="shared" si="2"/>
        <v>748@トルクメニスタン</v>
      </c>
      <c r="G172" s="23" t="s">
        <v>198</v>
      </c>
      <c r="H172" s="22">
        <v>500000</v>
      </c>
    </row>
    <row r="173" spans="1:8" x14ac:dyDescent="0.55000000000000004">
      <c r="A173" s="12"/>
      <c r="B173" s="34">
        <v>749</v>
      </c>
      <c r="C173" s="41" t="s">
        <v>189</v>
      </c>
      <c r="D173" s="20" t="s">
        <v>141</v>
      </c>
      <c r="E173" s="21">
        <v>749</v>
      </c>
      <c r="F173" s="20" t="str">
        <f t="shared" si="2"/>
        <v>749@モルドバ</v>
      </c>
      <c r="G173" s="23" t="s">
        <v>198</v>
      </c>
      <c r="H173" s="22">
        <v>500000</v>
      </c>
    </row>
    <row r="174" spans="1:8" x14ac:dyDescent="0.55000000000000004">
      <c r="A174" s="32"/>
      <c r="B174" s="36">
        <v>750</v>
      </c>
      <c r="C174" s="37" t="s">
        <v>190</v>
      </c>
      <c r="D174" s="26" t="s">
        <v>141</v>
      </c>
      <c r="E174" s="27">
        <v>750</v>
      </c>
      <c r="F174" s="26" t="str">
        <f t="shared" si="2"/>
        <v>750@キプロス</v>
      </c>
      <c r="G174" s="29" t="s">
        <v>198</v>
      </c>
      <c r="H174" s="28">
        <v>500000</v>
      </c>
    </row>
    <row r="175" spans="1:8" ht="13.5" customHeight="1" x14ac:dyDescent="0.55000000000000004">
      <c r="A175" s="32" t="s">
        <v>191</v>
      </c>
      <c r="B175" s="47" t="s">
        <v>192</v>
      </c>
      <c r="C175" s="42"/>
      <c r="E175" s="4" t="s">
        <v>193</v>
      </c>
    </row>
  </sheetData>
  <sheetProtection autoFilter="0"/>
  <autoFilter ref="A2:WVE175" xr:uid="{00000000-0001-0000-0000-000000000000}"/>
  <phoneticPr fontId="1"/>
  <printOptions horizontalCentered="1"/>
  <pageMargins left="0.98425196850393704" right="0.98425196850393704" top="0.98425196850393704" bottom="0.39370078740157483" header="0.51181102362204722" footer="0.11811023622047245"/>
  <pageSetup paperSize="9" scale="80" fitToHeight="0" orientation="portrait" horizontalDpi="300" verticalDpi="300" copies="3" r:id="rId1"/>
  <headerFooter alignWithMargins="0">
    <oddHeader>&amp;C&amp;"ＭＳ Ｐゴシック,太字"&amp;12海外留学支援制度（協定派遣・協定受入）　国・地域コード表</oddHeader>
    <oddFooter>&amp;C&amp;P／&amp;N</oddFooter>
  </headerFooter>
  <rowBreaks count="2" manualBreakCount="2">
    <brk id="65" max="7" man="1"/>
    <brk id="12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【様式A】支援金計算書</vt:lpstr>
      <vt:lpstr>【様式A】記入例</vt:lpstr>
      <vt:lpstr>【様式B】(留学後)支援金計算書</vt:lpstr>
      <vt:lpstr>【様式B】記入例</vt:lpstr>
      <vt:lpstr>非表示)国・地域コード </vt:lpstr>
      <vt:lpstr>【様式A】記入例!Print_Area</vt:lpstr>
      <vt:lpstr>【様式A】支援金計算書!Print_Area</vt:lpstr>
      <vt:lpstr>'【様式B】(留学後)支援金計算書'!Print_Area</vt:lpstr>
      <vt:lpstr>【様式B】記入例!Print_Area</vt:lpstr>
      <vt:lpstr>'非表示)国・地域コード '!Print_Area</vt:lpstr>
      <vt:lpstr>'非表示)国・地域コード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2024-06-10T08:19:36Z</dcterms:created>
  <dcterms:modified xsi:type="dcterms:W3CDTF">2026-07-15T05:07:25Z</dcterms:modified>
</cp:coreProperties>
</file>