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comments7.xml" ContentType="application/vnd.openxmlformats-officedocument.spreadsheetml.comments+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w01\FE00$\03産業ひとづくり推進室\13_ベトナム人材\Ｒ８年\100_海外インターンシップ補助金\01_要綱・手引等\"/>
    </mc:Choice>
  </mc:AlternateContent>
  <xr:revisionPtr revIDLastSave="0" documentId="13_ncr:1_{D187A0CE-22EC-4C82-81F3-9DDB39C34348}" xr6:coauthVersionLast="47" xr6:coauthVersionMax="47" xr10:uidLastSave="{00000000-0000-0000-0000-000000000000}"/>
  <bookViews>
    <workbookView xWindow="-120" yWindow="-120" windowWidth="29040" windowHeight="15720" tabRatio="893" firstSheet="1" activeTab="1" xr2:uid="{A1D4EDFC-18A5-4904-A913-75EB3479E4BD}"/>
  </bookViews>
  <sheets>
    <sheet name="提出前チェックシート" sheetId="15" state="hidden" r:id="rId1"/>
    <sheet name="様式１（交付申請書）" sheetId="3" r:id="rId2"/>
    <sheet name="様式１－２（事業計画書）" sheetId="7" r:id="rId3"/>
    <sheet name="様式１－３（積算書）" sheetId="18" r:id="rId4"/>
    <sheet name="様式１－４（誓約書）" sheetId="10" r:id="rId5"/>
    <sheet name="様式１－５（県税誓約書）" sheetId="11" r:id="rId6"/>
    <sheet name="様式２（交付決定）" sheetId="12" r:id="rId7"/>
    <sheet name="様式３（変更承認申請書）" sheetId="20" r:id="rId8"/>
    <sheet name="様式４（廃止承認申請書）" sheetId="6" r:id="rId9"/>
    <sheet name="様式５（実績報告書）" sheetId="4" r:id="rId10"/>
    <sheet name="様式５別紙（通帳の写し等添付台紙）" sheetId="21" r:id="rId11"/>
    <sheet name="様式５－２（事業報告書）" sheetId="9" r:id="rId12"/>
    <sheet name="様式５－３（事業経費内訳報告書）" sheetId="19" r:id="rId13"/>
    <sheet name="様式５－３別紙（支払証憑等添付台紙）" sheetId="22" r:id="rId14"/>
    <sheet name="様式６（額の確定）" sheetId="13" r:id="rId15"/>
    <sheet name="様式７（仕入控除税額）" sheetId="23" r:id="rId16"/>
    <sheet name="Sheet1" sheetId="17" r:id="rId17"/>
    <sheet name="リスト" sheetId="14" r:id="rId18"/>
  </sheets>
  <definedNames>
    <definedName name="_Hlk156816574" localSheetId="0">提出前チェックシート!#REF!</definedName>
    <definedName name="_Hlk156816574" localSheetId="1">'様式１（交付申請書）'!$A$20</definedName>
    <definedName name="_Hlk156816574" localSheetId="2">'様式１－２（事業計画書）'!#REF!</definedName>
    <definedName name="_Hlk156816574" localSheetId="3">'様式１－３（積算書）'!#REF!</definedName>
    <definedName name="_Hlk156816574" localSheetId="4">'様式１－４（誓約書）'!#REF!</definedName>
    <definedName name="_Hlk156816574" localSheetId="5">'様式１－５（県税誓約書）'!#REF!</definedName>
    <definedName name="_Hlk156816574" localSheetId="6">'様式２（交付決定）'!$A$19</definedName>
    <definedName name="_Hlk156816574" localSheetId="7">'様式３（変更承認申請書）'!$A$20</definedName>
    <definedName name="_Hlk156816574" localSheetId="8">'様式４（廃止承認申請書）'!$A$20</definedName>
    <definedName name="_Hlk156816574" localSheetId="9">'様式５（実績報告書）'!$A$20</definedName>
    <definedName name="_Hlk156816574" localSheetId="11">'様式５－２（事業報告書）'!#REF!</definedName>
    <definedName name="_Hlk156816574" localSheetId="12">'様式５－３（事業経費内訳報告書）'!#REF!</definedName>
    <definedName name="_Hlk156816574" localSheetId="14">'様式６（額の確定）'!$A$19</definedName>
    <definedName name="_Hlk156816574" localSheetId="15">'様式７（仕入控除税額）'!$A$20</definedName>
    <definedName name="_xlnm.Print_Area" localSheetId="0">提出前チェックシート!$A$1:$C$37</definedName>
    <definedName name="_xlnm.Print_Area" localSheetId="1">'様式１（交付申請書）'!$A$1:$I$38</definedName>
    <definedName name="_xlnm.Print_Area" localSheetId="2">'様式１－２（事業計画書）'!$A$1:$I$43</definedName>
    <definedName name="_xlnm.Print_Area" localSheetId="3">'様式１－３（積算書）'!$A$1:$H$38</definedName>
    <definedName name="_xlnm.Print_Area" localSheetId="4">'様式１－４（誓約書）'!$A$1:$H$26</definedName>
    <definedName name="_xlnm.Print_Area" localSheetId="5">'様式１－５（県税誓約書）'!$A$1:$H$44</definedName>
    <definedName name="_xlnm.Print_Area" localSheetId="6">'様式２（交付決定）'!$A$1:$I$34</definedName>
    <definedName name="_xlnm.Print_Area" localSheetId="7">'様式３（変更承認申請書）'!$A$1:$I$42</definedName>
    <definedName name="_xlnm.Print_Area" localSheetId="8">'様式４（廃止承認申請書）'!$A$1:$J$29</definedName>
    <definedName name="_xlnm.Print_Area" localSheetId="9">'様式５（実績報告書）'!$A$1:$J$48</definedName>
    <definedName name="_xlnm.Print_Area" localSheetId="11">'様式５－２（事業報告書）'!$A$1:$I$56</definedName>
    <definedName name="_xlnm.Print_Area" localSheetId="12">'様式５－３（事業経費内訳報告書）'!$A$1:$K$38</definedName>
    <definedName name="_xlnm.Print_Area" localSheetId="13">'様式５－３別紙（支払証憑等添付台紙）'!$A$1:$H$18</definedName>
    <definedName name="_xlnm.Print_Area" localSheetId="10">'様式５別紙（通帳の写し等添付台紙）'!$A$1:$H$18</definedName>
    <definedName name="_xlnm.Print_Area" localSheetId="15">'様式７（仕入控除税額）'!$A$1:$J$51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3" i="23" l="1"/>
  <c r="G31" i="9"/>
  <c r="G32" i="9"/>
  <c r="G30" i="9"/>
  <c r="E31" i="9"/>
  <c r="E32" i="9"/>
  <c r="E30" i="9"/>
  <c r="C31" i="9"/>
  <c r="C32" i="9"/>
  <c r="C30" i="9"/>
  <c r="A31" i="9"/>
  <c r="A32" i="9"/>
  <c r="A30" i="9"/>
  <c r="H25" i="9"/>
  <c r="C22" i="9"/>
  <c r="C21" i="9"/>
  <c r="C20" i="9"/>
  <c r="F12" i="9"/>
  <c r="B12" i="9"/>
  <c r="B11" i="9"/>
  <c r="F10" i="9"/>
  <c r="G16" i="4"/>
  <c r="G15" i="4"/>
  <c r="G14" i="4"/>
  <c r="G12" i="4"/>
  <c r="G11" i="4"/>
  <c r="G10" i="4"/>
  <c r="G9" i="4"/>
  <c r="G16" i="6"/>
  <c r="G15" i="6"/>
  <c r="G14" i="6"/>
  <c r="G12" i="6"/>
  <c r="G11" i="6"/>
  <c r="G10" i="6"/>
  <c r="G9" i="6"/>
  <c r="F16" i="20"/>
  <c r="F15" i="20"/>
  <c r="F14" i="20"/>
  <c r="F11" i="20"/>
  <c r="F12" i="20"/>
  <c r="F10" i="20"/>
  <c r="F9" i="20"/>
  <c r="B10" i="9"/>
  <c r="B7" i="9"/>
  <c r="B7" i="7"/>
  <c r="H9" i="18"/>
  <c r="G9" i="18"/>
  <c r="G29" i="18"/>
  <c r="H29" i="18" s="1"/>
  <c r="G28" i="18"/>
  <c r="H28" i="18" s="1"/>
  <c r="G27" i="18"/>
  <c r="H27" i="18" s="1"/>
  <c r="G18" i="18"/>
  <c r="H18" i="18" s="1"/>
  <c r="F9" i="7"/>
  <c r="F7" i="7"/>
  <c r="G16" i="23"/>
  <c r="G15" i="23"/>
  <c r="G14" i="23"/>
  <c r="J12" i="23"/>
  <c r="G12" i="23"/>
  <c r="J11" i="23"/>
  <c r="G11" i="23"/>
  <c r="J10" i="23"/>
  <c r="G10" i="23"/>
  <c r="J9" i="23"/>
  <c r="G9" i="23"/>
  <c r="J8" i="23"/>
  <c r="J7" i="23"/>
  <c r="J6" i="23"/>
  <c r="J5" i="23"/>
  <c r="J4" i="23"/>
  <c r="F15" i="10"/>
  <c r="J25" i="7"/>
  <c r="G33" i="19"/>
  <c r="H33" i="19" s="1"/>
  <c r="G32" i="19"/>
  <c r="H32" i="19" s="1"/>
  <c r="G31" i="19"/>
  <c r="H31" i="19" s="1"/>
  <c r="G30" i="19"/>
  <c r="H30" i="19" s="1"/>
  <c r="G29" i="19"/>
  <c r="H29" i="19" s="1"/>
  <c r="G28" i="19"/>
  <c r="H28" i="19" s="1"/>
  <c r="G27" i="19"/>
  <c r="H27" i="19" s="1"/>
  <c r="G24" i="19"/>
  <c r="H24" i="19" s="1"/>
  <c r="G23" i="19"/>
  <c r="H23" i="19" s="1"/>
  <c r="G22" i="19"/>
  <c r="H22" i="19" s="1"/>
  <c r="G21" i="19"/>
  <c r="H21" i="19" s="1"/>
  <c r="G20" i="19"/>
  <c r="H20" i="19" s="1"/>
  <c r="G19" i="19"/>
  <c r="H19" i="19" s="1"/>
  <c r="G18" i="19"/>
  <c r="H18" i="19" s="1"/>
  <c r="G15" i="19"/>
  <c r="H15" i="19" s="1"/>
  <c r="G14" i="19"/>
  <c r="H14" i="19" s="1"/>
  <c r="G13" i="19"/>
  <c r="H13" i="19" s="1"/>
  <c r="G12" i="19"/>
  <c r="H12" i="19" s="1"/>
  <c r="G11" i="19"/>
  <c r="H11" i="19" s="1"/>
  <c r="G10" i="19"/>
  <c r="H10" i="19" s="1"/>
  <c r="G9" i="19"/>
  <c r="H9" i="19" s="1"/>
  <c r="F13" i="9"/>
  <c r="B13" i="9"/>
  <c r="B9" i="9"/>
  <c r="F7" i="9"/>
  <c r="F9" i="9"/>
  <c r="H31" i="7"/>
  <c r="H32" i="7" s="1"/>
  <c r="F13" i="7"/>
  <c r="B13" i="7"/>
  <c r="B9" i="7"/>
  <c r="G33" i="18"/>
  <c r="G32" i="18"/>
  <c r="G31" i="18"/>
  <c r="G30" i="18"/>
  <c r="G24" i="18"/>
  <c r="G23" i="18"/>
  <c r="G22" i="18"/>
  <c r="G21" i="18"/>
  <c r="G20" i="18"/>
  <c r="G19" i="18"/>
  <c r="G15" i="18"/>
  <c r="G14" i="18"/>
  <c r="G13" i="18"/>
  <c r="G12" i="18"/>
  <c r="G11" i="18"/>
  <c r="G10" i="18"/>
  <c r="D26" i="11"/>
  <c r="K19" i="9"/>
  <c r="K16" i="9"/>
  <c r="D17" i="19" s="1"/>
  <c r="H17" i="19" s="1"/>
  <c r="D26" i="19" l="1"/>
  <c r="H16" i="19"/>
  <c r="H35" i="19" s="1"/>
  <c r="H36" i="19" s="1"/>
  <c r="H38" i="19" s="1"/>
  <c r="D28" i="4" s="1"/>
  <c r="H25" i="19"/>
  <c r="J13" i="23"/>
  <c r="H34" i="19"/>
  <c r="H26" i="19"/>
  <c r="H33" i="18"/>
  <c r="H32" i="18"/>
  <c r="H31" i="18"/>
  <c r="H30" i="18"/>
  <c r="H24" i="18"/>
  <c r="H23" i="18"/>
  <c r="H22" i="18"/>
  <c r="H21" i="18"/>
  <c r="H20" i="18"/>
  <c r="H19" i="18"/>
  <c r="H10" i="18"/>
  <c r="H11" i="18"/>
  <c r="H12" i="18"/>
  <c r="H13" i="18"/>
  <c r="H14" i="18"/>
  <c r="H15" i="18"/>
  <c r="K25" i="7"/>
  <c r="D26" i="18" s="1"/>
  <c r="H26" i="18" s="1"/>
  <c r="C21" i="10"/>
  <c r="I5" i="20"/>
  <c r="I4" i="20"/>
  <c r="I6" i="20" s="1"/>
  <c r="H34" i="18" l="1"/>
  <c r="D17" i="18"/>
  <c r="H17" i="18" s="1"/>
  <c r="H16" i="18" l="1"/>
  <c r="H25" i="18"/>
  <c r="H35" i="18" l="1"/>
  <c r="H36" i="18" s="1"/>
  <c r="H38" i="18" s="1"/>
  <c r="D29" i="3" s="1"/>
  <c r="C35" i="20" l="1"/>
  <c r="C39" i="20" s="1"/>
  <c r="D14" i="15"/>
  <c r="D16" i="15"/>
  <c r="D18" i="15"/>
  <c r="D17" i="15"/>
  <c r="D36" i="15" l="1"/>
  <c r="D35" i="15"/>
  <c r="D34" i="15"/>
  <c r="D33" i="15"/>
  <c r="D15" i="15"/>
  <c r="D10" i="15" l="1"/>
  <c r="J4" i="4" l="1"/>
  <c r="J4" i="6"/>
  <c r="J6" i="6" s="1"/>
  <c r="K2" i="6" s="1"/>
  <c r="D27" i="15" s="1"/>
  <c r="D22" i="15"/>
  <c r="J6" i="4"/>
  <c r="J12" i="4"/>
  <c r="C4" i="15"/>
  <c r="C3" i="15"/>
  <c r="J11" i="4"/>
  <c r="J10" i="4"/>
  <c r="J9" i="4"/>
  <c r="J8" i="4"/>
  <c r="J7" i="4"/>
  <c r="J5" i="4"/>
  <c r="J5" i="6"/>
  <c r="I22" i="10"/>
  <c r="G12" i="11"/>
  <c r="D29" i="11"/>
  <c r="D30" i="11"/>
  <c r="D28" i="11"/>
  <c r="D31" i="11"/>
  <c r="J13" i="4" l="1"/>
  <c r="D31" i="15" s="1"/>
  <c r="I21" i="10"/>
  <c r="I20" i="10"/>
  <c r="I24" i="10"/>
  <c r="I27" i="10" l="1"/>
  <c r="D13" i="15"/>
  <c r="D12" i="15"/>
  <c r="D23" i="15" s="1"/>
  <c r="D11" i="15"/>
  <c r="D32" i="15"/>
  <c r="D27" i="12" l="1"/>
  <c r="D28" i="13" l="1"/>
  <c r="D29"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古川公一</author>
    <author>w</author>
  </authors>
  <commentList>
    <comment ref="C14" authorId="0" shapeId="0" xr:uid="{17AEA1EE-6C86-4E64-BAA2-1ACBD441C52A}">
      <text>
        <r>
          <rPr>
            <b/>
            <sz val="9"/>
            <color indexed="81"/>
            <rFont val="BIZ UDPゴシック"/>
            <family val="3"/>
            <charset val="128"/>
          </rPr>
          <t>提出されない場合は様式１－４(県税誓約書)に基づき完納情報の確認を行います。</t>
        </r>
      </text>
    </comment>
    <comment ref="C15" authorId="0" shapeId="0" xr:uid="{C1C5143A-12E8-48E6-ADB0-D0A3D38D620C}">
      <text>
        <r>
          <rPr>
            <b/>
            <sz val="9"/>
            <color indexed="81"/>
            <rFont val="BIZ UDPゴシック"/>
            <family val="3"/>
            <charset val="128"/>
          </rPr>
          <t>納税証明書を提出する場合は不要です。すべて自動入力ですので、内容を必ず確認してください。</t>
        </r>
      </text>
    </comment>
    <comment ref="C16" authorId="0" shapeId="0" xr:uid="{A6302EC7-214F-4D83-809B-EB80B01D5D5E}">
      <text>
        <r>
          <rPr>
            <b/>
            <sz val="9"/>
            <color indexed="81"/>
            <rFont val="BIZ UDPゴシック"/>
            <family val="3"/>
            <charset val="128"/>
          </rPr>
          <t>個人事業主または法人番号のない任意団体の代表者は必要です。</t>
        </r>
      </text>
    </comment>
    <comment ref="C17" authorId="0" shapeId="0" xr:uid="{7C1C889E-1CD8-4DA2-B61F-96AECC475A7D}">
      <text>
        <r>
          <rPr>
            <b/>
            <sz val="9"/>
            <color indexed="81"/>
            <rFont val="BIZ UDPゴシック"/>
            <family val="3"/>
            <charset val="128"/>
          </rPr>
          <t>法人番号のない法人は必要です。</t>
        </r>
      </text>
    </comment>
    <comment ref="C18" authorId="0" shapeId="0" xr:uid="{163D8A9A-7DB5-4856-810A-FB48D606B501}">
      <text>
        <r>
          <rPr>
            <b/>
            <sz val="9"/>
            <color indexed="81"/>
            <rFont val="BIZ UDPゴシック"/>
            <family val="3"/>
            <charset val="128"/>
          </rPr>
          <t>法人番号のない任意団体は必要です。</t>
        </r>
      </text>
    </comment>
    <comment ref="C33" authorId="1" shapeId="0" xr:uid="{B87F11B3-F98D-4DC8-8A48-56DFEEE8467E}">
      <text>
        <r>
          <rPr>
            <b/>
            <sz val="9"/>
            <color indexed="81"/>
            <rFont val="BIZ UDゴシック"/>
            <family val="3"/>
            <charset val="128"/>
          </rPr>
          <t>※就業規則を新規作成された場合は、旧就業規則の代わりに労働条件通知書を提出してください。</t>
        </r>
        <r>
          <rPr>
            <b/>
            <sz val="9"/>
            <color indexed="81"/>
            <rFont val="MS P ゴシック"/>
            <family val="3"/>
            <charset val="128"/>
          </rPr>
          <t xml:space="preserve">
</t>
        </r>
      </text>
    </comment>
    <comment ref="C34" authorId="0" shapeId="0" xr:uid="{D016C60A-6BAF-43F2-ACC6-E06F513DB176}">
      <text>
        <r>
          <rPr>
            <b/>
            <sz val="9"/>
            <color indexed="81"/>
            <rFont val="BIZ UDPゴシック"/>
            <family val="3"/>
            <charset val="128"/>
          </rPr>
          <t>通知文書のほか、周知方法に見合った確認書類をご準備ください。
（掲示、備え付け：写真等、電子媒体：画面の写し（スクリーンショット）など）</t>
        </r>
      </text>
    </comment>
    <comment ref="C35" authorId="0" shapeId="0" xr:uid="{CBD73D0C-3B3C-4FB5-8A83-AB104C231ACC}">
      <text>
        <r>
          <rPr>
            <b/>
            <sz val="9"/>
            <color indexed="81"/>
            <rFont val="BIZ UDPゴシック"/>
            <family val="3"/>
            <charset val="128"/>
          </rPr>
          <t>担当の社会保険労務士が所属する事務所等が確認できるものが必要です。
補助対象経費は税抜き金額となりますので、</t>
        </r>
      </text>
    </comment>
    <comment ref="C36" authorId="0" shapeId="0" xr:uid="{3EE3EA53-EF52-46E2-B069-49248D8FE5B6}">
      <text>
        <r>
          <rPr>
            <b/>
            <sz val="9"/>
            <color indexed="81"/>
            <rFont val="BIZ UDPゴシック"/>
            <family val="3"/>
            <charset val="128"/>
          </rPr>
          <t>事業完了日までに支払いは完了してください。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古川公一</author>
  </authors>
  <commentList>
    <comment ref="G10" authorId="0" shapeId="0" xr:uid="{3B1AAA9B-28AC-4557-8C08-602BAD63AFC1}">
      <text>
        <r>
          <rPr>
            <b/>
            <sz val="9"/>
            <color indexed="81"/>
            <rFont val="BIZ UDPゴシック"/>
            <family val="3"/>
            <charset val="128"/>
          </rPr>
          <t>個人事業主や法人格をもたない団体等は代表者の住所を記入してください。</t>
        </r>
      </text>
    </comment>
    <comment ref="G12" authorId="0" shapeId="0" xr:uid="{E8013F29-D29E-463C-B8B6-333E9B241BC8}">
      <text>
        <r>
          <rPr>
            <b/>
            <sz val="9"/>
            <color indexed="81"/>
            <rFont val="BIZ UDPゴシック"/>
            <family val="3"/>
            <charset val="128"/>
          </rPr>
          <t>「職名」の記入漏れにご注意ください。</t>
        </r>
      </text>
    </comment>
    <comment ref="G15" authorId="0" shapeId="0" xr:uid="{C835A630-2424-42A3-98FE-6EFCE718C420}">
      <text>
        <r>
          <rPr>
            <b/>
            <sz val="9"/>
            <color indexed="81"/>
            <rFont val="BIZ UDPゴシック"/>
            <family val="3"/>
            <charset val="128"/>
          </rPr>
          <t>補助対象事業者におけるご担当者氏名をご記入ください。</t>
        </r>
      </text>
    </comment>
    <comment ref="D29" authorId="1" shapeId="0" xr:uid="{F225D5B5-7B26-44B6-B7FE-0ED59E9A67BB}">
      <text>
        <r>
          <rPr>
            <b/>
            <sz val="9"/>
            <color indexed="81"/>
            <rFont val="BIZ UDPゴシック"/>
            <family val="3"/>
            <charset val="128"/>
          </rPr>
          <t>様式１－3（積算書を入力すると自動入力されます。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古川公一</author>
    <author>w</author>
  </authors>
  <commentList>
    <comment ref="B10" authorId="0" shapeId="0" xr:uid="{015CAC4C-718E-42DA-BC44-5C5CF468CB28}">
      <text>
        <r>
          <rPr>
            <b/>
            <sz val="9"/>
            <color indexed="81"/>
            <rFont val="BIZ UDPゴシック"/>
            <family val="3"/>
            <charset val="128"/>
          </rPr>
          <t>千円単位の数値のみ入力してください。
（単位は自動で表示されます。）
資本金が無い場合は「－」を入力してください。</t>
        </r>
      </text>
    </comment>
    <comment ref="F10" authorId="0" shapeId="0" xr:uid="{E94B3D7C-363D-42CD-853E-F0A898118433}">
      <text>
        <r>
          <rPr>
            <b/>
            <sz val="9"/>
            <color indexed="81"/>
            <rFont val="BIZ UDPゴシック"/>
            <family val="3"/>
            <charset val="128"/>
          </rPr>
          <t>※企業全体の従業員数（本社・支社など含む）
数値のみ入力してください。
（単位は自動で表示されます。）</t>
        </r>
      </text>
    </comment>
    <comment ref="E35" authorId="1" shapeId="0" xr:uid="{7AB94112-D141-428E-8266-233E67B48491}">
      <text>
        <r>
          <rPr>
            <sz val="9"/>
            <color indexed="81"/>
            <rFont val="BIZ UDゴシック"/>
            <family val="3"/>
            <charset val="128"/>
          </rPr>
          <t>例：学部〇年、修士〇年 等</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H6" authorId="0" shapeId="0" xr:uid="{13E5D3D1-DDAA-4FDA-9B81-D37B57B8F8CA}">
      <text>
        <r>
          <rPr>
            <sz val="9"/>
            <color indexed="81"/>
            <rFont val="ＭＳ Ｐゴシック"/>
            <family val="3"/>
            <charset val="128"/>
          </rPr>
          <t xml:space="preserve">本列は自動計算されます。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D44" authorId="0" shapeId="0" xr:uid="{99ADEC4D-3CA2-45D0-BA03-8976BB622CE1}">
      <text>
        <r>
          <rPr>
            <b/>
            <sz val="9"/>
            <color indexed="81"/>
            <rFont val="BIZ UDゴシック"/>
            <family val="3"/>
            <charset val="128"/>
          </rPr>
          <t>・口座名義や口座番号にお間違いのないよう、必ず通帳をご確認のうえご記入ください。
・様式５別紙に通帳写しを添付ください。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E29" authorId="0" shapeId="0" xr:uid="{DF410F6A-DF9E-4717-A7F7-8641FC5D0EAD}">
      <text>
        <r>
          <rPr>
            <sz val="9"/>
            <color indexed="81"/>
            <rFont val="BIZ UDゴシック"/>
            <family val="3"/>
            <charset val="128"/>
          </rPr>
          <t>例：学部〇年、修士〇年 等</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H6" authorId="0" shapeId="0" xr:uid="{07F0BB1B-4F05-47B0-BC93-9FB95D1D2818}">
      <text>
        <r>
          <rPr>
            <sz val="9"/>
            <color indexed="81"/>
            <rFont val="ＭＳ Ｐゴシック"/>
            <family val="3"/>
            <charset val="128"/>
          </rPr>
          <t xml:space="preserve">本列は自動計算されます。
</t>
        </r>
      </text>
    </comment>
    <comment ref="H17" authorId="0" shapeId="0" xr:uid="{CC8A1405-E2A5-49BA-89C3-74D9D1295D32}">
      <text>
        <r>
          <rPr>
            <b/>
            <sz val="9"/>
            <color indexed="81"/>
            <rFont val="BIZ UDゴシック"/>
            <family val="3"/>
            <charset val="128"/>
          </rPr>
          <t>インターンシップ開始日から90日以内</t>
        </r>
      </text>
    </comment>
    <comment ref="H26" authorId="0" shapeId="0" xr:uid="{DB93913C-07E6-433F-8A64-DF01758961FE}">
      <text>
        <r>
          <rPr>
            <b/>
            <sz val="9"/>
            <color indexed="81"/>
            <rFont val="BIZ UDゴシック"/>
            <family val="3"/>
            <charset val="128"/>
          </rPr>
          <t>インターンシップ開始日から90日以内</t>
        </r>
      </text>
    </comment>
    <comment ref="H35" authorId="0" shapeId="0" xr:uid="{B1E6B107-317C-4766-9E4A-BCA6629370F2}">
      <text>
        <r>
          <rPr>
            <b/>
            <sz val="10"/>
            <color indexed="81"/>
            <rFont val="ＭＳ Ｐゴシック"/>
            <family val="3"/>
            <charset val="128"/>
          </rPr>
          <t>・自動計算
・1,000未満は切り捨て
・5,000千円以上、1,500千円以下</t>
        </r>
      </text>
    </comment>
    <comment ref="H36" authorId="0" shapeId="0" xr:uid="{3D51DAD2-519F-47F6-984C-A30132E245C7}">
      <text>
        <r>
          <rPr>
            <b/>
            <sz val="10"/>
            <color indexed="81"/>
            <rFont val="ＭＳ Ｐゴシック"/>
            <family val="3"/>
            <charset val="128"/>
          </rPr>
          <t>・自動計算
・1,000未満は切り捨て
・5,000千円以上、1,500千円以下</t>
        </r>
      </text>
    </comment>
  </commentList>
</comments>
</file>

<file path=xl/sharedStrings.xml><?xml version="1.0" encoding="utf-8"?>
<sst xmlns="http://schemas.openxmlformats.org/spreadsheetml/2006/main" count="400" uniqueCount="244">
  <si>
    <t>業種</t>
    <rPh sb="0" eb="2">
      <t>ギョウシュ</t>
    </rPh>
    <phoneticPr fontId="1"/>
  </si>
  <si>
    <t>代表者職氏名</t>
  </si>
  <si>
    <t>担当者氏名</t>
  </si>
  <si>
    <t>連絡先電話番号</t>
  </si>
  <si>
    <t>記</t>
  </si>
  <si>
    <t>（宛先）</t>
    <phoneticPr fontId="1"/>
  </si>
  <si>
    <t>　滋賀県知事　三日月　大造</t>
    <phoneticPr fontId="1"/>
  </si>
  <si>
    <t>円</t>
    <rPh sb="0" eb="1">
      <t>エン</t>
    </rPh>
    <phoneticPr fontId="1"/>
  </si>
  <si>
    <t>金</t>
    <rPh sb="0" eb="1">
      <t>キン</t>
    </rPh>
    <phoneticPr fontId="1"/>
  </si>
  <si>
    <t>〒</t>
    <phoneticPr fontId="1"/>
  </si>
  <si>
    <t>事業計画書</t>
    <rPh sb="0" eb="2">
      <t>ジギョウ</t>
    </rPh>
    <rPh sb="2" eb="5">
      <t>ケイカクショ</t>
    </rPh>
    <phoneticPr fontId="1"/>
  </si>
  <si>
    <t>所在地</t>
    <rPh sb="0" eb="3">
      <t>ショザイチ</t>
    </rPh>
    <phoneticPr fontId="1"/>
  </si>
  <si>
    <t>小売業</t>
    <rPh sb="0" eb="3">
      <t>コウリギョウ</t>
    </rPh>
    <phoneticPr fontId="1"/>
  </si>
  <si>
    <t>卸売業</t>
    <rPh sb="0" eb="3">
      <t>オロシウリギョウ</t>
    </rPh>
    <phoneticPr fontId="1"/>
  </si>
  <si>
    <t>登録している</t>
    <rPh sb="0" eb="2">
      <t>トウロク</t>
    </rPh>
    <phoneticPr fontId="1"/>
  </si>
  <si>
    <t>登録手続き中</t>
    <rPh sb="0" eb="2">
      <t>トウロク</t>
    </rPh>
    <rPh sb="2" eb="4">
      <t>テツヅ</t>
    </rPh>
    <rPh sb="5" eb="6">
      <t>チュウ</t>
    </rPh>
    <phoneticPr fontId="1"/>
  </si>
  <si>
    <t>有</t>
    <rPh sb="0" eb="1">
      <t>ユウ</t>
    </rPh>
    <phoneticPr fontId="1"/>
  </si>
  <si>
    <t>１　補助金所要額</t>
    <rPh sb="5" eb="7">
      <t>ショヨウ</t>
    </rPh>
    <rPh sb="7" eb="8">
      <t>ガク</t>
    </rPh>
    <phoneticPr fontId="1"/>
  </si>
  <si>
    <t>２　関係書類</t>
    <rPh sb="2" eb="4">
      <t>カンケイ</t>
    </rPh>
    <rPh sb="4" eb="6">
      <t>ショルイ</t>
    </rPh>
    <phoneticPr fontId="1"/>
  </si>
  <si>
    <t>(1) 事業計画書（様式第１－２号）</t>
    <phoneticPr fontId="1"/>
  </si>
  <si>
    <t>３　補助金の振込先</t>
    <rPh sb="2" eb="5">
      <t>ホジョキン</t>
    </rPh>
    <rPh sb="6" eb="9">
      <t>フリコミサキ</t>
    </rPh>
    <phoneticPr fontId="1"/>
  </si>
  <si>
    <t>銀行名</t>
  </si>
  <si>
    <t>支店名(コード)</t>
  </si>
  <si>
    <t>口座種別</t>
  </si>
  <si>
    <t>口座番号</t>
  </si>
  <si>
    <t>口座名義</t>
  </si>
  <si>
    <t>（フリガナ）</t>
  </si>
  <si>
    <t>銀行</t>
    <phoneticPr fontId="1"/>
  </si>
  <si>
    <t>店　　　(</t>
    <phoneticPr fontId="1"/>
  </si>
  <si>
    <t>)</t>
    <phoneticPr fontId="1"/>
  </si>
  <si>
    <t>誓　　　　約　　　　書</t>
  </si>
  <si>
    <t>【申請者】</t>
  </si>
  <si>
    <t>フ リ ガ ナ</t>
  </si>
  <si>
    <t>電 話 番 号</t>
  </si>
  <si>
    <t>　滋賀県知事</t>
    <phoneticPr fontId="1"/>
  </si>
  <si>
    <t>発行責任者氏名</t>
    <phoneticPr fontId="1"/>
  </si>
  <si>
    <t>本社所在地または住所</t>
    <rPh sb="0" eb="2">
      <t>ホンシャ</t>
    </rPh>
    <rPh sb="2" eb="3">
      <t>ジョ</t>
    </rPh>
    <rPh sb="3" eb="5">
      <t>ザイチ</t>
    </rPh>
    <rPh sb="8" eb="10">
      <t>ジュウショ</t>
    </rPh>
    <phoneticPr fontId="1"/>
  </si>
  <si>
    <t>法人名または屋号</t>
    <rPh sb="0" eb="2">
      <t>ホウジン</t>
    </rPh>
    <rPh sb="2" eb="3">
      <t>メイ</t>
    </rPh>
    <rPh sb="6" eb="8">
      <t>ヤゴウ</t>
    </rPh>
    <phoneticPr fontId="1"/>
  </si>
  <si>
    <t>滋賀県知事　三日月　大造</t>
    <rPh sb="0" eb="2">
      <t>シガ</t>
    </rPh>
    <rPh sb="2" eb="5">
      <t>ケンチジ</t>
    </rPh>
    <rPh sb="6" eb="9">
      <t>ミカヅキ</t>
    </rPh>
    <rPh sb="10" eb="12">
      <t>タイゾウ</t>
    </rPh>
    <phoneticPr fontId="1"/>
  </si>
  <si>
    <t>１　補助金交付決定額</t>
    <rPh sb="7" eb="9">
      <t>ケッテイ</t>
    </rPh>
    <rPh sb="9" eb="10">
      <t>ガク</t>
    </rPh>
    <phoneticPr fontId="1"/>
  </si>
  <si>
    <t>２　留意事項</t>
    <rPh sb="2" eb="4">
      <t>リュウイ</t>
    </rPh>
    <rPh sb="4" eb="6">
      <t>ジコウ</t>
    </rPh>
    <phoneticPr fontId="1"/>
  </si>
  <si>
    <t>１　補助金確定額</t>
    <rPh sb="5" eb="7">
      <t>カクテイ</t>
    </rPh>
    <rPh sb="7" eb="8">
      <t>ガク</t>
    </rPh>
    <phoneticPr fontId="1"/>
  </si>
  <si>
    <t>男</t>
    <rPh sb="0" eb="1">
      <t>オトコ</t>
    </rPh>
    <phoneticPr fontId="1"/>
  </si>
  <si>
    <t>女</t>
    <rPh sb="0" eb="1">
      <t>オンナ</t>
    </rPh>
    <phoneticPr fontId="1"/>
  </si>
  <si>
    <t>資本金</t>
    <rPh sb="0" eb="3">
      <t>シホンキン</t>
    </rPh>
    <phoneticPr fontId="1"/>
  </si>
  <si>
    <t>サービス業</t>
    <rPh sb="4" eb="5">
      <t>ギョウ</t>
    </rPh>
    <phoneticPr fontId="1"/>
  </si>
  <si>
    <t>無</t>
    <rPh sb="0" eb="1">
      <t>ム</t>
    </rPh>
    <phoneticPr fontId="1"/>
  </si>
  <si>
    <t>手続きはまだだが登録予定</t>
    <rPh sb="0" eb="2">
      <t>テツヅ</t>
    </rPh>
    <rPh sb="8" eb="10">
      <t>トウロク</t>
    </rPh>
    <rPh sb="10" eb="12">
      <t>ヨテイ</t>
    </rPh>
    <phoneticPr fontId="1"/>
  </si>
  <si>
    <t>法人所在地または住所</t>
    <rPh sb="0" eb="2">
      <t>ホウジン</t>
    </rPh>
    <rPh sb="2" eb="5">
      <t>ショザイチ</t>
    </rPh>
    <rPh sb="8" eb="10">
      <t>ジュウショ</t>
    </rPh>
    <phoneticPr fontId="1"/>
  </si>
  <si>
    <t>代表者職氏名</t>
    <rPh sb="0" eb="3">
      <t>ダイヒョウシャ</t>
    </rPh>
    <rPh sb="3" eb="4">
      <t>ショク</t>
    </rPh>
    <rPh sb="4" eb="6">
      <t>シメイ</t>
    </rPh>
    <phoneticPr fontId="1"/>
  </si>
  <si>
    <t>その他の業種</t>
    <rPh sb="2" eb="3">
      <t>タ</t>
    </rPh>
    <rPh sb="4" eb="6">
      <t>ギョウシュ</t>
    </rPh>
    <phoneticPr fontId="1"/>
  </si>
  <si>
    <t>本事業の対象となる中小企業者ではありません。</t>
    <rPh sb="0" eb="1">
      <t>ホン</t>
    </rPh>
    <rPh sb="1" eb="3">
      <t>ジギョウ</t>
    </rPh>
    <rPh sb="4" eb="6">
      <t>タイショウ</t>
    </rPh>
    <rPh sb="9" eb="11">
      <t>チュウショウ</t>
    </rPh>
    <rPh sb="11" eb="13">
      <t>キギョウ</t>
    </rPh>
    <rPh sb="13" eb="14">
      <t>シャ</t>
    </rPh>
    <phoneticPr fontId="1"/>
  </si>
  <si>
    <t>滋賀県税に関する誓約書　兼　調査に関する同意書</t>
    <phoneticPr fontId="1"/>
  </si>
  <si>
    <t>交付申請</t>
    <rPh sb="0" eb="4">
      <t>コウフシンセイ</t>
    </rPh>
    <phoneticPr fontId="1"/>
  </si>
  <si>
    <t>様式１（交付申請書）の内容を確認しました。</t>
    <rPh sb="0" eb="2">
      <t>ヨウシキ</t>
    </rPh>
    <rPh sb="4" eb="6">
      <t>コウフ</t>
    </rPh>
    <rPh sb="6" eb="9">
      <t>シンセイショ</t>
    </rPh>
    <rPh sb="11" eb="13">
      <t>ナイヨウ</t>
    </rPh>
    <rPh sb="14" eb="16">
      <t>カクニン</t>
    </rPh>
    <phoneticPr fontId="1"/>
  </si>
  <si>
    <t>様式１－２（事業計画書）の内容を確認しました。</t>
    <rPh sb="0" eb="2">
      <t>ヨウシキ</t>
    </rPh>
    <rPh sb="6" eb="11">
      <t>ジギョウケイカクショ</t>
    </rPh>
    <rPh sb="13" eb="15">
      <t>ナイヨウ</t>
    </rPh>
    <rPh sb="16" eb="18">
      <t>カクニン</t>
    </rPh>
    <phoneticPr fontId="1"/>
  </si>
  <si>
    <t>様式１－３（誓約書）の内容を確認しました。</t>
    <rPh sb="0" eb="2">
      <t>ヨウシキ</t>
    </rPh>
    <rPh sb="6" eb="9">
      <t>セイヤクショ</t>
    </rPh>
    <rPh sb="11" eb="13">
      <t>ナイヨウ</t>
    </rPh>
    <rPh sb="14" eb="16">
      <t>カクニン</t>
    </rPh>
    <phoneticPr fontId="1"/>
  </si>
  <si>
    <t>様式１－４（県税誓約書）の内容を確認しました。</t>
    <rPh sb="0" eb="2">
      <t>ヨウシキ</t>
    </rPh>
    <rPh sb="6" eb="11">
      <t>ケンゼイセイヤクショ</t>
    </rPh>
    <rPh sb="13" eb="15">
      <t>ナイヨウ</t>
    </rPh>
    <rPh sb="16" eb="18">
      <t>カクニン</t>
    </rPh>
    <phoneticPr fontId="1"/>
  </si>
  <si>
    <t>納税証明書（県税に未納がないことの証明）を準備しました。</t>
    <rPh sb="0" eb="5">
      <t>ノウゼイショウメイショ</t>
    </rPh>
    <rPh sb="6" eb="8">
      <t>ケンゼイ</t>
    </rPh>
    <rPh sb="9" eb="11">
      <t>ミノウ</t>
    </rPh>
    <rPh sb="17" eb="19">
      <t>ショウメイ</t>
    </rPh>
    <rPh sb="21" eb="23">
      <t>ジュンビ</t>
    </rPh>
    <phoneticPr fontId="1"/>
  </si>
  <si>
    <t>住民票の写しを準備しました。</t>
    <rPh sb="0" eb="3">
      <t>ジュウミンヒョウ</t>
    </rPh>
    <rPh sb="4" eb="5">
      <t>ウツ</t>
    </rPh>
    <rPh sb="7" eb="9">
      <t>ジュンビ</t>
    </rPh>
    <phoneticPr fontId="1"/>
  </si>
  <si>
    <t>登記事項証明書(現在事項証明書)を準備しました。</t>
    <rPh sb="0" eb="7">
      <t>トウキジコウショウメイショ</t>
    </rPh>
    <rPh sb="8" eb="10">
      <t>ゲンザイ</t>
    </rPh>
    <rPh sb="10" eb="12">
      <t>ジコウ</t>
    </rPh>
    <rPh sb="12" eb="15">
      <t>ショウメイショ</t>
    </rPh>
    <rPh sb="17" eb="19">
      <t>ジュンビ</t>
    </rPh>
    <phoneticPr fontId="1"/>
  </si>
  <si>
    <t>定款等を準備しました。</t>
    <rPh sb="0" eb="3">
      <t>テイカントウ</t>
    </rPh>
    <rPh sb="4" eb="6">
      <t>ジュンビ</t>
    </rPh>
    <phoneticPr fontId="1"/>
  </si>
  <si>
    <t>変更承認申請</t>
    <rPh sb="0" eb="2">
      <t>ヘンコウ</t>
    </rPh>
    <rPh sb="2" eb="4">
      <t>ショウニン</t>
    </rPh>
    <rPh sb="4" eb="6">
      <t>シンセイ</t>
    </rPh>
    <phoneticPr fontId="1"/>
  </si>
  <si>
    <t>様式３（変更承認申請書）の内容を確認しました。</t>
    <rPh sb="0" eb="2">
      <t>ヨウシキ</t>
    </rPh>
    <rPh sb="4" eb="8">
      <t>ヘンコウショウニン</t>
    </rPh>
    <rPh sb="8" eb="11">
      <t>シンセイショ</t>
    </rPh>
    <rPh sb="13" eb="15">
      <t>ナイヨウ</t>
    </rPh>
    <rPh sb="16" eb="18">
      <t>カクニン</t>
    </rPh>
    <phoneticPr fontId="1"/>
  </si>
  <si>
    <t>廃止承認申請</t>
    <rPh sb="0" eb="2">
      <t>ハイシ</t>
    </rPh>
    <rPh sb="2" eb="4">
      <t>ショウニン</t>
    </rPh>
    <rPh sb="4" eb="6">
      <t>シンセイ</t>
    </rPh>
    <phoneticPr fontId="1"/>
  </si>
  <si>
    <t>実績報告</t>
    <rPh sb="0" eb="4">
      <t>ジッセキホウコク</t>
    </rPh>
    <phoneticPr fontId="1"/>
  </si>
  <si>
    <t>様式４（廃止承認申請書）の内容を確認しました。</t>
    <rPh sb="0" eb="2">
      <t>ヨウシキ</t>
    </rPh>
    <rPh sb="4" eb="6">
      <t>ハイシ</t>
    </rPh>
    <rPh sb="6" eb="8">
      <t>ショウニン</t>
    </rPh>
    <rPh sb="8" eb="11">
      <t>シンセイショ</t>
    </rPh>
    <rPh sb="13" eb="15">
      <t>ナイヨウ</t>
    </rPh>
    <rPh sb="16" eb="18">
      <t>カクニン</t>
    </rPh>
    <phoneticPr fontId="1"/>
  </si>
  <si>
    <t>様式５（実績報告書）の内容を確認しました。</t>
    <rPh sb="0" eb="2">
      <t>ヨウシキ</t>
    </rPh>
    <rPh sb="4" eb="6">
      <t>ジッセキ</t>
    </rPh>
    <rPh sb="6" eb="9">
      <t>ホウコクショ</t>
    </rPh>
    <rPh sb="11" eb="13">
      <t>ナイヨウ</t>
    </rPh>
    <rPh sb="14" eb="16">
      <t>カクニン</t>
    </rPh>
    <phoneticPr fontId="1"/>
  </si>
  <si>
    <t>様式５－２（事業報告書）の内容を確認しました。</t>
    <rPh sb="0" eb="2">
      <t>ヨウシキ</t>
    </rPh>
    <rPh sb="6" eb="8">
      <t>ジギョウ</t>
    </rPh>
    <rPh sb="8" eb="11">
      <t>ホウコクショ</t>
    </rPh>
    <rPh sb="13" eb="15">
      <t>ナイヨウ</t>
    </rPh>
    <rPh sb="16" eb="18">
      <t>カクニン</t>
    </rPh>
    <phoneticPr fontId="1"/>
  </si>
  <si>
    <t>就業規則等を周知したことが確認できる書類を準備しました。</t>
    <rPh sb="21" eb="23">
      <t>ジュンビ</t>
    </rPh>
    <phoneticPr fontId="1"/>
  </si>
  <si>
    <t>請求書の写しを準備しました。</t>
    <rPh sb="0" eb="3">
      <t>セイキュウショ</t>
    </rPh>
    <rPh sb="4" eb="5">
      <t>ウツ</t>
    </rPh>
    <rPh sb="7" eb="9">
      <t>ジュンビ</t>
    </rPh>
    <phoneticPr fontId="1"/>
  </si>
  <si>
    <t>見直し前と見直し後の就業規則等の写しを準備しました。
見直し箇所が確認できるように目印を付けました。</t>
    <rPh sb="0" eb="2">
      <t>ミナオ</t>
    </rPh>
    <rPh sb="3" eb="4">
      <t>マエ</t>
    </rPh>
    <rPh sb="5" eb="7">
      <t>ミナオ</t>
    </rPh>
    <rPh sb="8" eb="9">
      <t>ゴ</t>
    </rPh>
    <rPh sb="19" eb="21">
      <t>ジュンビ</t>
    </rPh>
    <rPh sb="27" eb="29">
      <t>ミナオ</t>
    </rPh>
    <rPh sb="30" eb="32">
      <t>カショ</t>
    </rPh>
    <rPh sb="33" eb="35">
      <t>カクニン</t>
    </rPh>
    <rPh sb="41" eb="43">
      <t>メジルシ</t>
    </rPh>
    <rPh sb="44" eb="45">
      <t>ツ</t>
    </rPh>
    <phoneticPr fontId="1"/>
  </si>
  <si>
    <t>提出前チェックシート</t>
    <rPh sb="0" eb="3">
      <t>テイシュツマエ</t>
    </rPh>
    <phoneticPr fontId="1"/>
  </si>
  <si>
    <t>補助事業者に関する事項を入力してください。</t>
    <phoneticPr fontId="1"/>
  </si>
  <si>
    <t>※郵送・窓口での提出の場合も、本シートを印刷して申請書類等とともに提出してください。</t>
    <rPh sb="1" eb="3">
      <t>ユウソウ</t>
    </rPh>
    <rPh sb="4" eb="6">
      <t>マドグチ</t>
    </rPh>
    <rPh sb="8" eb="10">
      <t>テイシュツ</t>
    </rPh>
    <rPh sb="11" eb="13">
      <t>バアイ</t>
    </rPh>
    <rPh sb="15" eb="16">
      <t>ホン</t>
    </rPh>
    <rPh sb="20" eb="22">
      <t>インサツ</t>
    </rPh>
    <rPh sb="24" eb="26">
      <t>シンセイ</t>
    </rPh>
    <rPh sb="26" eb="28">
      <t>ショルイ</t>
    </rPh>
    <rPh sb="28" eb="29">
      <t>ナド</t>
    </rPh>
    <rPh sb="33" eb="35">
      <t>テイシュツ</t>
    </rPh>
    <phoneticPr fontId="1"/>
  </si>
  <si>
    <t>従業員数</t>
    <rPh sb="0" eb="4">
      <t>ジュウギョウインスウ</t>
    </rPh>
    <phoneticPr fontId="1"/>
  </si>
  <si>
    <t>代表者職氏名</t>
    <phoneticPr fontId="1"/>
  </si>
  <si>
    <t>　</t>
  </si>
  <si>
    <t>チェック</t>
    <phoneticPr fontId="1"/>
  </si>
  <si>
    <t>領収書の写しなど、社会保険労務士等への支払いが完了したことが分かる書類を準備しました。</t>
    <rPh sb="36" eb="38">
      <t>ジュンビ</t>
    </rPh>
    <phoneticPr fontId="1"/>
  </si>
  <si>
    <t>電話番号</t>
    <rPh sb="0" eb="2">
      <t>デンワ</t>
    </rPh>
    <rPh sb="2" eb="4">
      <t>バンゴウ</t>
    </rPh>
    <phoneticPr fontId="1"/>
  </si>
  <si>
    <t>滋労雇第　　　　号</t>
    <rPh sb="0" eb="1">
      <t>シゲル</t>
    </rPh>
    <rPh sb="1" eb="2">
      <t>ロウ</t>
    </rPh>
    <rPh sb="2" eb="3">
      <t>コ</t>
    </rPh>
    <rPh sb="3" eb="4">
      <t>ダイ</t>
    </rPh>
    <phoneticPr fontId="1"/>
  </si>
  <si>
    <t>令和　年(　　　年)　　月　　日</t>
    <rPh sb="0" eb="2">
      <t>レイワ</t>
    </rPh>
    <rPh sb="8" eb="9">
      <t>ネン</t>
    </rPh>
    <phoneticPr fontId="1"/>
  </si>
  <si>
    <t>令和　年　月　日</t>
    <rPh sb="0" eb="2">
      <t>レイワ</t>
    </rPh>
    <phoneticPr fontId="1"/>
  </si>
  <si>
    <t>滋労雇第　　　　　号</t>
    <rPh sb="0" eb="1">
      <t>シゲル</t>
    </rPh>
    <rPh sb="1" eb="2">
      <t>ロウ</t>
    </rPh>
    <rPh sb="2" eb="3">
      <t>コ</t>
    </rPh>
    <rPh sb="3" eb="4">
      <t>ダイ</t>
    </rPh>
    <phoneticPr fontId="1"/>
  </si>
  <si>
    <t>　令和　年　月　日付けで実績報告書の提出があった標記補助金については、滋賀県補助金等交付規則第13条の規定により、下記のとおり補助金の額を確定したので通知します。</t>
    <rPh sb="1" eb="3">
      <t>レイワ</t>
    </rPh>
    <phoneticPr fontId="1"/>
  </si>
  <si>
    <t>○</t>
    <phoneticPr fontId="1"/>
  </si>
  <si>
    <t>不要</t>
    <rPh sb="0" eb="2">
      <t>フヨウ</t>
    </rPh>
    <phoneticPr fontId="1"/>
  </si>
  <si>
    <t>Ver.1</t>
    <phoneticPr fontId="1"/>
  </si>
  <si>
    <r>
      <t>私（申請者）は滋賀県●●補助金交付要綱第●条に規定する</t>
    </r>
    <r>
      <rPr>
        <b/>
        <u/>
        <sz val="11"/>
        <color rgb="FFFF0000"/>
        <rFont val="BIZ UDゴシック"/>
        <family val="3"/>
        <charset val="128"/>
      </rPr>
      <t>補助対象事業者</t>
    </r>
    <r>
      <rPr>
        <sz val="11"/>
        <color theme="1"/>
        <rFont val="BIZ UDゴシック"/>
        <family val="3"/>
        <charset val="128"/>
      </rPr>
      <t>です。</t>
    </r>
    <rPh sb="0" eb="1">
      <t>ワタシ</t>
    </rPh>
    <rPh sb="2" eb="5">
      <t>シンセイシャ</t>
    </rPh>
    <rPh sb="19" eb="20">
      <t>ダイ</t>
    </rPh>
    <rPh sb="21" eb="22">
      <t>ジョウ</t>
    </rPh>
    <rPh sb="23" eb="25">
      <t>キテイ</t>
    </rPh>
    <rPh sb="27" eb="34">
      <t>ホジョタイショウジギョウシャ</t>
    </rPh>
    <phoneticPr fontId="1"/>
  </si>
  <si>
    <t>　　補助金交付申請額</t>
    <phoneticPr fontId="1"/>
  </si>
  <si>
    <t>　　関係書類</t>
    <phoneticPr fontId="1"/>
  </si>
  <si>
    <t>住所</t>
    <rPh sb="0" eb="2">
      <t>ジュウショ</t>
    </rPh>
    <phoneticPr fontId="1"/>
  </si>
  <si>
    <t>名称</t>
    <rPh sb="0" eb="2">
      <t>メイショウ</t>
    </rPh>
    <phoneticPr fontId="1"/>
  </si>
  <si>
    <t>滋賀県海外インターンシップ受入支援補助金交付申請書</t>
    <phoneticPr fontId="1"/>
  </si>
  <si>
    <t>滋賀県海外インターンシップ受入支援補助金の額の確定通知書</t>
    <rPh sb="21" eb="22">
      <t>ガク</t>
    </rPh>
    <rPh sb="23" eb="25">
      <t>カクテイ</t>
    </rPh>
    <rPh sb="25" eb="28">
      <t>ツウチショ</t>
    </rPh>
    <phoneticPr fontId="1"/>
  </si>
  <si>
    <t>滋賀県海外インターンシップ受入支援補助金交付決定通知書</t>
    <rPh sb="22" eb="24">
      <t>ケッテイ</t>
    </rPh>
    <rPh sb="24" eb="27">
      <t>ツウチショ</t>
    </rPh>
    <phoneticPr fontId="1"/>
  </si>
  <si>
    <t>E-mail</t>
    <phoneticPr fontId="1"/>
  </si>
  <si>
    <t>数量(a)</t>
  </si>
  <si>
    <t>数</t>
    <rPh sb="0" eb="1">
      <t>スウ</t>
    </rPh>
    <phoneticPr fontId="15"/>
  </si>
  <si>
    <t>単位</t>
    <rPh sb="0" eb="2">
      <t>タンイ</t>
    </rPh>
    <phoneticPr fontId="15"/>
  </si>
  <si>
    <t>■ 渡航費</t>
    <rPh sb="2" eb="5">
      <t>トコウヒ</t>
    </rPh>
    <phoneticPr fontId="15"/>
  </si>
  <si>
    <t>■ 通訳手配費</t>
    <rPh sb="2" eb="4">
      <t>ツウヤク</t>
    </rPh>
    <rPh sb="4" eb="6">
      <t>テハイ</t>
    </rPh>
    <rPh sb="6" eb="7">
      <t>ヒ</t>
    </rPh>
    <phoneticPr fontId="15"/>
  </si>
  <si>
    <t>■ 住居費等</t>
    <rPh sb="2" eb="5">
      <t>ジュウキョヒ</t>
    </rPh>
    <rPh sb="5" eb="6">
      <t>トウ</t>
    </rPh>
    <phoneticPr fontId="15"/>
  </si>
  <si>
    <t>項目／補助対象経費</t>
    <rPh sb="0" eb="2">
      <t>コウモク</t>
    </rPh>
    <rPh sb="3" eb="5">
      <t>ホジョ</t>
    </rPh>
    <rPh sb="5" eb="7">
      <t>タイショウ</t>
    </rPh>
    <rPh sb="7" eb="9">
      <t>ケイヒ</t>
    </rPh>
    <phoneticPr fontId="15"/>
  </si>
  <si>
    <t>1.申請者概要</t>
    <rPh sb="2" eb="5">
      <t>シンセイシャ</t>
    </rPh>
    <rPh sb="5" eb="7">
      <t>ガイヨウ</t>
    </rPh>
    <phoneticPr fontId="1"/>
  </si>
  <si>
    <t>人</t>
    <rPh sb="0" eb="1">
      <t>ヒト</t>
    </rPh>
    <phoneticPr fontId="1"/>
  </si>
  <si>
    <t>千円</t>
    <rPh sb="0" eb="1">
      <t>セン</t>
    </rPh>
    <rPh sb="1" eb="2">
      <t>エン</t>
    </rPh>
    <phoneticPr fontId="1"/>
  </si>
  <si>
    <t>宿泊場所</t>
    <rPh sb="0" eb="2">
      <t>シュクハク</t>
    </rPh>
    <rPh sb="2" eb="4">
      <t>バショ</t>
    </rPh>
    <phoneticPr fontId="1"/>
  </si>
  <si>
    <t>～</t>
    <phoneticPr fontId="1"/>
  </si>
  <si>
    <t>開始予定日</t>
    <rPh sb="0" eb="2">
      <t>カイシ</t>
    </rPh>
    <rPh sb="2" eb="4">
      <t>ヨテイ</t>
    </rPh>
    <rPh sb="4" eb="5">
      <t>ビ</t>
    </rPh>
    <phoneticPr fontId="1"/>
  </si>
  <si>
    <t>終了予定日</t>
    <rPh sb="0" eb="2">
      <t>シュウリョウ</t>
    </rPh>
    <rPh sb="2" eb="4">
      <t>ヨテイ</t>
    </rPh>
    <rPh sb="4" eb="5">
      <t>ビ</t>
    </rPh>
    <phoneticPr fontId="1"/>
  </si>
  <si>
    <t>受入期間</t>
    <rPh sb="0" eb="4">
      <t>ウケイレキカン</t>
    </rPh>
    <phoneticPr fontId="1"/>
  </si>
  <si>
    <t>国籍</t>
    <rPh sb="0" eb="2">
      <t>コクセキ</t>
    </rPh>
    <phoneticPr fontId="1"/>
  </si>
  <si>
    <t>補助対象経費の最終支払予定日</t>
    <rPh sb="0" eb="2">
      <t>ホジョ</t>
    </rPh>
    <rPh sb="2" eb="4">
      <t>タイショウ</t>
    </rPh>
    <rPh sb="4" eb="6">
      <t>ケイヒ</t>
    </rPh>
    <rPh sb="7" eb="9">
      <t>サイシュウ</t>
    </rPh>
    <rPh sb="9" eb="11">
      <t>シハライ</t>
    </rPh>
    <rPh sb="11" eb="13">
      <t>ヨテイ</t>
    </rPh>
    <rPh sb="13" eb="14">
      <t>ビ</t>
    </rPh>
    <phoneticPr fontId="1"/>
  </si>
  <si>
    <t>滋賀県海外インターンシップ受入支援補助金実績報告書</t>
    <phoneticPr fontId="1"/>
  </si>
  <si>
    <t>事業完了予定日</t>
    <rPh sb="0" eb="2">
      <t>ジギョウ</t>
    </rPh>
    <rPh sb="2" eb="4">
      <t>カンリョウ</t>
    </rPh>
    <rPh sb="4" eb="6">
      <t>ヨテイ</t>
    </rPh>
    <rPh sb="6" eb="7">
      <t>ビ</t>
    </rPh>
    <phoneticPr fontId="1"/>
  </si>
  <si>
    <t>インターン生の概要</t>
    <rPh sb="5" eb="6">
      <t>セイ</t>
    </rPh>
    <rPh sb="7" eb="9">
      <t>ガイヨウ</t>
    </rPh>
    <phoneticPr fontId="1"/>
  </si>
  <si>
    <t>実施場所</t>
    <rPh sb="0" eb="2">
      <t>ジッシ</t>
    </rPh>
    <rPh sb="2" eb="4">
      <t>バショ</t>
    </rPh>
    <phoneticPr fontId="1"/>
  </si>
  <si>
    <t>事業報告書</t>
    <rPh sb="0" eb="2">
      <t>ジギョウ</t>
    </rPh>
    <rPh sb="2" eb="5">
      <t>ホウコクショ</t>
    </rPh>
    <phoneticPr fontId="1"/>
  </si>
  <si>
    <t>２．受入実績</t>
    <rPh sb="2" eb="4">
      <t>ウケイレ</t>
    </rPh>
    <rPh sb="4" eb="6">
      <t>ジッセキ</t>
    </rPh>
    <phoneticPr fontId="1"/>
  </si>
  <si>
    <t>上記の理由や具体的内容</t>
    <rPh sb="0" eb="2">
      <t>ジョウキ</t>
    </rPh>
    <phoneticPr fontId="1"/>
  </si>
  <si>
    <t>得られた成果・手応え</t>
    <phoneticPr fontId="1"/>
  </si>
  <si>
    <t>当該学生の採用意向</t>
    <phoneticPr fontId="1"/>
  </si>
  <si>
    <t>在籍大学等</t>
    <rPh sb="0" eb="2">
      <t>ザイセキ</t>
    </rPh>
    <rPh sb="2" eb="4">
      <t>ダイガク</t>
    </rPh>
    <rPh sb="4" eb="5">
      <t>トウ</t>
    </rPh>
    <phoneticPr fontId="1"/>
  </si>
  <si>
    <t>学年</t>
    <rPh sb="0" eb="2">
      <t>ガクネン</t>
    </rPh>
    <phoneticPr fontId="1"/>
  </si>
  <si>
    <t>受入人数</t>
    <phoneticPr fontId="1"/>
  </si>
  <si>
    <t>補助対象経費の最終支払日</t>
    <rPh sb="0" eb="2">
      <t>ホジョ</t>
    </rPh>
    <rPh sb="2" eb="4">
      <t>タイショウ</t>
    </rPh>
    <rPh sb="4" eb="6">
      <t>ケイヒ</t>
    </rPh>
    <rPh sb="7" eb="9">
      <t>サイシュウ</t>
    </rPh>
    <rPh sb="9" eb="11">
      <t>シハライ</t>
    </rPh>
    <rPh sb="11" eb="12">
      <t>テイジツ</t>
    </rPh>
    <phoneticPr fontId="1"/>
  </si>
  <si>
    <t>様式第１－２号（第７条関係）</t>
    <phoneticPr fontId="1"/>
  </si>
  <si>
    <t>様式第１－３号（第７条関係）</t>
    <phoneticPr fontId="1"/>
  </si>
  <si>
    <t>様式第１－４号（第７条関係）</t>
    <phoneticPr fontId="1"/>
  </si>
  <si>
    <t>様式第１－５号（第７条関係）</t>
    <phoneticPr fontId="1"/>
  </si>
  <si>
    <t>(5) その他知事が必要と認める書類</t>
    <phoneticPr fontId="1"/>
  </si>
  <si>
    <t>(3) 誓約書（様式第１－４号）</t>
    <phoneticPr fontId="1"/>
  </si>
  <si>
    <t>(4) 納税証明書または滋賀県税に関する誓約書兼調査に関する同意書（様式第１－５号）</t>
    <rPh sb="24" eb="26">
      <t>チョウサ</t>
    </rPh>
    <rPh sb="27" eb="28">
      <t>カン</t>
    </rPh>
    <phoneticPr fontId="1"/>
  </si>
  <si>
    <t>様式第２号（第８条関係）</t>
    <phoneticPr fontId="1"/>
  </si>
  <si>
    <t>滋賀県海外インターンシップ受入支援補助金廃止（中止）承認申請書</t>
    <rPh sb="23" eb="25">
      <t>チュウシ</t>
    </rPh>
    <phoneticPr fontId="1"/>
  </si>
  <si>
    <t>１　変更の内容</t>
    <rPh sb="2" eb="4">
      <t>ヘンコウ</t>
    </rPh>
    <rPh sb="5" eb="7">
      <t>ナイヨウ</t>
    </rPh>
    <phoneticPr fontId="1"/>
  </si>
  <si>
    <t>滋賀県海外インターンシップ受入支援補助金変更承認申請書</t>
    <phoneticPr fontId="1"/>
  </si>
  <si>
    <t>２　変更の理由</t>
    <rPh sb="2" eb="4">
      <t>ヘンコウ</t>
    </rPh>
    <rPh sb="5" eb="7">
      <t>リユウ</t>
    </rPh>
    <phoneticPr fontId="1"/>
  </si>
  <si>
    <t>既交付決定額　　金</t>
    <rPh sb="8" eb="9">
      <t>キン</t>
    </rPh>
    <phoneticPr fontId="1"/>
  </si>
  <si>
    <t>　　変更申請額　　　金</t>
    <rPh sb="10" eb="11">
      <t>キン</t>
    </rPh>
    <phoneticPr fontId="1"/>
  </si>
  <si>
    <t>　差額　　　金</t>
    <rPh sb="1" eb="3">
      <t>サガク</t>
    </rPh>
    <rPh sb="6" eb="7">
      <t>キン</t>
    </rPh>
    <phoneticPr fontId="1"/>
  </si>
  <si>
    <t>３　補助金の額</t>
    <rPh sb="2" eb="5">
      <t>ホジョキン</t>
    </rPh>
    <rPh sb="6" eb="7">
      <t>ガク</t>
    </rPh>
    <phoneticPr fontId="1"/>
  </si>
  <si>
    <t>様式第３号（第10条関係）</t>
    <phoneticPr fontId="1"/>
  </si>
  <si>
    <t>様式第４号（第10条関係）</t>
    <phoneticPr fontId="1"/>
  </si>
  <si>
    <t>様式第５号（第11条関係）</t>
    <phoneticPr fontId="1"/>
  </si>
  <si>
    <t>　令和　年　月　日付け滋労雇第　　　号をもって交付決定通知のあった補助事業の内容を下記のとおり変更したいので滋賀県海外インターンシップ受入支援補助金交付要綱第10条の規定により申請します。</t>
    <phoneticPr fontId="1"/>
  </si>
  <si>
    <t>　令和　年　月　日付け滋労雇第　　号をもって交付決定通知のあった標記補助金に係る補助事業について、下記のとおり廃止（中止）したいので、滋賀県海外インターンシップ受入支援補助金交付要綱第10条の規定により申請します。</t>
    <rPh sb="58" eb="60">
      <t>チュウシ</t>
    </rPh>
    <phoneticPr fontId="1"/>
  </si>
  <si>
    <t>(1) 事業報告書（様式第５－２号）</t>
    <rPh sb="6" eb="8">
      <t>ホウコク</t>
    </rPh>
    <phoneticPr fontId="1"/>
  </si>
  <si>
    <t>様式第５－２号（第11条関係）</t>
    <phoneticPr fontId="1"/>
  </si>
  <si>
    <t>様式第５－３号（第11条関係）</t>
    <phoneticPr fontId="1"/>
  </si>
  <si>
    <t>様式第６号（第11条関係）</t>
    <phoneticPr fontId="1"/>
  </si>
  <si>
    <t>学部・専攻・分野等</t>
    <rPh sb="0" eb="2">
      <t>ガクブ</t>
    </rPh>
    <rPh sb="3" eb="5">
      <t>センコウ</t>
    </rPh>
    <rPh sb="6" eb="8">
      <t>ブンヤ</t>
    </rPh>
    <rPh sb="8" eb="9">
      <t>トウ</t>
    </rPh>
    <phoneticPr fontId="1"/>
  </si>
  <si>
    <t>当該業務に必要な知識、技術、専攻等</t>
    <rPh sb="0" eb="2">
      <t>トウガイ</t>
    </rPh>
    <rPh sb="2" eb="4">
      <t>ギョウム</t>
    </rPh>
    <rPh sb="5" eb="7">
      <t>ヒツヨウ</t>
    </rPh>
    <rPh sb="8" eb="10">
      <t>チシキ</t>
    </rPh>
    <rPh sb="11" eb="13">
      <t>ギジュツ</t>
    </rPh>
    <rPh sb="14" eb="16">
      <t>センコウ</t>
    </rPh>
    <rPh sb="16" eb="17">
      <t>トウ</t>
    </rPh>
    <phoneticPr fontId="1"/>
  </si>
  <si>
    <t>想定される担当業務
（将来的に従事してもらう業務）</t>
    <rPh sb="0" eb="2">
      <t>ソウテイ</t>
    </rPh>
    <rPh sb="5" eb="7">
      <t>タントウ</t>
    </rPh>
    <rPh sb="7" eb="9">
      <t>ギョウム</t>
    </rPh>
    <rPh sb="11" eb="14">
      <t>ショウライテキ</t>
    </rPh>
    <rPh sb="15" eb="17">
      <t>ジュウジ</t>
    </rPh>
    <rPh sb="22" eb="24">
      <t>ギョウム</t>
    </rPh>
    <phoneticPr fontId="1"/>
  </si>
  <si>
    <t>本インターンシップにおいて、海外学生等に従事してもらうことを想定している業務内容</t>
    <rPh sb="0" eb="1">
      <t>ホン</t>
    </rPh>
    <rPh sb="14" eb="16">
      <t>カイガイ</t>
    </rPh>
    <rPh sb="16" eb="18">
      <t>ガクセイ</t>
    </rPh>
    <rPh sb="18" eb="19">
      <t>トウ</t>
    </rPh>
    <rPh sb="20" eb="22">
      <t>ジュウジ</t>
    </rPh>
    <rPh sb="30" eb="32">
      <t>ソウテイ</t>
    </rPh>
    <rPh sb="36" eb="38">
      <t>ギョウム</t>
    </rPh>
    <rPh sb="38" eb="40">
      <t>ナイヨウ</t>
    </rPh>
    <phoneticPr fontId="1"/>
  </si>
  <si>
    <t>当該業務を通じて、業務分野や役割への適性をどのような観点で把握するか（評価の視点・方法等）</t>
    <rPh sb="0" eb="2">
      <t>トウガイ</t>
    </rPh>
    <rPh sb="2" eb="4">
      <t>ギョウム</t>
    </rPh>
    <rPh sb="5" eb="6">
      <t>ツウ</t>
    </rPh>
    <rPh sb="9" eb="11">
      <t>ギョウム</t>
    </rPh>
    <rPh sb="11" eb="13">
      <t>ブンヤ</t>
    </rPh>
    <rPh sb="14" eb="16">
      <t>ヤクワリ</t>
    </rPh>
    <rPh sb="18" eb="20">
      <t>テキセイ</t>
    </rPh>
    <rPh sb="26" eb="28">
      <t>カンテン</t>
    </rPh>
    <rPh sb="29" eb="31">
      <t>ハアク</t>
    </rPh>
    <rPh sb="35" eb="37">
      <t>ヒョウカ</t>
    </rPh>
    <rPh sb="38" eb="40">
      <t>シテン</t>
    </rPh>
    <rPh sb="41" eb="44">
      <t>ホウホウナド</t>
    </rPh>
    <phoneticPr fontId="1"/>
  </si>
  <si>
    <t>３．受入計画</t>
    <rPh sb="2" eb="4">
      <t>ウケイレ</t>
    </rPh>
    <rPh sb="4" eb="6">
      <t>ケイカク</t>
    </rPh>
    <phoneticPr fontId="1"/>
  </si>
  <si>
    <t>補助対象経費(c)=(a)×(b)</t>
    <rPh sb="0" eb="2">
      <t>ホジョ</t>
    </rPh>
    <rPh sb="2" eb="4">
      <t>タイショウ</t>
    </rPh>
    <rPh sb="4" eb="6">
      <t>ケイヒ</t>
    </rPh>
    <phoneticPr fontId="15"/>
  </si>
  <si>
    <t>小計（千円未満切捨て）</t>
    <rPh sb="0" eb="2">
      <t>ショウケイ</t>
    </rPh>
    <rPh sb="3" eb="5">
      <t>センエン</t>
    </rPh>
    <rPh sb="5" eb="7">
      <t>ミマン</t>
    </rPh>
    <rPh sb="7" eb="8">
      <t>キ</t>
    </rPh>
    <rPh sb="8" eb="9">
      <t>ス</t>
    </rPh>
    <phoneticPr fontId="15"/>
  </si>
  <si>
    <t>担当者所属</t>
    <rPh sb="0" eb="3">
      <t>タントウシャ</t>
    </rPh>
    <rPh sb="3" eb="5">
      <t>ショゾク</t>
    </rPh>
    <phoneticPr fontId="1"/>
  </si>
  <si>
    <t>担当者氏名</t>
    <rPh sb="0" eb="3">
      <t>タントウシャ</t>
    </rPh>
    <rPh sb="3" eb="5">
      <t>シメイ</t>
    </rPh>
    <phoneticPr fontId="1"/>
  </si>
  <si>
    <t>３．成果等</t>
    <rPh sb="2" eb="4">
      <t>セイカ</t>
    </rPh>
    <rPh sb="4" eb="5">
      <t>トウ</t>
    </rPh>
    <phoneticPr fontId="1"/>
  </si>
  <si>
    <t>実施内容</t>
    <rPh sb="0" eb="2">
      <t>ジッシ</t>
    </rPh>
    <rPh sb="2" eb="4">
      <t>ナイヨウ</t>
    </rPh>
    <phoneticPr fontId="1"/>
  </si>
  <si>
    <t>□</t>
    <phoneticPr fontId="1"/>
  </si>
  <si>
    <t>想定と異なる適性・強み（新たな活用可能性）を把握できた</t>
  </si>
  <si>
    <t>外国人材活用に関する具体的な業務イメージを持つことができた</t>
  </si>
  <si>
    <t>社内における外国人材受入への理解・意識が向上した</t>
  </si>
  <si>
    <t>受入に必要な指導体制・サポート体制の課題が明確になった</t>
  </si>
  <si>
    <t>言語・コミュニケーション面での課題が明確になった</t>
  </si>
  <si>
    <t>業務の切り出し・設計に関する課題が明確になった</t>
  </si>
  <si>
    <t>自社における外国人材活用の可能性を具体的に検討できた</t>
  </si>
  <si>
    <t>今後の採用・受入に向けた社内検討が進んだ（方針・体制等）</t>
    <phoneticPr fontId="1"/>
  </si>
  <si>
    <t>当初想定していた業務分野・役割に対する適合性を確認できた</t>
    <phoneticPr fontId="1"/>
  </si>
  <si>
    <t>当該インターンシップを契機として、外国人材の採用に至った（予定を含む）</t>
    <phoneticPr fontId="1"/>
  </si>
  <si>
    <t>※補助対象となる期間</t>
    <phoneticPr fontId="1"/>
  </si>
  <si>
    <t>詳細</t>
    <rPh sb="0" eb="2">
      <t>ショウサイ</t>
    </rPh>
    <phoneticPr fontId="1"/>
  </si>
  <si>
    <t>単　価(b)
（税抜き）</t>
    <phoneticPr fontId="1"/>
  </si>
  <si>
    <r>
      <t>本インターンシップ等を契機に、将来的に外国人材を採用する場合に想定している業務内容等について記載してください。
※</t>
    </r>
    <r>
      <rPr>
        <b/>
        <sz val="10"/>
        <color theme="1"/>
        <rFont val="BIZ UDゴシック"/>
        <family val="3"/>
        <charset val="128"/>
      </rPr>
      <t>【在留資格「技術・人文知識・国際業務」での就労を目指す海外学生等を受け入れること】</t>
    </r>
    <r>
      <rPr>
        <sz val="10"/>
        <color theme="1"/>
        <rFont val="BIZ UDゴシック"/>
        <family val="3"/>
        <charset val="128"/>
      </rPr>
      <t>が要件の１つであることを踏まえ、記載してください。</t>
    </r>
    <rPh sb="100" eb="102">
      <t>ヨウケン</t>
    </rPh>
    <phoneticPr fontId="1"/>
  </si>
  <si>
    <t>イ　県の事業によらず、海外学生等を独自に受け入れる</t>
    <phoneticPr fontId="1"/>
  </si>
  <si>
    <t>受入方法（県事業活用有無）</t>
    <rPh sb="0" eb="2">
      <t>ウケイレ</t>
    </rPh>
    <rPh sb="2" eb="4">
      <t>ホウホウ</t>
    </rPh>
    <rPh sb="5" eb="6">
      <t>ケン</t>
    </rPh>
    <rPh sb="6" eb="8">
      <t>ジギョウ</t>
    </rPh>
    <rPh sb="8" eb="10">
      <t>カツヨウ</t>
    </rPh>
    <rPh sb="10" eb="12">
      <t>ウム</t>
    </rPh>
    <phoneticPr fontId="1"/>
  </si>
  <si>
    <t>開始日</t>
    <rPh sb="0" eb="2">
      <t>カイシ</t>
    </rPh>
    <rPh sb="2" eb="3">
      <t>テイジツ</t>
    </rPh>
    <phoneticPr fontId="1"/>
  </si>
  <si>
    <t>終了日</t>
    <rPh sb="0" eb="2">
      <t>シュウリョウ</t>
    </rPh>
    <rPh sb="2" eb="3">
      <t>テイジツ</t>
    </rPh>
    <phoneticPr fontId="1"/>
  </si>
  <si>
    <t>総計</t>
    <rPh sb="0" eb="2">
      <t>ソウケイ</t>
    </rPh>
    <phoneticPr fontId="15"/>
  </si>
  <si>
    <t>補助金交付申請額(1/2以内）</t>
    <phoneticPr fontId="15"/>
  </si>
  <si>
    <t>単　価
（税込み）</t>
    <rPh sb="6" eb="7">
      <t>コ</t>
    </rPh>
    <phoneticPr fontId="1"/>
  </si>
  <si>
    <t>事業完了日</t>
    <rPh sb="0" eb="2">
      <t>ジギョウ</t>
    </rPh>
    <rPh sb="2" eb="4">
      <t>カンリョウ</t>
    </rPh>
    <rPh sb="4" eb="5">
      <t>テイジツ</t>
    </rPh>
    <phoneticPr fontId="1"/>
  </si>
  <si>
    <t>補助金交付上限額</t>
    <rPh sb="5" eb="8">
      <t>ジョウゲンガク</t>
    </rPh>
    <phoneticPr fontId="15"/>
  </si>
  <si>
    <t>補助金交付申請額</t>
    <phoneticPr fontId="15"/>
  </si>
  <si>
    <t>補助対象経費積算書</t>
    <rPh sb="0" eb="2">
      <t>ホジョ</t>
    </rPh>
    <rPh sb="2" eb="4">
      <t>タイショウ</t>
    </rPh>
    <rPh sb="4" eb="6">
      <t>ケイヒ</t>
    </rPh>
    <rPh sb="6" eb="8">
      <t>セキサン</t>
    </rPh>
    <rPh sb="8" eb="9">
      <t>ショ</t>
    </rPh>
    <phoneticPr fontId="17"/>
  </si>
  <si>
    <t>２．今後の高度外国人材採用において想定している業務内容等</t>
    <rPh sb="2" eb="4">
      <t>コンゴ</t>
    </rPh>
    <rPh sb="5" eb="7">
      <t>コウド</t>
    </rPh>
    <rPh sb="7" eb="9">
      <t>ガイコク</t>
    </rPh>
    <rPh sb="9" eb="11">
      <t>ジンザイ</t>
    </rPh>
    <rPh sb="11" eb="13">
      <t>サイヨウ</t>
    </rPh>
    <rPh sb="17" eb="19">
      <t>ソウテイ</t>
    </rPh>
    <rPh sb="23" eb="25">
      <t>ギョウム</t>
    </rPh>
    <rPh sb="25" eb="27">
      <t>ナイヨウ</t>
    </rPh>
    <rPh sb="27" eb="28">
      <t>トウ</t>
    </rPh>
    <phoneticPr fontId="1"/>
  </si>
  <si>
    <t>４．インターンシップを通じた相互理解および相互の適性判断等の方法</t>
    <rPh sb="11" eb="12">
      <t>ツウ</t>
    </rPh>
    <rPh sb="14" eb="16">
      <t>ソウゴ</t>
    </rPh>
    <rPh sb="16" eb="18">
      <t>リカイ</t>
    </rPh>
    <rPh sb="21" eb="23">
      <t>ソウゴ</t>
    </rPh>
    <rPh sb="24" eb="26">
      <t>テキセイ</t>
    </rPh>
    <rPh sb="26" eb="28">
      <t>ハンダン</t>
    </rPh>
    <rPh sb="28" eb="29">
      <t>トウ</t>
    </rPh>
    <rPh sb="30" eb="32">
      <t>ホウホウ</t>
    </rPh>
    <phoneticPr fontId="1"/>
  </si>
  <si>
    <t>実績報告提出期日</t>
    <rPh sb="0" eb="2">
      <t>ジッセキ</t>
    </rPh>
    <rPh sb="2" eb="4">
      <t>ホウコク</t>
    </rPh>
    <rPh sb="4" eb="6">
      <t>テイシュツ</t>
    </rPh>
    <rPh sb="6" eb="8">
      <t>キジツ</t>
    </rPh>
    <phoneticPr fontId="1"/>
  </si>
  <si>
    <t>(4) その他知事が必要と認める書類</t>
    <rPh sb="6" eb="7">
      <t>タ</t>
    </rPh>
    <rPh sb="7" eb="9">
      <t>チジ</t>
    </rPh>
    <rPh sb="10" eb="12">
      <t>ヒツヨウ</t>
    </rPh>
    <rPh sb="13" eb="14">
      <t>ミト</t>
    </rPh>
    <rPh sb="16" eb="18">
      <t>ショルイ</t>
    </rPh>
    <phoneticPr fontId="1"/>
  </si>
  <si>
    <t>(3) 補助金の振込口座がわかる書類（通帳等）の写し</t>
    <rPh sb="4" eb="7">
      <t>ホジョキン</t>
    </rPh>
    <rPh sb="8" eb="10">
      <t>フリコミ</t>
    </rPh>
    <rPh sb="10" eb="12">
      <t>コウザ</t>
    </rPh>
    <rPh sb="16" eb="18">
      <t>ショルイ</t>
    </rPh>
    <rPh sb="19" eb="22">
      <t>ツウチョウナド</t>
    </rPh>
    <rPh sb="24" eb="25">
      <t>ウツ</t>
    </rPh>
    <phoneticPr fontId="1"/>
  </si>
  <si>
    <t>■</t>
    <phoneticPr fontId="1"/>
  </si>
  <si>
    <t>採用予定（内定・採用に向けた手続き等を進めている／進める予定）</t>
    <phoneticPr fontId="1"/>
  </si>
  <si>
    <t>検討中</t>
    <phoneticPr fontId="1"/>
  </si>
  <si>
    <t>見送る予定</t>
    <phoneticPr fontId="1"/>
  </si>
  <si>
    <t>未定・その他</t>
    <rPh sb="0" eb="2">
      <t>ミテイ</t>
    </rPh>
    <rPh sb="5" eb="6">
      <t>タ</t>
    </rPh>
    <phoneticPr fontId="1"/>
  </si>
  <si>
    <t>事業経費内訳報告書</t>
    <rPh sb="0" eb="2">
      <t>ジギョウ</t>
    </rPh>
    <rPh sb="2" eb="4">
      <t>ケイヒ</t>
    </rPh>
    <rPh sb="4" eb="6">
      <t>ウチワケ</t>
    </rPh>
    <rPh sb="6" eb="9">
      <t>ホウコクショ</t>
    </rPh>
    <phoneticPr fontId="17"/>
  </si>
  <si>
    <t>振込・支払等のわかる書類等の(振込記録や領収証等）の添付</t>
    <rPh sb="0" eb="2">
      <t>フリコミ</t>
    </rPh>
    <rPh sb="3" eb="5">
      <t>シハラ</t>
    </rPh>
    <rPh sb="5" eb="6">
      <t>トウ</t>
    </rPh>
    <rPh sb="10" eb="12">
      <t>ショルイ</t>
    </rPh>
    <rPh sb="12" eb="13">
      <t>トウ</t>
    </rPh>
    <rPh sb="15" eb="17">
      <t>フリコミ</t>
    </rPh>
    <rPh sb="17" eb="19">
      <t>キロク</t>
    </rPh>
    <rPh sb="20" eb="23">
      <t>リョウシュウショウ</t>
    </rPh>
    <rPh sb="23" eb="24">
      <t>トウ</t>
    </rPh>
    <rPh sb="26" eb="28">
      <t>テンプ</t>
    </rPh>
    <phoneticPr fontId="1"/>
  </si>
  <si>
    <r>
      <t>本インターンシップは、将来的な採用も見据えた相互理解および適性の見極めを目的としています（※採用の成立は補助金交付の要件ではありません）。このため、</t>
    </r>
    <r>
      <rPr>
        <b/>
        <u/>
        <sz val="10"/>
        <color theme="4"/>
        <rFont val="BIZ UDゴシック"/>
        <family val="3"/>
        <charset val="128"/>
      </rPr>
      <t>受入を通じてどのように適性等の判断を行う想定であるかが分かるよう、以下について具体的に記載してください。</t>
    </r>
    <rPh sb="52" eb="55">
      <t>ホジョキン</t>
    </rPh>
    <rPh sb="55" eb="57">
      <t>コウフ</t>
    </rPh>
    <phoneticPr fontId="1"/>
  </si>
  <si>
    <t>(2) 補助対象経費積算書（様式第１－３号）</t>
    <rPh sb="4" eb="10">
      <t>ホジョタイショウケイヒ</t>
    </rPh>
    <phoneticPr fontId="1"/>
  </si>
  <si>
    <t>通帳の写し等添付台紙</t>
    <rPh sb="0" eb="2">
      <t>ツウチョウ</t>
    </rPh>
    <rPh sb="3" eb="4">
      <t>ウツ</t>
    </rPh>
    <rPh sb="5" eb="6">
      <t>ナド</t>
    </rPh>
    <rPh sb="6" eb="8">
      <t>テンプ</t>
    </rPh>
    <rPh sb="8" eb="10">
      <t>ダイシ</t>
    </rPh>
    <phoneticPr fontId="17"/>
  </si>
  <si>
    <t>様式第５号別紙</t>
    <rPh sb="5" eb="7">
      <t>ベッシ</t>
    </rPh>
    <phoneticPr fontId="1"/>
  </si>
  <si>
    <t>支払証憑等添付台紙</t>
    <rPh sb="0" eb="2">
      <t>シハライ</t>
    </rPh>
    <rPh sb="2" eb="4">
      <t>ショウヒョウ</t>
    </rPh>
    <rPh sb="4" eb="5">
      <t>トウ</t>
    </rPh>
    <rPh sb="5" eb="7">
      <t>テンプ</t>
    </rPh>
    <rPh sb="7" eb="9">
      <t>ダイシ</t>
    </rPh>
    <phoneticPr fontId="17"/>
  </si>
  <si>
    <t>(2) 事業経費内訳報告書（様式第５－３号）</t>
    <rPh sb="4" eb="6">
      <t>ジギョウ</t>
    </rPh>
    <rPh sb="6" eb="8">
      <t>ケイヒ</t>
    </rPh>
    <rPh sb="8" eb="10">
      <t>ウチワケ</t>
    </rPh>
    <rPh sb="10" eb="13">
      <t>ホウコクショ</t>
    </rPh>
    <rPh sb="14" eb="16">
      <t>ヨウシキ</t>
    </rPh>
    <rPh sb="16" eb="17">
      <t>ダイ</t>
    </rPh>
    <rPh sb="20" eb="21">
      <t>ゴウ</t>
    </rPh>
    <phoneticPr fontId="1"/>
  </si>
  <si>
    <t>ア　滋賀県ベトナム人材交流推進事業におけるインターンシップ事業に参加し、海外学生等を受け入れる</t>
    <rPh sb="32" eb="34">
      <t>サンカ</t>
    </rPh>
    <phoneticPr fontId="1"/>
  </si>
  <si>
    <t>　滋賀県海外インターンシップ受入支援補助金の交付を受けたいので、滋賀県海外インターンシップ受入支援補助金交付要綱第７条の規定により、関係書類を添えて、次のとおり申請します。</t>
    <rPh sb="22" eb="24">
      <t>コウフ</t>
    </rPh>
    <rPh sb="25" eb="26">
      <t>ウ</t>
    </rPh>
    <rPh sb="66" eb="68">
      <t>カンケイ</t>
    </rPh>
    <rPh sb="68" eb="70">
      <t>ショルイ</t>
    </rPh>
    <rPh sb="71" eb="72">
      <t>ソ</t>
    </rPh>
    <rPh sb="75" eb="76">
      <t>ツギ</t>
    </rPh>
    <phoneticPr fontId="1"/>
  </si>
  <si>
    <t>　令和　年　月　日付け滋労雇第　号をもって交付決定通知を受けた標記補助事業を完了しましたので、滋賀県海外インターンシップ受入支援補助金交付要綱第11条の規定に基づき、下記のとおり報告します。</t>
    <phoneticPr fontId="1"/>
  </si>
  <si>
    <t>　令和　年　月　日付けで申請のあった標記補助金については、滋賀県補助金等交付規則第４条第１項の規定に基づき、下記のとおり交付することに決定しましたので同規則第８条の規定により通知します。</t>
    <rPh sb="1" eb="3">
      <t>レイワ</t>
    </rPh>
    <phoneticPr fontId="1"/>
  </si>
  <si>
    <t xml:space="preserve"> 私は、下記の事項について誓約します。 
 なお、県が必要な場合には、滋賀県警察本部に照会することについて承諾します。</t>
    <phoneticPr fontId="1"/>
  </si>
  <si>
    <t>住所</t>
    <phoneticPr fontId="1"/>
  </si>
  <si>
    <t xml:space="preserve">〔法人、団体にあっては事務所所在地〕 </t>
    <phoneticPr fontId="1"/>
  </si>
  <si>
    <t>(ふりがな)</t>
    <phoneticPr fontId="1"/>
  </si>
  <si>
    <t>氏名</t>
    <phoneticPr fontId="1"/>
  </si>
  <si>
    <t>　　滋賀県知事</t>
    <phoneticPr fontId="1"/>
  </si>
  <si>
    <t>別　記</t>
    <phoneticPr fontId="1"/>
  </si>
  <si>
    <t>　様式第１号（第７条関係）</t>
    <phoneticPr fontId="1"/>
  </si>
  <si>
    <t>（宛先）</t>
    <rPh sb="1" eb="2">
      <t>アテ</t>
    </rPh>
    <phoneticPr fontId="1"/>
  </si>
  <si>
    <t>　（補助事業者）</t>
    <rPh sb="2" eb="4">
      <t>ホジョ</t>
    </rPh>
    <rPh sb="4" eb="6">
      <t>ジギョウ</t>
    </rPh>
    <rPh sb="6" eb="7">
      <t>シャ</t>
    </rPh>
    <phoneticPr fontId="1"/>
  </si>
  <si>
    <t>　廃止の理由</t>
    <rPh sb="1" eb="3">
      <t>ハイシ</t>
    </rPh>
    <rPh sb="4" eb="6">
      <t>リユウ</t>
    </rPh>
    <phoneticPr fontId="1"/>
  </si>
  <si>
    <t>□</t>
  </si>
  <si>
    <t>（自由記述）</t>
    <rPh sb="1" eb="3">
      <t>ジユウ</t>
    </rPh>
    <rPh sb="3" eb="5">
      <t>キジュツ</t>
    </rPh>
    <phoneticPr fontId="1"/>
  </si>
  <si>
    <t>※不足する場合は、枚数を増やして御利用ください。</t>
    <rPh sb="1" eb="3">
      <t>フソク</t>
    </rPh>
    <rPh sb="5" eb="7">
      <t>バアイ</t>
    </rPh>
    <rPh sb="9" eb="11">
      <t>マイスウ</t>
    </rPh>
    <rPh sb="12" eb="13">
      <t>フ</t>
    </rPh>
    <rPh sb="16" eb="17">
      <t>ゴ</t>
    </rPh>
    <rPh sb="17" eb="19">
      <t>リヨウ</t>
    </rPh>
    <phoneticPr fontId="1"/>
  </si>
  <si>
    <t>様式第５－３号別紙（第11条関係）</t>
    <rPh sb="7" eb="9">
      <t>ベッシ</t>
    </rPh>
    <rPh sb="10" eb="11">
      <t>ダイ</t>
    </rPh>
    <rPh sb="13" eb="14">
      <t>ジョウ</t>
    </rPh>
    <rPh sb="14" eb="16">
      <t>カンケイ</t>
    </rPh>
    <phoneticPr fontId="1"/>
  </si>
  <si>
    <t>（注）事業変更に係る事業計画書、収支予算書、補助対象経費積算明細書、その他事業変更
　　内容を説明する資料を添付すること。</t>
    <phoneticPr fontId="1"/>
  </si>
  <si>
    <r>
      <t>（注）実績報告金額＝補助金所要額－消費税および地方消費税に係る仕入控除税額</t>
    </r>
    <r>
      <rPr>
        <sz val="11"/>
        <color theme="1"/>
        <rFont val="Tahoma"/>
        <family val="3"/>
        <charset val="1"/>
      </rPr>
      <t> </t>
    </r>
    <phoneticPr fontId="1"/>
  </si>
  <si>
    <t>消費税および地方消費税の額の確定に伴う報告書</t>
    <phoneticPr fontId="1"/>
  </si>
  <si>
    <t>様式第７号（第13条関係）</t>
    <phoneticPr fontId="1"/>
  </si>
  <si>
    <t>　滋賀県海外インターンシップ受入支援補助金交付要綱第13条の規定に基づき、下記のとおり報告します。</t>
    <phoneticPr fontId="1"/>
  </si>
  <si>
    <t>２　補助金の額の確定時における消費税および地方消費税に係る仕入控除税額</t>
    <phoneticPr fontId="1"/>
  </si>
  <si>
    <t>３　消費税額および地方消費税の額の確定に伴う補助金に係る</t>
    <rPh sb="2" eb="5">
      <t>ショウヒゼイ</t>
    </rPh>
    <rPh sb="5" eb="6">
      <t>ガク</t>
    </rPh>
    <rPh sb="9" eb="11">
      <t>チホウ</t>
    </rPh>
    <rPh sb="11" eb="14">
      <t>ショウヒゼイ</t>
    </rPh>
    <rPh sb="15" eb="16">
      <t>ガク</t>
    </rPh>
    <rPh sb="17" eb="19">
      <t>カクテイ</t>
    </rPh>
    <rPh sb="20" eb="21">
      <t>トモナ</t>
    </rPh>
    <rPh sb="22" eb="25">
      <t>ホジョキン</t>
    </rPh>
    <rPh sb="26" eb="27">
      <t>カカ</t>
    </rPh>
    <phoneticPr fontId="1"/>
  </si>
  <si>
    <t>　　消費税および地方消費税に係る仕入控除税額</t>
    <phoneticPr fontId="1"/>
  </si>
  <si>
    <t>４　補助金返還相当額（３－２）</t>
    <rPh sb="2" eb="5">
      <t>ホジョキン</t>
    </rPh>
    <rPh sb="5" eb="7">
      <t>ヘンカン</t>
    </rPh>
    <rPh sb="7" eb="9">
      <t>ソウトウ</t>
    </rPh>
    <rPh sb="9" eb="10">
      <t>ガク</t>
    </rPh>
    <phoneticPr fontId="1"/>
  </si>
  <si>
    <t>別　記</t>
  </si>
  <si>
    <t>別　記</t>
    <rPh sb="0" eb="1">
      <t>ベツ</t>
    </rPh>
    <rPh sb="2" eb="3">
      <t>キ</t>
    </rPh>
    <phoneticPr fontId="1"/>
  </si>
  <si>
    <t>　　補助金確定額</t>
    <rPh sb="5" eb="7">
      <t>カクテイ</t>
    </rPh>
    <rPh sb="7" eb="8">
      <t>ガク</t>
    </rPh>
    <phoneticPr fontId="1"/>
  </si>
  <si>
    <t xml:space="preserve">〔法人、団体にあっては法人・団体名、代表者職氏名〕 </t>
    <rPh sb="21" eb="22">
      <t>ショク</t>
    </rPh>
    <rPh sb="22" eb="23">
      <t>シ</t>
    </rPh>
    <phoneticPr fontId="1"/>
  </si>
  <si>
    <t>非該当</t>
    <rPh sb="0" eb="3">
      <t>ヒガイトウ</t>
    </rPh>
    <phoneticPr fontId="1"/>
  </si>
  <si>
    <t>該当</t>
    <rPh sb="0" eb="2">
      <t>ガイトウ</t>
    </rPh>
    <phoneticPr fontId="1"/>
  </si>
  <si>
    <t>請求書の
添付</t>
    <rPh sb="0" eb="3">
      <t>セイキュウショ</t>
    </rPh>
    <rPh sb="5" eb="7">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</si>
</sst>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ggge&quot;年&quot;m&quot;月&quot;d&quot;日&quot;;@" x16r2:formatCode16="[$-ja-JP-x-gannen]ggge&quot;年&quot;m&quot;月&quot;d&quot;日&quot;;@"/>
    <numFmt numFmtId="177" formatCode="[$-411]ggge&quot;年&quot;m&quot;月&quot;d&quot;日&quot;;@"/>
    <numFmt numFmtId="178" formatCode="#,##0_ ;[Red]\-#,##0\ "/>
    <numFmt numFmtId="179" formatCode="[$-F800]dddd\,\ mmmm\ dd\,\ yyyy"/>
  </numFmts>
  <fonts count="41">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1"/>
      <color theme="1"/>
      <name val="游ゴシック"/>
      <family val="2"/>
      <charset val="128"/>
      <scheme val="minor"/>
    </font>
    <font>
      <sz val="10"/>
      <color theme="1"/>
      <name val="BIZ UDゴシック"/>
      <family val="3"/>
      <charset val="128"/>
    </font>
    <font>
      <sz val="9"/>
      <color theme="1"/>
      <name val="BIZ UDゴシック"/>
      <family val="3"/>
      <charset val="128"/>
    </font>
    <font>
      <b/>
      <sz val="9"/>
      <color indexed="81"/>
      <name val="BIZ UDPゴシック"/>
      <family val="3"/>
      <charset val="128"/>
    </font>
    <font>
      <sz val="11"/>
      <color rgb="FFFF0000"/>
      <name val="BIZ UDゴシック"/>
      <family val="3"/>
      <charset val="128"/>
    </font>
    <font>
      <u/>
      <sz val="11"/>
      <color theme="1"/>
      <name val="BIZ UDゴシック"/>
      <family val="3"/>
      <charset val="128"/>
    </font>
    <font>
      <b/>
      <u/>
      <sz val="11"/>
      <color rgb="FFFF0000"/>
      <name val="BIZ UDゴシック"/>
      <family val="3"/>
      <charset val="128"/>
    </font>
    <font>
      <sz val="11"/>
      <name val="BIZ UDゴシック"/>
      <family val="3"/>
      <charset val="128"/>
    </font>
    <font>
      <b/>
      <sz val="9"/>
      <color indexed="81"/>
      <name val="BIZ UDゴシック"/>
      <family val="3"/>
      <charset val="128"/>
    </font>
    <font>
      <b/>
      <sz val="9"/>
      <color indexed="81"/>
      <name val="MS P ゴシック"/>
      <family val="3"/>
      <charset val="128"/>
    </font>
    <font>
      <u/>
      <sz val="11"/>
      <color theme="10"/>
      <name val="游ゴシック"/>
      <family val="2"/>
      <charset val="128"/>
      <scheme val="minor"/>
    </font>
    <font>
      <sz val="9"/>
      <name val="ＭＳ ゴシック"/>
      <family val="3"/>
      <charset val="128"/>
    </font>
    <font>
      <sz val="6"/>
      <name val="ＭＳ Ｐゴシック"/>
      <family val="3"/>
      <charset val="128"/>
    </font>
    <font>
      <sz val="11"/>
      <name val="ＭＳ Ｐゴシック"/>
      <family val="3"/>
      <charset val="128"/>
    </font>
    <font>
      <sz val="6"/>
      <name val="ＭＳ ゴシック"/>
      <family val="3"/>
      <charset val="128"/>
    </font>
    <font>
      <sz val="9"/>
      <color indexed="81"/>
      <name val="ＭＳ Ｐゴシック"/>
      <family val="3"/>
      <charset val="128"/>
    </font>
    <font>
      <b/>
      <sz val="10"/>
      <color indexed="81"/>
      <name val="ＭＳ Ｐゴシック"/>
      <family val="3"/>
      <charset val="128"/>
    </font>
    <font>
      <sz val="14"/>
      <name val="BIZ UDゴシック"/>
      <family val="3"/>
      <charset val="128"/>
    </font>
    <font>
      <sz val="10"/>
      <name val="BIZ UDゴシック"/>
      <family val="3"/>
      <charset val="128"/>
    </font>
    <font>
      <sz val="14"/>
      <color theme="1"/>
      <name val="BIZ UDゴシック"/>
      <family val="3"/>
      <charset val="128"/>
    </font>
    <font>
      <b/>
      <sz val="10"/>
      <color theme="1"/>
      <name val="BIZ UDゴシック"/>
      <family val="3"/>
      <charset val="128"/>
    </font>
    <font>
      <sz val="10"/>
      <color rgb="FF0070C0"/>
      <name val="BIZ UDゴシック"/>
      <family val="3"/>
      <charset val="128"/>
    </font>
    <font>
      <sz val="10"/>
      <color indexed="8"/>
      <name val="BIZ UDゴシック"/>
      <family val="3"/>
      <charset val="128"/>
    </font>
    <font>
      <sz val="10"/>
      <color indexed="10"/>
      <name val="BIZ UDゴシック"/>
      <family val="3"/>
      <charset val="128"/>
    </font>
    <font>
      <sz val="11"/>
      <name val="游ゴシック"/>
      <family val="2"/>
      <charset val="128"/>
      <scheme val="minor"/>
    </font>
    <font>
      <sz val="9"/>
      <color indexed="81"/>
      <name val="BIZ UDゴシック"/>
      <family val="3"/>
      <charset val="128"/>
    </font>
    <font>
      <b/>
      <sz val="10"/>
      <name val="BIZ UDゴシック"/>
      <family val="3"/>
      <charset val="128"/>
    </font>
    <font>
      <sz val="10"/>
      <color theme="1"/>
      <name val="BIZ UDゴシック"/>
      <family val="2"/>
      <charset val="128"/>
    </font>
    <font>
      <b/>
      <u/>
      <sz val="10"/>
      <name val="BIZ UDゴシック"/>
      <family val="3"/>
      <charset val="128"/>
    </font>
    <font>
      <sz val="10"/>
      <color theme="1" tint="4.9989318521683403E-2"/>
      <name val="BIZ UDゴシック"/>
      <family val="3"/>
      <charset val="128"/>
    </font>
    <font>
      <b/>
      <sz val="10"/>
      <color rgb="FF0070C0"/>
      <name val="BIZ UDゴシック"/>
      <family val="3"/>
      <charset val="128"/>
    </font>
    <font>
      <b/>
      <sz val="16"/>
      <color rgb="FFC00000"/>
      <name val="BIZ UDゴシック"/>
      <family val="3"/>
      <charset val="128"/>
    </font>
    <font>
      <b/>
      <u/>
      <sz val="10"/>
      <color theme="4"/>
      <name val="BIZ UDゴシック"/>
      <family val="3"/>
      <charset val="128"/>
    </font>
    <font>
      <b/>
      <sz val="10"/>
      <color indexed="8"/>
      <name val="BIZ UDゴシック"/>
      <family val="3"/>
      <charset val="128"/>
    </font>
    <font>
      <b/>
      <sz val="9"/>
      <color indexed="8"/>
      <name val="BIZ UDゴシック"/>
      <family val="3"/>
      <charset val="128"/>
    </font>
    <font>
      <sz val="11"/>
      <color theme="1"/>
      <name val="Tahoma"/>
      <family val="3"/>
      <charset val="1"/>
    </font>
    <font>
      <sz val="10"/>
      <color theme="10"/>
      <name val="BIZ UDゴシック"/>
      <family val="3"/>
      <charset val="128"/>
    </font>
    <font>
      <b/>
      <sz val="10"/>
      <color rgb="FFFF0000"/>
      <name val="BIZ UDゴシック"/>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4.9989318521683403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double">
        <color indexed="64"/>
      </top>
      <bottom/>
      <diagonal/>
    </border>
  </borders>
  <cellStyleXfs count="6">
    <xf numFmtId="0" fontId="0" fillId="0" borderId="0">
      <alignment vertical="center"/>
    </xf>
    <xf numFmtId="38" fontId="3"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xf numFmtId="0" fontId="16" fillId="0" borderId="0"/>
    <xf numFmtId="38" fontId="14" fillId="0" borderId="0" applyFont="0" applyFill="0" applyBorder="0" applyAlignment="0" applyProtection="0">
      <alignment vertical="center"/>
    </xf>
  </cellStyleXfs>
  <cellXfs count="30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indent="1"/>
    </xf>
    <xf numFmtId="0" fontId="2" fillId="0" borderId="0" xfId="0" applyFont="1" applyAlignment="1">
      <alignment vertical="top"/>
    </xf>
    <xf numFmtId="0" fontId="2" fillId="0" borderId="0" xfId="0" applyFont="1" applyAlignment="1">
      <alignment vertical="distributed" wrapText="1"/>
    </xf>
    <xf numFmtId="0" fontId="0" fillId="0" borderId="0" xfId="0" applyAlignment="1">
      <alignment vertical="distributed" wrapText="1"/>
    </xf>
    <xf numFmtId="0" fontId="2" fillId="0" borderId="4" xfId="0" applyFont="1" applyBorder="1">
      <alignment vertical="center"/>
    </xf>
    <xf numFmtId="0" fontId="2" fillId="0" borderId="1" xfId="0" applyFont="1" applyBorder="1" applyAlignment="1">
      <alignment horizontal="distributed" vertical="center"/>
    </xf>
    <xf numFmtId="0" fontId="2" fillId="0" borderId="3" xfId="0" applyFont="1" applyBorder="1">
      <alignment vertical="center"/>
    </xf>
    <xf numFmtId="0" fontId="2" fillId="0" borderId="8" xfId="0" applyFont="1" applyBorder="1" applyAlignment="1">
      <alignment horizontal="distributed" vertical="center"/>
    </xf>
    <xf numFmtId="0" fontId="2" fillId="0" borderId="12" xfId="0" applyFont="1" applyBorder="1" applyAlignment="1">
      <alignment horizontal="distributed" vertical="center"/>
    </xf>
    <xf numFmtId="0" fontId="2" fillId="0" borderId="0" xfId="0" applyFont="1" applyAlignment="1">
      <alignment vertical="center" wrapText="1"/>
    </xf>
    <xf numFmtId="0" fontId="2" fillId="0" borderId="0" xfId="0" applyFont="1" applyAlignment="1">
      <alignment horizontal="right" vertical="center" shrinkToFit="1"/>
    </xf>
    <xf numFmtId="0" fontId="2" fillId="5" borderId="0" xfId="0" applyFont="1" applyFill="1">
      <alignment vertical="center"/>
    </xf>
    <xf numFmtId="0" fontId="2" fillId="4" borderId="1" xfId="0" applyFont="1" applyFill="1" applyBorder="1" applyAlignment="1">
      <alignment vertical="center" wrapText="1"/>
    </xf>
    <xf numFmtId="0" fontId="2" fillId="4" borderId="1" xfId="0" applyFont="1" applyFill="1" applyBorder="1">
      <alignment vertical="center"/>
    </xf>
    <xf numFmtId="0" fontId="2" fillId="2" borderId="1" xfId="0" applyFont="1" applyFill="1" applyBorder="1" applyAlignment="1">
      <alignment vertical="center" wrapText="1"/>
    </xf>
    <xf numFmtId="0" fontId="2" fillId="3" borderId="1" xfId="0" applyFont="1" applyFill="1" applyBorder="1" applyAlignment="1">
      <alignment vertical="center" wrapText="1"/>
    </xf>
    <xf numFmtId="0" fontId="2" fillId="4" borderId="4" xfId="0" applyFont="1" applyFill="1" applyBorder="1" applyAlignment="1">
      <alignment horizontal="center" vertical="center"/>
    </xf>
    <xf numFmtId="0" fontId="7" fillId="0" borderId="0" xfId="0" applyFont="1">
      <alignment vertical="center"/>
    </xf>
    <xf numFmtId="0" fontId="2" fillId="3" borderId="1" xfId="0" applyFont="1" applyFill="1" applyBorder="1">
      <alignment vertical="center"/>
    </xf>
    <xf numFmtId="0" fontId="2" fillId="6" borderId="1" xfId="0" applyFont="1" applyFill="1" applyBorder="1">
      <alignment vertical="center"/>
    </xf>
    <xf numFmtId="0" fontId="2" fillId="6" borderId="1" xfId="0" applyFont="1" applyFill="1" applyBorder="1" applyAlignment="1">
      <alignment vertical="center" wrapText="1"/>
    </xf>
    <xf numFmtId="0" fontId="2" fillId="2" borderId="1" xfId="0" applyFont="1" applyFill="1" applyBorder="1">
      <alignment vertical="center"/>
    </xf>
    <xf numFmtId="0" fontId="8" fillId="0" borderId="0" xfId="0" applyFont="1" applyAlignment="1">
      <alignment horizontal="right" vertical="center"/>
    </xf>
    <xf numFmtId="49" fontId="2" fillId="2" borderId="0" xfId="0" applyNumberFormat="1" applyFont="1" applyFill="1" applyAlignment="1">
      <alignment horizontal="left" vertical="center"/>
    </xf>
    <xf numFmtId="0" fontId="7" fillId="0" borderId="0" xfId="0" applyFont="1" applyAlignment="1">
      <alignment horizontal="right" vertical="center"/>
    </xf>
    <xf numFmtId="0" fontId="2" fillId="4"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6" borderId="1" xfId="0" applyFont="1" applyFill="1" applyBorder="1" applyAlignment="1">
      <alignment horizontal="center" vertical="center"/>
    </xf>
    <xf numFmtId="0" fontId="2" fillId="0" borderId="0" xfId="0" applyFont="1" applyAlignment="1">
      <alignment horizontal="center" vertical="center"/>
    </xf>
    <xf numFmtId="0" fontId="7" fillId="6" borderId="1" xfId="0" applyFont="1" applyFill="1" applyBorder="1" applyAlignment="1">
      <alignment vertical="center" wrapText="1"/>
    </xf>
    <xf numFmtId="0" fontId="7" fillId="0" borderId="0" xfId="0" applyFont="1" applyAlignment="1">
      <alignment horizontal="center" vertical="center"/>
    </xf>
    <xf numFmtId="0" fontId="2" fillId="0" borderId="0" xfId="0" applyFont="1" applyAlignment="1">
      <alignment vertical="center"/>
    </xf>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4" fillId="0" borderId="0" xfId="0" applyFont="1">
      <alignment vertical="center"/>
    </xf>
    <xf numFmtId="0" fontId="4" fillId="0" borderId="0" xfId="0" applyFont="1" applyAlignment="1">
      <alignment horizontal="right" vertical="center"/>
    </xf>
    <xf numFmtId="0" fontId="23" fillId="0" borderId="0" xfId="0" applyFont="1">
      <alignment vertical="center"/>
    </xf>
    <xf numFmtId="0" fontId="24" fillId="0" borderId="0" xfId="0" applyFont="1">
      <alignment vertical="center"/>
    </xf>
    <xf numFmtId="0" fontId="4" fillId="0" borderId="0" xfId="0" applyFont="1" applyBorder="1" applyAlignment="1">
      <alignment horizontal="center" vertical="center"/>
    </xf>
    <xf numFmtId="0" fontId="4" fillId="0" borderId="26" xfId="0" applyFont="1" applyBorder="1" applyAlignment="1">
      <alignment horizontal="center" vertical="center"/>
    </xf>
    <xf numFmtId="0" fontId="4" fillId="0" borderId="0" xfId="0" applyFont="1" applyAlignment="1">
      <alignment vertical="center" wrapText="1"/>
    </xf>
    <xf numFmtId="0" fontId="21" fillId="0" borderId="0" xfId="4" applyFont="1" applyAlignment="1">
      <alignment vertical="center"/>
    </xf>
    <xf numFmtId="38" fontId="21" fillId="0" borderId="0" xfId="5" applyFont="1" applyFill="1" applyAlignment="1">
      <alignment vertical="center"/>
    </xf>
    <xf numFmtId="0" fontId="21" fillId="0" borderId="0" xfId="3" applyFont="1" applyAlignment="1">
      <alignment vertical="center"/>
    </xf>
    <xf numFmtId="0" fontId="21" fillId="0" borderId="0" xfId="4" applyFont="1" applyAlignment="1">
      <alignment horizontal="center" vertical="center"/>
    </xf>
    <xf numFmtId="38" fontId="25" fillId="7" borderId="6" xfId="5" applyFont="1" applyFill="1" applyBorder="1" applyAlignment="1">
      <alignment horizontal="center" vertical="center" wrapText="1"/>
    </xf>
    <xf numFmtId="0" fontId="26" fillId="0" borderId="0" xfId="4" applyFont="1" applyAlignment="1">
      <alignment horizontal="center" vertical="center"/>
    </xf>
    <xf numFmtId="0" fontId="26" fillId="0" borderId="0" xfId="4" applyFont="1" applyAlignment="1">
      <alignment horizontal="left" vertical="center"/>
    </xf>
    <xf numFmtId="41" fontId="21" fillId="0" borderId="20" xfId="5" applyNumberFormat="1" applyFont="1" applyFill="1" applyBorder="1" applyAlignment="1">
      <alignment horizontal="right" vertical="center" wrapText="1"/>
    </xf>
    <xf numFmtId="0" fontId="10" fillId="0" borderId="0" xfId="0" applyFont="1">
      <alignment vertical="center"/>
    </xf>
    <xf numFmtId="0" fontId="10" fillId="0" borderId="0" xfId="0" applyFont="1" applyAlignment="1">
      <alignment horizontal="right" vertical="center"/>
    </xf>
    <xf numFmtId="49" fontId="10" fillId="4" borderId="0" xfId="0" applyNumberFormat="1" applyFont="1" applyFill="1" applyAlignment="1">
      <alignment horizontal="left" vertical="center"/>
    </xf>
    <xf numFmtId="0" fontId="10" fillId="0" borderId="0" xfId="0" applyFont="1" applyAlignment="1">
      <alignment horizontal="right" vertical="center" indent="1"/>
    </xf>
    <xf numFmtId="0" fontId="10" fillId="0" borderId="0" xfId="0" applyFont="1" applyAlignment="1">
      <alignment horizontal="center" vertical="center"/>
    </xf>
    <xf numFmtId="0" fontId="10" fillId="0" borderId="0" xfId="0" applyFont="1" applyAlignment="1">
      <alignment vertical="distributed" wrapText="1"/>
    </xf>
    <xf numFmtId="0" fontId="27" fillId="0" borderId="0" xfId="0" applyFont="1" applyAlignment="1">
      <alignment vertical="distributed" wrapText="1"/>
    </xf>
    <xf numFmtId="0" fontId="2" fillId="0" borderId="0" xfId="0" applyFont="1" applyAlignment="1">
      <alignment horizontal="left" vertical="center"/>
    </xf>
    <xf numFmtId="0" fontId="10" fillId="0" borderId="0" xfId="0" applyFont="1" applyAlignment="1">
      <alignment horizontal="left" vertical="center" indent="3"/>
    </xf>
    <xf numFmtId="0" fontId="2" fillId="0" borderId="0" xfId="0" applyFont="1" applyAlignment="1">
      <alignment horizontal="left" vertical="center" indent="2"/>
    </xf>
    <xf numFmtId="0" fontId="2" fillId="0" borderId="0" xfId="0" applyFont="1" applyAlignment="1">
      <alignment horizontal="center" vertical="center"/>
    </xf>
    <xf numFmtId="38" fontId="25" fillId="0" borderId="16" xfId="5" applyFont="1" applyFill="1" applyBorder="1" applyAlignment="1">
      <alignment horizontal="center" vertical="center" wrapText="1"/>
    </xf>
    <xf numFmtId="0" fontId="2" fillId="0" borderId="0" xfId="0" applyFont="1" applyAlignment="1">
      <alignment horizontal="right" vertical="center"/>
    </xf>
    <xf numFmtId="0" fontId="2" fillId="0" borderId="0" xfId="0" applyFont="1" applyAlignment="1">
      <alignment vertical="distributed" wrapText="1"/>
    </xf>
    <xf numFmtId="0" fontId="2" fillId="0" borderId="0" xfId="0" applyFont="1" applyFill="1">
      <alignment vertical="center"/>
    </xf>
    <xf numFmtId="38" fontId="4" fillId="0" borderId="0" xfId="1" applyFont="1">
      <alignment vertical="center"/>
    </xf>
    <xf numFmtId="38" fontId="4" fillId="0" borderId="0" xfId="1" applyFont="1" applyAlignment="1">
      <alignment horizontal="right" vertical="center"/>
    </xf>
    <xf numFmtId="38" fontId="23" fillId="0" borderId="0" xfId="1" applyFont="1">
      <alignment vertical="center"/>
    </xf>
    <xf numFmtId="38" fontId="24" fillId="0" borderId="0" xfId="1" applyFont="1">
      <alignment vertical="center"/>
    </xf>
    <xf numFmtId="38" fontId="4" fillId="0" borderId="1" xfId="1" applyFont="1" applyBorder="1" applyAlignment="1">
      <alignment horizontal="center" vertical="center" wrapText="1"/>
    </xf>
    <xf numFmtId="38" fontId="4" fillId="0" borderId="1" xfId="1" applyFont="1" applyBorder="1" applyAlignment="1">
      <alignment horizontal="center" vertical="center"/>
    </xf>
    <xf numFmtId="38" fontId="4" fillId="0" borderId="0" xfId="1" applyFont="1" applyBorder="1" applyAlignment="1">
      <alignment horizontal="center" vertical="center"/>
    </xf>
    <xf numFmtId="38" fontId="4" fillId="0" borderId="1" xfId="1" applyFont="1" applyBorder="1" applyAlignment="1">
      <alignment horizontal="center" vertical="center" shrinkToFit="1"/>
    </xf>
    <xf numFmtId="38" fontId="4" fillId="0" borderId="26" xfId="1" applyFont="1" applyBorder="1" applyAlignment="1">
      <alignment horizontal="center" vertical="center"/>
    </xf>
    <xf numFmtId="38" fontId="4" fillId="0" borderId="2" xfId="1" applyFont="1" applyBorder="1" applyAlignment="1">
      <alignment horizontal="center" vertical="center" shrinkToFit="1"/>
    </xf>
    <xf numFmtId="38" fontId="4" fillId="0" borderId="6" xfId="1" applyFont="1" applyBorder="1" applyAlignment="1">
      <alignment horizontal="center" vertical="center"/>
    </xf>
    <xf numFmtId="38" fontId="4" fillId="0" borderId="0" xfId="1" applyFont="1" applyAlignment="1">
      <alignment vertical="center" wrapText="1"/>
    </xf>
    <xf numFmtId="38" fontId="4" fillId="0" borderId="0" xfId="1" applyFont="1" applyAlignment="1">
      <alignment horizontal="center" vertical="center" wrapText="1"/>
    </xf>
    <xf numFmtId="41" fontId="21" fillId="7" borderId="30" xfId="5" applyNumberFormat="1" applyFont="1" applyFill="1" applyBorder="1" applyAlignment="1">
      <alignment horizontal="center" vertical="center" wrapText="1"/>
    </xf>
    <xf numFmtId="0" fontId="21" fillId="7" borderId="31" xfId="4" applyFont="1" applyFill="1" applyBorder="1" applyAlignment="1">
      <alignment horizontal="left" vertical="center" wrapText="1"/>
    </xf>
    <xf numFmtId="41" fontId="29" fillId="0" borderId="25" xfId="5" applyNumberFormat="1" applyFont="1" applyFill="1" applyBorder="1" applyAlignment="1">
      <alignment horizontal="right" vertical="center" wrapText="1"/>
    </xf>
    <xf numFmtId="0" fontId="30" fillId="4" borderId="6" xfId="0" applyFont="1" applyFill="1" applyBorder="1">
      <alignment vertical="center"/>
    </xf>
    <xf numFmtId="0" fontId="4" fillId="4" borderId="6" xfId="0" applyFont="1" applyFill="1" applyBorder="1">
      <alignment vertical="center"/>
    </xf>
    <xf numFmtId="0" fontId="4" fillId="4" borderId="30" xfId="0" applyFont="1" applyFill="1" applyBorder="1">
      <alignment vertical="center"/>
    </xf>
    <xf numFmtId="0" fontId="4" fillId="4" borderId="0" xfId="0" applyFont="1" applyFill="1" applyBorder="1">
      <alignment vertical="center"/>
    </xf>
    <xf numFmtId="0" fontId="4" fillId="4" borderId="26" xfId="0" applyFont="1" applyFill="1" applyBorder="1">
      <alignment vertical="center"/>
    </xf>
    <xf numFmtId="0" fontId="21" fillId="7" borderId="6" xfId="4" applyFont="1" applyFill="1" applyBorder="1" applyAlignment="1">
      <alignment horizontal="center" vertical="center" wrapText="1"/>
    </xf>
    <xf numFmtId="179" fontId="4" fillId="0" borderId="0" xfId="1" applyNumberFormat="1" applyFont="1">
      <alignment vertical="center"/>
    </xf>
    <xf numFmtId="179" fontId="25" fillId="7" borderId="3" xfId="5" applyNumberFormat="1" applyFont="1" applyFill="1" applyBorder="1" applyAlignment="1">
      <alignment horizontal="center" vertical="center"/>
    </xf>
    <xf numFmtId="38" fontId="4" fillId="0" borderId="0" xfId="1" applyFont="1" applyAlignment="1">
      <alignment vertical="center"/>
    </xf>
    <xf numFmtId="38" fontId="4" fillId="0" borderId="1" xfId="1" applyFont="1" applyBorder="1" applyAlignment="1">
      <alignment horizontal="center" vertical="center" wrapText="1"/>
    </xf>
    <xf numFmtId="178" fontId="21" fillId="4" borderId="1" xfId="5" applyNumberFormat="1" applyFont="1" applyFill="1" applyBorder="1" applyAlignment="1" applyProtection="1">
      <alignment horizontal="right" vertical="center" wrapText="1"/>
      <protection locked="0"/>
    </xf>
    <xf numFmtId="178" fontId="21" fillId="4" borderId="16" xfId="5" applyNumberFormat="1" applyFont="1" applyFill="1" applyBorder="1" applyAlignment="1" applyProtection="1">
      <alignment horizontal="right" vertical="center" wrapText="1"/>
      <protection locked="0"/>
    </xf>
    <xf numFmtId="178" fontId="21" fillId="2" borderId="1" xfId="5" applyNumberFormat="1" applyFont="1" applyFill="1" applyBorder="1" applyAlignment="1" applyProtection="1">
      <alignment horizontal="right" vertical="center" wrapText="1"/>
      <protection locked="0"/>
    </xf>
    <xf numFmtId="41" fontId="21" fillId="2" borderId="1" xfId="5" applyNumberFormat="1" applyFont="1" applyFill="1" applyBorder="1" applyAlignment="1">
      <alignment horizontal="right" vertical="center" wrapText="1"/>
    </xf>
    <xf numFmtId="178" fontId="21" fillId="2" borderId="16" xfId="5" applyNumberFormat="1" applyFont="1" applyFill="1" applyBorder="1" applyAlignment="1" applyProtection="1">
      <alignment horizontal="right" vertical="center" wrapText="1"/>
      <protection locked="0"/>
    </xf>
    <xf numFmtId="0" fontId="21" fillId="4" borderId="1" xfId="4" applyFont="1" applyFill="1" applyBorder="1" applyAlignment="1">
      <alignment vertical="center" wrapText="1"/>
    </xf>
    <xf numFmtId="0" fontId="21" fillId="4" borderId="1" xfId="4" applyFont="1" applyFill="1" applyBorder="1" applyAlignment="1" applyProtection="1">
      <alignment vertical="center" wrapText="1"/>
      <protection locked="0"/>
    </xf>
    <xf numFmtId="0" fontId="21" fillId="4" borderId="16" xfId="4" applyFont="1" applyFill="1" applyBorder="1" applyAlignment="1">
      <alignment vertical="center" wrapText="1"/>
    </xf>
    <xf numFmtId="0" fontId="21" fillId="4" borderId="16" xfId="4" applyFont="1" applyFill="1" applyBorder="1" applyAlignment="1" applyProtection="1">
      <alignment vertical="center" wrapText="1"/>
      <protection locked="0"/>
    </xf>
    <xf numFmtId="0" fontId="21" fillId="4" borderId="1" xfId="4" applyFont="1" applyFill="1" applyBorder="1" applyAlignment="1" applyProtection="1">
      <alignment horizontal="left" vertical="center" wrapText="1"/>
      <protection locked="0"/>
    </xf>
    <xf numFmtId="178" fontId="21" fillId="4" borderId="21" xfId="5" applyNumberFormat="1" applyFont="1" applyFill="1" applyBorder="1" applyAlignment="1" applyProtection="1">
      <alignment horizontal="right" vertical="center" wrapText="1"/>
      <protection locked="0"/>
    </xf>
    <xf numFmtId="41" fontId="21" fillId="2" borderId="20" xfId="5" applyNumberFormat="1" applyFont="1" applyFill="1" applyBorder="1" applyAlignment="1">
      <alignment horizontal="right" vertical="center" wrapText="1"/>
    </xf>
    <xf numFmtId="178" fontId="21" fillId="2" borderId="21" xfId="5" applyNumberFormat="1" applyFont="1" applyFill="1" applyBorder="1" applyAlignment="1" applyProtection="1">
      <alignment horizontal="right" vertical="center" wrapText="1"/>
      <protection locked="0"/>
    </xf>
    <xf numFmtId="41" fontId="21" fillId="0" borderId="25" xfId="5" applyNumberFormat="1" applyFont="1" applyFill="1" applyBorder="1" applyAlignment="1">
      <alignment horizontal="right" vertical="center" wrapText="1"/>
    </xf>
    <xf numFmtId="38" fontId="33" fillId="0" borderId="0" xfId="1" applyFont="1">
      <alignment vertical="center"/>
    </xf>
    <xf numFmtId="38" fontId="34" fillId="0" borderId="0" xfId="1" applyFont="1" applyAlignment="1">
      <alignment horizontal="center" vertical="center"/>
    </xf>
    <xf numFmtId="0" fontId="4" fillId="0" borderId="0" xfId="0" applyFont="1" applyAlignment="1">
      <alignment horizontal="center" vertical="center"/>
    </xf>
    <xf numFmtId="0" fontId="4" fillId="4" borderId="7" xfId="0" applyFont="1" applyFill="1" applyBorder="1">
      <alignment vertical="center"/>
    </xf>
    <xf numFmtId="0" fontId="4" fillId="4" borderId="28" xfId="0" applyFont="1" applyFill="1" applyBorder="1">
      <alignment vertical="center"/>
    </xf>
    <xf numFmtId="0" fontId="26" fillId="0" borderId="33" xfId="4" applyFont="1" applyBorder="1" applyAlignment="1">
      <alignment horizontal="left" vertical="center"/>
    </xf>
    <xf numFmtId="0" fontId="21" fillId="7" borderId="3" xfId="4" applyFont="1" applyFill="1" applyBorder="1" applyAlignment="1">
      <alignment horizontal="center" vertical="center" wrapText="1"/>
    </xf>
    <xf numFmtId="0" fontId="4" fillId="0" borderId="0" xfId="0" applyFont="1" applyAlignment="1">
      <alignment vertical="center"/>
    </xf>
    <xf numFmtId="0" fontId="4" fillId="5" borderId="0" xfId="0" applyFont="1" applyFill="1">
      <alignment vertical="center"/>
    </xf>
    <xf numFmtId="0" fontId="21" fillId="0" borderId="0" xfId="0" applyFont="1" applyFill="1">
      <alignment vertical="center"/>
    </xf>
    <xf numFmtId="38" fontId="25" fillId="0" borderId="16" xfId="5"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wrapText="1"/>
    </xf>
    <xf numFmtId="0" fontId="5" fillId="0" borderId="0" xfId="0" applyFont="1" applyAlignment="1">
      <alignment horizontal="center" vertical="top"/>
    </xf>
    <xf numFmtId="38" fontId="25" fillId="7" borderId="30" xfId="5" applyFont="1" applyFill="1" applyBorder="1" applyAlignment="1">
      <alignment horizontal="center" vertical="center" wrapText="1"/>
    </xf>
    <xf numFmtId="0" fontId="26" fillId="0" borderId="0" xfId="4" applyFont="1" applyBorder="1" applyAlignment="1">
      <alignment horizontal="center" vertical="center"/>
    </xf>
    <xf numFmtId="0" fontId="26" fillId="0" borderId="17" xfId="4" applyFont="1" applyBorder="1" applyAlignment="1">
      <alignment horizontal="center" vertical="center"/>
    </xf>
    <xf numFmtId="0" fontId="26" fillId="0" borderId="19" xfId="4" applyFont="1" applyBorder="1" applyAlignment="1">
      <alignment horizontal="left" vertical="center"/>
    </xf>
    <xf numFmtId="38" fontId="4" fillId="0" borderId="1" xfId="1" applyFont="1" applyBorder="1" applyAlignment="1">
      <alignment horizontal="center" vertical="center" wrapText="1"/>
    </xf>
    <xf numFmtId="38" fontId="4" fillId="0" borderId="1" xfId="1" applyFont="1" applyBorder="1" applyAlignment="1">
      <alignment horizontal="center" vertical="center"/>
    </xf>
    <xf numFmtId="0" fontId="2"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top" wrapText="1"/>
    </xf>
    <xf numFmtId="0" fontId="27" fillId="0" borderId="0" xfId="0" applyFont="1" applyAlignment="1">
      <alignment horizontal="left" vertical="top" wrapText="1"/>
    </xf>
    <xf numFmtId="38" fontId="10" fillId="2" borderId="0" xfId="1" applyFont="1" applyFill="1" applyAlignment="1">
      <alignment horizontal="center" vertical="center"/>
    </xf>
    <xf numFmtId="0" fontId="10" fillId="4" borderId="0" xfId="0" applyFont="1" applyFill="1" applyAlignment="1">
      <alignment horizontal="left" vertical="center" shrinkToFit="1"/>
    </xf>
    <xf numFmtId="49" fontId="10" fillId="4" borderId="0" xfId="0" applyNumberFormat="1" applyFont="1" applyFill="1" applyAlignment="1">
      <alignment horizontal="left" vertical="center" shrinkToFit="1"/>
    </xf>
    <xf numFmtId="0" fontId="10" fillId="0" borderId="0" xfId="0" applyFont="1" applyAlignment="1">
      <alignment horizontal="distributed" vertical="center"/>
    </xf>
    <xf numFmtId="176" fontId="10" fillId="4" borderId="0" xfId="0" applyNumberFormat="1" applyFont="1" applyFill="1" applyAlignment="1">
      <alignment horizontal="right" vertical="center" shrinkToFit="1"/>
    </xf>
    <xf numFmtId="0" fontId="10" fillId="4" borderId="0" xfId="0" applyFont="1" applyFill="1" applyAlignment="1">
      <alignment horizontal="left" vertical="center" wrapText="1"/>
    </xf>
    <xf numFmtId="38" fontId="4" fillId="0" borderId="2" xfId="1" applyFont="1" applyBorder="1" applyAlignment="1">
      <alignment horizontal="center" vertical="center" wrapText="1"/>
    </xf>
    <xf numFmtId="38" fontId="4" fillId="0" borderId="3" xfId="1" applyFont="1" applyBorder="1" applyAlignment="1">
      <alignment horizontal="center" vertical="center" wrapText="1"/>
    </xf>
    <xf numFmtId="38" fontId="4" fillId="0" borderId="1" xfId="1" applyFont="1" applyBorder="1" applyAlignment="1">
      <alignment horizontal="center" vertical="center" wrapText="1"/>
    </xf>
    <xf numFmtId="38" fontId="4" fillId="4" borderId="2" xfId="1" applyFont="1" applyFill="1" applyBorder="1" applyAlignment="1">
      <alignment horizontal="center" vertical="center" wrapText="1"/>
    </xf>
    <xf numFmtId="38" fontId="4" fillId="4" borderId="4" xfId="1" applyFont="1" applyFill="1" applyBorder="1" applyAlignment="1">
      <alignment horizontal="center" vertical="center" wrapText="1"/>
    </xf>
    <xf numFmtId="38" fontId="4" fillId="4" borderId="3" xfId="1" applyFont="1" applyFill="1" applyBorder="1" applyAlignment="1">
      <alignment horizontal="center" vertical="center" wrapText="1"/>
    </xf>
    <xf numFmtId="38" fontId="4" fillId="0" borderId="0" xfId="1" applyFont="1" applyBorder="1" applyAlignment="1">
      <alignment vertical="center" wrapText="1"/>
    </xf>
    <xf numFmtId="38" fontId="4" fillId="4" borderId="1" xfId="1" applyFont="1" applyFill="1" applyBorder="1" applyAlignment="1">
      <alignment horizontal="center" vertical="center" shrinkToFit="1"/>
    </xf>
    <xf numFmtId="38" fontId="4" fillId="0" borderId="1" xfId="1" applyFont="1" applyBorder="1" applyAlignment="1">
      <alignment horizontal="center" vertical="center"/>
    </xf>
    <xf numFmtId="38" fontId="4" fillId="0" borderId="2" xfId="1" applyFont="1" applyBorder="1" applyAlignment="1">
      <alignment horizontal="center" vertical="center"/>
    </xf>
    <xf numFmtId="176" fontId="4" fillId="2" borderId="1" xfId="1" applyNumberFormat="1" applyFont="1" applyFill="1" applyBorder="1" applyAlignment="1">
      <alignment horizontal="center" vertical="center" wrapText="1"/>
    </xf>
    <xf numFmtId="176" fontId="4" fillId="4" borderId="4" xfId="1" applyNumberFormat="1" applyFont="1" applyFill="1" applyBorder="1" applyAlignment="1">
      <alignment horizontal="center" vertical="center" wrapText="1"/>
    </xf>
    <xf numFmtId="176" fontId="4" fillId="4" borderId="3" xfId="1" applyNumberFormat="1" applyFont="1" applyFill="1" applyBorder="1" applyAlignment="1">
      <alignment horizontal="center" vertical="center" wrapText="1"/>
    </xf>
    <xf numFmtId="38" fontId="4" fillId="0" borderId="3" xfId="1" applyFont="1" applyBorder="1" applyAlignment="1">
      <alignment horizontal="center" vertical="center"/>
    </xf>
    <xf numFmtId="38" fontId="4" fillId="4" borderId="2" xfId="1" applyFont="1" applyFill="1" applyBorder="1" applyAlignment="1">
      <alignment horizontal="center" vertical="center" shrinkToFit="1"/>
    </xf>
    <xf numFmtId="38" fontId="4" fillId="4" borderId="4" xfId="1" applyFont="1" applyFill="1" applyBorder="1" applyAlignment="1">
      <alignment horizontal="center" vertical="center" shrinkToFit="1"/>
    </xf>
    <xf numFmtId="38" fontId="4" fillId="4" borderId="3" xfId="1" applyFont="1" applyFill="1" applyBorder="1" applyAlignment="1">
      <alignment horizontal="center" vertical="center" shrinkToFit="1"/>
    </xf>
    <xf numFmtId="38" fontId="4" fillId="4" borderId="1" xfId="1" applyFont="1" applyFill="1" applyBorder="1" applyAlignment="1">
      <alignment vertical="center" wrapText="1"/>
    </xf>
    <xf numFmtId="38" fontId="4" fillId="0" borderId="1" xfId="1" applyFont="1" applyBorder="1" applyAlignment="1">
      <alignment vertical="center" wrapText="1"/>
    </xf>
    <xf numFmtId="38" fontId="22" fillId="0" borderId="0" xfId="1" applyFont="1" applyAlignment="1">
      <alignment horizontal="center" vertical="center"/>
    </xf>
    <xf numFmtId="38" fontId="32" fillId="2" borderId="1" xfId="1" applyFont="1" applyFill="1" applyBorder="1" applyAlignment="1">
      <alignment horizontal="center" vertical="center" shrinkToFit="1"/>
    </xf>
    <xf numFmtId="38" fontId="32" fillId="2" borderId="1" xfId="1" applyFont="1" applyFill="1" applyBorder="1" applyAlignment="1">
      <alignment horizontal="center" vertical="center" wrapText="1"/>
    </xf>
    <xf numFmtId="38" fontId="4" fillId="2" borderId="1" xfId="1" applyFont="1" applyFill="1" applyBorder="1" applyAlignment="1">
      <alignment horizontal="center" vertical="center" shrinkToFit="1"/>
    </xf>
    <xf numFmtId="38" fontId="4" fillId="2" borderId="1" xfId="1" applyFont="1" applyFill="1" applyBorder="1" applyAlignment="1">
      <alignment horizontal="center" vertical="center" wrapText="1"/>
    </xf>
    <xf numFmtId="38" fontId="4" fillId="0" borderId="16" xfId="1" applyFont="1" applyBorder="1" applyAlignment="1">
      <alignment horizontal="center" vertical="center" wrapText="1"/>
    </xf>
    <xf numFmtId="38" fontId="4" fillId="0" borderId="29" xfId="1" applyFont="1" applyBorder="1" applyAlignment="1">
      <alignment horizontal="center" vertical="center" wrapText="1"/>
    </xf>
    <xf numFmtId="38" fontId="4" fillId="2" borderId="2" xfId="1" applyFont="1" applyFill="1" applyBorder="1" applyAlignment="1">
      <alignment horizontal="center" vertical="center" shrinkToFit="1"/>
    </xf>
    <xf numFmtId="38" fontId="4" fillId="2" borderId="4" xfId="1" applyFont="1" applyFill="1" applyBorder="1" applyAlignment="1">
      <alignment horizontal="center" vertical="center" shrinkToFit="1"/>
    </xf>
    <xf numFmtId="38" fontId="4" fillId="2" borderId="3" xfId="1" applyFont="1" applyFill="1" applyBorder="1" applyAlignment="1">
      <alignment horizontal="center" vertical="center" shrinkToFit="1"/>
    </xf>
    <xf numFmtId="0" fontId="29" fillId="0" borderId="22" xfId="4" applyFont="1" applyBorder="1" applyAlignment="1">
      <alignment horizontal="center" vertical="center" wrapText="1"/>
    </xf>
    <xf numFmtId="0" fontId="29" fillId="0" borderId="23" xfId="4" applyFont="1" applyBorder="1" applyAlignment="1">
      <alignment horizontal="center" vertical="center" wrapText="1"/>
    </xf>
    <xf numFmtId="0" fontId="29" fillId="0" borderId="24" xfId="4" applyFont="1" applyBorder="1" applyAlignment="1">
      <alignment horizontal="center" vertical="center" wrapText="1"/>
    </xf>
    <xf numFmtId="0" fontId="31" fillId="0" borderId="22" xfId="4" applyFont="1" applyBorder="1" applyAlignment="1">
      <alignment horizontal="center" vertical="center" wrapText="1"/>
    </xf>
    <xf numFmtId="0" fontId="31" fillId="0" borderId="23" xfId="4" applyFont="1" applyBorder="1" applyAlignment="1">
      <alignment horizontal="center" vertical="center" wrapText="1"/>
    </xf>
    <xf numFmtId="0" fontId="31" fillId="0" borderId="24" xfId="4" applyFont="1" applyBorder="1" applyAlignment="1">
      <alignment horizontal="center" vertical="center" wrapText="1"/>
    </xf>
    <xf numFmtId="0" fontId="21" fillId="0" borderId="22" xfId="4" applyFont="1" applyBorder="1" applyAlignment="1">
      <alignment horizontal="center" vertical="center" wrapText="1"/>
    </xf>
    <xf numFmtId="0" fontId="21" fillId="0" borderId="23" xfId="4" applyFont="1" applyBorder="1" applyAlignment="1">
      <alignment horizontal="center" vertical="center" wrapText="1"/>
    </xf>
    <xf numFmtId="0" fontId="21" fillId="0" borderId="24" xfId="4" applyFont="1" applyBorder="1" applyAlignment="1">
      <alignment horizontal="center" vertical="center" wrapText="1"/>
    </xf>
    <xf numFmtId="0" fontId="21" fillId="7" borderId="27" xfId="4" applyFont="1" applyFill="1" applyBorder="1" applyAlignment="1">
      <alignment horizontal="center" vertical="center" textRotation="255" wrapText="1"/>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38" fontId="25" fillId="0" borderId="1" xfId="5" applyFont="1" applyFill="1" applyBorder="1" applyAlignment="1">
      <alignment horizontal="center" vertical="center" wrapText="1"/>
    </xf>
    <xf numFmtId="38" fontId="25" fillId="0" borderId="16" xfId="5" applyFont="1" applyFill="1" applyBorder="1" applyAlignment="1">
      <alignment horizontal="center" vertical="center" wrapText="1"/>
    </xf>
    <xf numFmtId="179" fontId="21" fillId="7" borderId="4" xfId="4" applyNumberFormat="1" applyFont="1" applyFill="1" applyBorder="1" applyAlignment="1">
      <alignment horizontal="center" vertical="center" wrapText="1"/>
    </xf>
    <xf numFmtId="0" fontId="20" fillId="0" borderId="0" xfId="3" applyFont="1" applyAlignment="1">
      <alignment horizontal="center" vertical="center"/>
    </xf>
    <xf numFmtId="0" fontId="21" fillId="0" borderId="1" xfId="4" applyFont="1" applyBorder="1" applyAlignment="1">
      <alignment horizontal="center" vertical="center" wrapText="1"/>
    </xf>
    <xf numFmtId="0" fontId="21" fillId="0" borderId="16" xfId="4" applyFont="1" applyBorder="1" applyAlignment="1">
      <alignment horizontal="center" vertical="center" wrapText="1"/>
    </xf>
    <xf numFmtId="0" fontId="25" fillId="0" borderId="1" xfId="4" applyFont="1" applyBorder="1" applyAlignment="1">
      <alignment horizontal="center" vertical="center" wrapText="1"/>
    </xf>
    <xf numFmtId="0" fontId="25" fillId="0" borderId="16" xfId="4" applyFont="1" applyBorder="1" applyAlignment="1">
      <alignment horizontal="center" vertical="center" wrapText="1"/>
    </xf>
    <xf numFmtId="38" fontId="21" fillId="0" borderId="1" xfId="5" applyFont="1" applyFill="1" applyBorder="1" applyAlignment="1">
      <alignment horizontal="center" vertical="center" wrapText="1"/>
    </xf>
    <xf numFmtId="38" fontId="21" fillId="0" borderId="16" xfId="5" applyFont="1" applyFill="1" applyBorder="1" applyAlignment="1">
      <alignment horizontal="center" vertical="center" wrapText="1"/>
    </xf>
    <xf numFmtId="0" fontId="21" fillId="7" borderId="5" xfId="4" applyFont="1" applyFill="1" applyBorder="1" applyAlignment="1">
      <alignment vertical="center" wrapText="1"/>
    </xf>
    <xf numFmtId="0" fontId="21" fillId="7" borderId="6" xfId="4" applyFont="1" applyFill="1" applyBorder="1" applyAlignment="1">
      <alignment vertical="center" wrapText="1"/>
    </xf>
    <xf numFmtId="0" fontId="21" fillId="7" borderId="5" xfId="4" applyFont="1" applyFill="1" applyBorder="1" applyAlignment="1">
      <alignment horizontal="left" vertical="center" wrapText="1"/>
    </xf>
    <xf numFmtId="0" fontId="21" fillId="7" borderId="6" xfId="4" applyFont="1" applyFill="1" applyBorder="1" applyAlignment="1">
      <alignment horizontal="left" vertical="center" wrapText="1"/>
    </xf>
    <xf numFmtId="177" fontId="4" fillId="2" borderId="0" xfId="0" applyNumberFormat="1" applyFont="1" applyFill="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vertical="distributed" wrapText="1"/>
    </xf>
    <xf numFmtId="0" fontId="4" fillId="0" borderId="0" xfId="0" applyFont="1" applyAlignment="1">
      <alignment horizontal="right" vertical="center"/>
    </xf>
    <xf numFmtId="0" fontId="4" fillId="4" borderId="7" xfId="0" applyFont="1" applyFill="1" applyBorder="1" applyAlignment="1">
      <alignment horizontal="center" vertical="center"/>
    </xf>
    <xf numFmtId="0" fontId="4" fillId="2" borderId="7" xfId="0" applyFont="1" applyFill="1" applyBorder="1" applyAlignment="1">
      <alignment horizontal="left" vertical="center" indent="1"/>
    </xf>
    <xf numFmtId="49" fontId="2" fillId="2" borderId="1" xfId="0" applyNumberFormat="1" applyFont="1" applyFill="1" applyBorder="1" applyAlignment="1">
      <alignment horizontal="left" vertical="center" wrapText="1" indent="1"/>
    </xf>
    <xf numFmtId="177" fontId="2" fillId="2" borderId="0" xfId="0" applyNumberFormat="1" applyFont="1" applyFill="1" applyAlignment="1">
      <alignment horizontal="right" vertical="center"/>
    </xf>
    <xf numFmtId="0" fontId="2" fillId="0" borderId="1" xfId="0" applyFont="1" applyBorder="1" applyAlignment="1">
      <alignment horizontal="center" vertical="center" wrapText="1"/>
    </xf>
    <xf numFmtId="0" fontId="2" fillId="0" borderId="8" xfId="0" applyFont="1" applyBorder="1" applyAlignment="1">
      <alignment horizontal="center" vertical="center"/>
    </xf>
    <xf numFmtId="0" fontId="2" fillId="0" borderId="12" xfId="0" applyFont="1" applyBorder="1" applyAlignment="1">
      <alignment horizontal="center" vertical="center" wrapText="1"/>
    </xf>
    <xf numFmtId="0" fontId="2" fillId="0" borderId="12" xfId="0" applyFont="1" applyBorder="1"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lignment horizontal="left" vertical="center" wrapText="1" indent="1"/>
    </xf>
    <xf numFmtId="0" fontId="2" fillId="2" borderId="12" xfId="0" applyFont="1" applyFill="1" applyBorder="1" applyAlignment="1">
      <alignment horizontal="left" vertical="center" wrapText="1" indent="1"/>
    </xf>
    <xf numFmtId="0" fontId="2" fillId="0" borderId="0" xfId="0" applyFont="1" applyAlignment="1">
      <alignment horizontal="right" vertical="center" shrinkToFit="1"/>
    </xf>
    <xf numFmtId="38" fontId="2" fillId="0" borderId="0" xfId="1" applyFont="1" applyFill="1" applyAlignment="1">
      <alignment horizontal="center" vertical="center"/>
    </xf>
    <xf numFmtId="0" fontId="2" fillId="0" borderId="0" xfId="0" applyFont="1" applyAlignment="1">
      <alignment vertical="center" wrapText="1"/>
    </xf>
    <xf numFmtId="0" fontId="2" fillId="0" borderId="0" xfId="0" applyFont="1" applyAlignment="1">
      <alignment horizontal="left" vertical="distributed" wrapText="1"/>
    </xf>
    <xf numFmtId="0" fontId="0" fillId="0" borderId="0" xfId="0" applyAlignment="1">
      <alignment horizontal="left" vertical="distributed" wrapText="1"/>
    </xf>
    <xf numFmtId="38" fontId="2" fillId="2" borderId="0" xfId="1" applyFont="1" applyFill="1" applyAlignment="1">
      <alignment horizontal="center" vertical="center"/>
    </xf>
    <xf numFmtId="0" fontId="2" fillId="0" borderId="0" xfId="0" applyFont="1" applyAlignment="1">
      <alignment horizontal="center" vertical="distributed" wrapText="1"/>
    </xf>
    <xf numFmtId="0" fontId="2" fillId="0" borderId="0" xfId="0" applyFont="1" applyAlignment="1">
      <alignment horizontal="center" vertical="distributed"/>
    </xf>
    <xf numFmtId="0" fontId="2" fillId="4" borderId="0" xfId="0" applyFont="1" applyFill="1" applyAlignment="1">
      <alignment horizontal="left" vertical="distributed" wrapText="1"/>
    </xf>
    <xf numFmtId="0" fontId="0" fillId="4" borderId="0" xfId="0" applyFill="1" applyAlignment="1">
      <alignment horizontal="left" vertical="distributed" wrapText="1"/>
    </xf>
    <xf numFmtId="0" fontId="2" fillId="4" borderId="0" xfId="0" applyFont="1" applyFill="1" applyAlignment="1">
      <alignment horizontal="left" vertical="top" wrapText="1"/>
    </xf>
    <xf numFmtId="0" fontId="2" fillId="0" borderId="0" xfId="0" applyFont="1" applyAlignment="1">
      <alignment horizontal="distributed" vertical="center"/>
    </xf>
    <xf numFmtId="177" fontId="2" fillId="4" borderId="0" xfId="0" applyNumberFormat="1" applyFont="1" applyFill="1" applyAlignment="1">
      <alignment horizontal="right" vertical="center" shrinkToFit="1"/>
    </xf>
    <xf numFmtId="0" fontId="5" fillId="0" borderId="0" xfId="0" applyFont="1" applyAlignment="1">
      <alignment horizontal="distributed" vertical="center"/>
    </xf>
    <xf numFmtId="38" fontId="2" fillId="4" borderId="0" xfId="1" applyFont="1" applyFill="1" applyAlignment="1">
      <alignment horizontal="center" vertical="center"/>
    </xf>
    <xf numFmtId="49" fontId="2" fillId="2" borderId="0" xfId="0" applyNumberFormat="1" applyFont="1" applyFill="1" applyAlignment="1">
      <alignment horizontal="left" vertical="center" wrapText="1"/>
    </xf>
    <xf numFmtId="0" fontId="0" fillId="4" borderId="0" xfId="0" applyFill="1" applyAlignment="1">
      <alignment horizontal="left" vertical="top" wrapText="1"/>
    </xf>
    <xf numFmtId="0" fontId="2" fillId="2" borderId="0" xfId="0" applyNumberFormat="1" applyFont="1" applyFill="1" applyAlignment="1">
      <alignment horizontal="left" vertical="center" wrapText="1"/>
    </xf>
    <xf numFmtId="0" fontId="2" fillId="2" borderId="0" xfId="0" applyNumberFormat="1" applyFont="1" applyFill="1" applyAlignment="1">
      <alignment horizontal="left" vertical="center" shrinkToFit="1"/>
    </xf>
    <xf numFmtId="49" fontId="2" fillId="4" borderId="1" xfId="0" applyNumberFormat="1" applyFont="1" applyFill="1" applyBorder="1" applyAlignment="1">
      <alignment horizontal="left" vertical="center" indent="1" shrinkToFit="1"/>
    </xf>
    <xf numFmtId="0" fontId="2" fillId="4" borderId="13" xfId="0" applyFont="1" applyFill="1" applyBorder="1" applyAlignment="1">
      <alignment horizontal="left" vertical="center" indent="1" shrinkToFit="1"/>
    </xf>
    <xf numFmtId="0" fontId="2" fillId="4" borderId="14" xfId="0" applyFont="1" applyFill="1" applyBorder="1" applyAlignment="1">
      <alignment horizontal="left" vertical="center" indent="1" shrinkToFit="1"/>
    </xf>
    <xf numFmtId="0" fontId="2" fillId="4" borderId="15" xfId="0" applyFont="1" applyFill="1" applyBorder="1" applyAlignment="1">
      <alignment horizontal="left" vertical="center" indent="1" shrinkToFit="1"/>
    </xf>
    <xf numFmtId="0" fontId="2" fillId="4" borderId="9" xfId="0" applyFont="1" applyFill="1" applyBorder="1" applyAlignment="1">
      <alignment horizontal="left" vertical="center" indent="1" shrinkToFit="1"/>
    </xf>
    <xf numFmtId="0" fontId="2" fillId="4" borderId="10" xfId="0" applyFont="1" applyFill="1" applyBorder="1" applyAlignment="1">
      <alignment horizontal="left" vertical="center" indent="1" shrinkToFit="1"/>
    </xf>
    <xf numFmtId="0" fontId="2" fillId="4" borderId="11" xfId="0" applyFont="1" applyFill="1" applyBorder="1" applyAlignment="1">
      <alignment horizontal="left" vertical="center" indent="1" shrinkToFit="1"/>
    </xf>
    <xf numFmtId="0" fontId="2" fillId="4" borderId="1" xfId="0" applyFont="1" applyFill="1" applyBorder="1" applyAlignment="1">
      <alignment horizontal="center" vertical="center" shrinkToFit="1"/>
    </xf>
    <xf numFmtId="0" fontId="2" fillId="4" borderId="2" xfId="0" applyFont="1" applyFill="1" applyBorder="1" applyAlignment="1">
      <alignment horizontal="center" vertical="center" shrinkToFit="1"/>
    </xf>
    <xf numFmtId="0" fontId="2" fillId="4" borderId="1" xfId="0" applyFont="1" applyFill="1" applyBorder="1" applyAlignment="1">
      <alignment horizontal="left" vertical="center" indent="1" shrinkToFi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 xfId="0" applyFont="1" applyBorder="1" applyAlignment="1">
      <alignment horizontal="center" vertical="center" wrapText="1"/>
    </xf>
    <xf numFmtId="0" fontId="4" fillId="4" borderId="0" xfId="0" applyFont="1" applyFill="1" applyBorder="1" applyAlignment="1">
      <alignment vertical="center" wrapText="1"/>
    </xf>
    <xf numFmtId="0" fontId="4" fillId="4" borderId="26" xfId="0" applyFont="1" applyFill="1" applyBorder="1" applyAlignment="1">
      <alignment vertical="center" wrapText="1"/>
    </xf>
    <xf numFmtId="0" fontId="4" fillId="4" borderId="7" xfId="0" applyFont="1" applyFill="1" applyBorder="1" applyAlignment="1">
      <alignment vertical="center" wrapText="1"/>
    </xf>
    <xf numFmtId="0" fontId="4" fillId="4" borderId="28" xfId="0" applyFont="1" applyFill="1" applyBorder="1" applyAlignment="1">
      <alignment vertical="center" wrapText="1"/>
    </xf>
    <xf numFmtId="38" fontId="4" fillId="2" borderId="2" xfId="1" applyFont="1" applyFill="1" applyBorder="1" applyAlignment="1">
      <alignment horizontal="center" vertical="center" wrapText="1"/>
    </xf>
    <xf numFmtId="38" fontId="4" fillId="2" borderId="4" xfId="1" applyFont="1" applyFill="1" applyBorder="1" applyAlignment="1">
      <alignment horizontal="center" vertical="center" wrapText="1"/>
    </xf>
    <xf numFmtId="38" fontId="4" fillId="2" borderId="3" xfId="1" applyFont="1" applyFill="1" applyBorder="1" applyAlignment="1">
      <alignment horizontal="center" vertical="center" wrapText="1"/>
    </xf>
    <xf numFmtId="0" fontId="4" fillId="4" borderId="4" xfId="0" applyFont="1" applyFill="1" applyBorder="1" applyAlignment="1">
      <alignment vertical="center" wrapText="1"/>
    </xf>
    <xf numFmtId="0" fontId="4" fillId="4" borderId="3" xfId="0" applyFont="1" applyFill="1" applyBorder="1" applyAlignment="1">
      <alignment vertical="center" wrapText="1"/>
    </xf>
    <xf numFmtId="0" fontId="22" fillId="0" borderId="0" xfId="0" applyFont="1" applyAlignment="1">
      <alignment horizontal="center" vertical="center"/>
    </xf>
    <xf numFmtId="38" fontId="36" fillId="0" borderId="1" xfId="5" applyFont="1" applyFill="1" applyBorder="1" applyAlignment="1">
      <alignment horizontal="center" vertical="center" wrapText="1"/>
    </xf>
    <xf numFmtId="38" fontId="36" fillId="0" borderId="16" xfId="5" applyFont="1" applyFill="1" applyBorder="1" applyAlignment="1">
      <alignment horizontal="center" vertical="center" wrapText="1"/>
    </xf>
    <xf numFmtId="38" fontId="37" fillId="0" borderId="1" xfId="5" applyFont="1" applyFill="1" applyBorder="1" applyAlignment="1">
      <alignment horizontal="center" vertical="center" wrapText="1"/>
    </xf>
    <xf numFmtId="38" fontId="37" fillId="0" borderId="16" xfId="5" applyFont="1" applyFill="1" applyBorder="1" applyAlignment="1">
      <alignment horizontal="center" vertical="center" wrapText="1"/>
    </xf>
    <xf numFmtId="0" fontId="4" fillId="2" borderId="1" xfId="1" applyNumberFormat="1" applyFont="1" applyFill="1" applyBorder="1" applyAlignment="1">
      <alignment horizontal="center" vertical="center" shrinkToFit="1"/>
    </xf>
    <xf numFmtId="49" fontId="4" fillId="2" borderId="1" xfId="1" applyNumberFormat="1" applyFont="1" applyFill="1" applyBorder="1" applyAlignment="1">
      <alignment horizontal="center" vertical="center" wrapText="1"/>
    </xf>
    <xf numFmtId="0" fontId="4" fillId="4" borderId="4" xfId="0" applyFont="1" applyFill="1" applyBorder="1" applyAlignment="1">
      <alignment horizontal="center" vertical="center"/>
    </xf>
    <xf numFmtId="0" fontId="2" fillId="4" borderId="9" xfId="0" applyFont="1" applyFill="1" applyBorder="1" applyAlignment="1">
      <alignment horizontal="left" vertical="center" wrapText="1" indent="1"/>
    </xf>
    <xf numFmtId="0" fontId="2" fillId="4" borderId="10" xfId="0" applyFont="1" applyFill="1" applyBorder="1" applyAlignment="1">
      <alignment horizontal="left" vertical="center" wrapText="1" indent="1"/>
    </xf>
    <xf numFmtId="0" fontId="2" fillId="4" borderId="11" xfId="0" applyFont="1" applyFill="1" applyBorder="1" applyAlignment="1">
      <alignment horizontal="left" vertical="center" wrapText="1" indent="1"/>
    </xf>
    <xf numFmtId="0" fontId="2" fillId="4" borderId="8" xfId="0" applyFont="1" applyFill="1" applyBorder="1" applyAlignment="1">
      <alignment horizontal="left" vertical="center" wrapText="1" indent="1"/>
    </xf>
    <xf numFmtId="0" fontId="4" fillId="2" borderId="1" xfId="1" applyNumberFormat="1" applyFont="1" applyFill="1" applyBorder="1" applyAlignment="1">
      <alignment horizontal="center" vertical="center" wrapText="1"/>
    </xf>
    <xf numFmtId="0" fontId="4" fillId="0" borderId="1" xfId="1" applyNumberFormat="1" applyFont="1" applyBorder="1" applyAlignment="1">
      <alignment horizontal="center" vertical="center" wrapText="1"/>
    </xf>
    <xf numFmtId="0" fontId="4" fillId="0" borderId="1" xfId="1" applyNumberFormat="1" applyFont="1" applyBorder="1" applyAlignment="1">
      <alignment horizontal="center" vertical="center" wrapText="1"/>
    </xf>
    <xf numFmtId="0" fontId="4" fillId="4" borderId="2" xfId="1" applyNumberFormat="1" applyFont="1" applyFill="1" applyBorder="1" applyAlignment="1">
      <alignment horizontal="center" vertical="center" shrinkToFit="1"/>
    </xf>
    <xf numFmtId="0" fontId="4" fillId="4" borderId="4" xfId="1" applyNumberFormat="1" applyFont="1" applyFill="1" applyBorder="1" applyAlignment="1">
      <alignment horizontal="center" vertical="center" shrinkToFit="1"/>
    </xf>
    <xf numFmtId="0" fontId="4" fillId="0" borderId="0" xfId="1" applyNumberFormat="1" applyFont="1" applyBorder="1" applyAlignment="1">
      <alignment horizontal="center" vertical="center"/>
    </xf>
    <xf numFmtId="0" fontId="4" fillId="0" borderId="1" xfId="1" applyNumberFormat="1" applyFont="1" applyBorder="1" applyAlignment="1">
      <alignment horizontal="center" vertical="center" shrinkToFit="1"/>
    </xf>
    <xf numFmtId="0" fontId="4" fillId="0" borderId="26" xfId="1" applyNumberFormat="1" applyFont="1" applyBorder="1" applyAlignment="1">
      <alignment horizontal="center" vertical="center"/>
    </xf>
    <xf numFmtId="0" fontId="4" fillId="4" borderId="1" xfId="1" applyNumberFormat="1" applyFont="1" applyFill="1" applyBorder="1" applyAlignment="1">
      <alignment vertical="center" wrapText="1"/>
    </xf>
    <xf numFmtId="0" fontId="4" fillId="4" borderId="3" xfId="1" applyNumberFormat="1" applyFont="1" applyFill="1" applyBorder="1" applyAlignment="1">
      <alignment horizontal="center" vertical="center" shrinkToFit="1"/>
    </xf>
    <xf numFmtId="0" fontId="3" fillId="4" borderId="0" xfId="0" applyNumberFormat="1" applyFont="1" applyFill="1" applyBorder="1" applyAlignment="1">
      <alignment horizontal="center" vertical="center"/>
    </xf>
    <xf numFmtId="0" fontId="3" fillId="4" borderId="26" xfId="0" applyNumberFormat="1" applyFont="1" applyFill="1" applyBorder="1" applyAlignment="1">
      <alignment horizontal="center" vertical="center"/>
    </xf>
    <xf numFmtId="0" fontId="4" fillId="2" borderId="2" xfId="1" applyNumberFormat="1" applyFont="1" applyFill="1" applyBorder="1" applyAlignment="1">
      <alignment horizontal="center" vertical="center" shrinkToFit="1"/>
    </xf>
    <xf numFmtId="0" fontId="4" fillId="2" borderId="4" xfId="1" applyNumberFormat="1" applyFont="1" applyFill="1" applyBorder="1" applyAlignment="1">
      <alignment horizontal="center" vertical="center" shrinkToFit="1"/>
    </xf>
    <xf numFmtId="0" fontId="4" fillId="2" borderId="3" xfId="1" applyNumberFormat="1" applyFont="1" applyFill="1" applyBorder="1" applyAlignment="1">
      <alignment horizontal="center" vertical="center" shrinkToFit="1"/>
    </xf>
    <xf numFmtId="0" fontId="2" fillId="0" borderId="0" xfId="0" applyNumberFormat="1" applyFont="1">
      <alignment vertical="center"/>
    </xf>
    <xf numFmtId="0" fontId="2" fillId="0" borderId="0" xfId="0" applyNumberFormat="1" applyFont="1" applyAlignment="1">
      <alignment horizontal="right" vertical="center"/>
    </xf>
    <xf numFmtId="0" fontId="2" fillId="0" borderId="0" xfId="0" applyNumberFormat="1" applyFont="1" applyAlignment="1">
      <alignment horizontal="distributed" vertical="center"/>
    </xf>
    <xf numFmtId="0" fontId="2" fillId="0" borderId="0" xfId="0" applyNumberFormat="1" applyFont="1" applyAlignment="1">
      <alignment horizontal="right" vertical="center" indent="1"/>
    </xf>
    <xf numFmtId="0" fontId="2" fillId="2" borderId="0" xfId="0" applyNumberFormat="1" applyFont="1" applyFill="1" applyAlignment="1">
      <alignment vertical="center" wrapText="1"/>
    </xf>
    <xf numFmtId="38" fontId="4" fillId="2" borderId="1" xfId="1" applyFont="1" applyFill="1" applyBorder="1" applyAlignment="1">
      <alignment vertical="center" wrapText="1"/>
    </xf>
    <xf numFmtId="49" fontId="2" fillId="2" borderId="0" xfId="0" applyNumberFormat="1" applyFont="1" applyFill="1" applyAlignment="1">
      <alignment vertical="center"/>
    </xf>
    <xf numFmtId="0" fontId="13" fillId="4" borderId="0" xfId="2" applyNumberFormat="1" applyFill="1" applyBorder="1" applyAlignment="1">
      <alignment horizontal="center" vertical="center"/>
    </xf>
    <xf numFmtId="38" fontId="4" fillId="0" borderId="1" xfId="1" applyFont="1" applyFill="1" applyBorder="1" applyAlignment="1">
      <alignment horizontal="center" vertical="center" wrapText="1"/>
    </xf>
    <xf numFmtId="0" fontId="39" fillId="2" borderId="2" xfId="2" applyNumberFormat="1" applyFont="1" applyFill="1" applyBorder="1" applyAlignment="1">
      <alignment horizontal="center" vertical="center"/>
    </xf>
    <xf numFmtId="0" fontId="4" fillId="2" borderId="4" xfId="0" applyNumberFormat="1" applyFont="1" applyFill="1" applyBorder="1" applyAlignment="1">
      <alignment horizontal="center" vertical="center"/>
    </xf>
    <xf numFmtId="0" fontId="4" fillId="2" borderId="3" xfId="0" applyNumberFormat="1" applyFont="1" applyFill="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32" xfId="0" applyFont="1" applyBorder="1" applyAlignment="1">
      <alignment horizontal="center" vertical="center"/>
    </xf>
    <xf numFmtId="0" fontId="40" fillId="7" borderId="6" xfId="4" applyFont="1" applyFill="1" applyBorder="1" applyAlignment="1">
      <alignment horizontal="center" vertical="center" wrapText="1"/>
    </xf>
    <xf numFmtId="179" fontId="40" fillId="7" borderId="4" xfId="4" applyNumberFormat="1" applyFont="1" applyFill="1" applyBorder="1" applyAlignment="1">
      <alignment horizontal="center" vertical="center" wrapText="1"/>
    </xf>
    <xf numFmtId="179" fontId="40" fillId="7" borderId="3" xfId="5" applyNumberFormat="1" applyFont="1" applyFill="1" applyBorder="1" applyAlignment="1">
      <alignment horizontal="center" vertical="center"/>
    </xf>
  </cellXfs>
  <cellStyles count="6">
    <cellStyle name="ハイパーリンク" xfId="2" builtinId="8"/>
    <cellStyle name="桁区切り" xfId="1" builtinId="6"/>
    <cellStyle name="桁区切り 2" xfId="5" xr:uid="{9F267DD2-D5E9-4F1C-90DE-CA7B26F08EDF}"/>
    <cellStyle name="標準" xfId="0" builtinId="0"/>
    <cellStyle name="標準 2" xfId="3" xr:uid="{13336886-C6D3-40F8-818A-8141F48F24C3}"/>
    <cellStyle name="標準_２００３年経営革新補助金申請書" xfId="4" xr:uid="{6C77F628-B5EE-4C82-B4DC-CEA96BA3AA16}"/>
  </cellStyles>
  <dxfs count="1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CC99FF"/>
      <color rgb="FFCC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314325</xdr:colOff>
      <xdr:row>0</xdr:row>
      <xdr:rowOff>142873</xdr:rowOff>
    </xdr:from>
    <xdr:to>
      <xdr:col>16</xdr:col>
      <xdr:colOff>9525</xdr:colOff>
      <xdr:row>138</xdr:row>
      <xdr:rowOff>104775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163050" y="142873"/>
          <a:ext cx="7239000" cy="239649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ja-JP" sz="1100">
              <a:solidFill>
                <a:schemeClr val="dk1"/>
              </a:solidFill>
              <a:effectLst/>
              <a:latin typeface="+mn-lt"/>
              <a:ea typeface="+mn-ea"/>
              <a:cs typeface="+mn-cs"/>
            </a:rPr>
            <a:t>滋賀県中小企業等賃上げ・人材確保環境整備応援事業補助金交付要綱</a:t>
          </a:r>
        </a:p>
        <a:p>
          <a:pPr fontAlgn="base"/>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fontAlgn="base"/>
          <a:r>
            <a:rPr lang="ja-JP" altLang="ja-JP" sz="1100">
              <a:solidFill>
                <a:schemeClr val="dk1"/>
              </a:solidFill>
              <a:effectLst/>
              <a:latin typeface="+mn-lt"/>
              <a:ea typeface="+mn-ea"/>
              <a:cs typeface="+mn-cs"/>
            </a:rPr>
            <a:t>（趣旨）</a:t>
          </a:r>
        </a:p>
        <a:p>
          <a:pPr fontAlgn="base"/>
          <a:r>
            <a:rPr lang="ja-JP" altLang="ja-JP" sz="1100">
              <a:solidFill>
                <a:schemeClr val="dk1"/>
              </a:solidFill>
              <a:effectLst/>
              <a:latin typeface="+mn-lt"/>
              <a:ea typeface="+mn-ea"/>
              <a:cs typeface="+mn-cs"/>
            </a:rPr>
            <a:t>第１条　知事は、中小企業の経営改善や労働者の所得向上を図るため、県内中小企業等が行う計画的な賃上げや人材確保に向けた就業規則等の見直しに必要な経費に対して補助金を交付するものとし、その交付に関しては、滋賀県補助金等交付規則（昭和</a:t>
          </a:r>
          <a:r>
            <a:rPr lang="en-US" altLang="ja-JP" sz="1100">
              <a:solidFill>
                <a:schemeClr val="dk1"/>
              </a:solidFill>
              <a:effectLst/>
              <a:latin typeface="+mn-lt"/>
              <a:ea typeface="+mn-ea"/>
              <a:cs typeface="+mn-cs"/>
            </a:rPr>
            <a:t>48</a:t>
          </a:r>
          <a:r>
            <a:rPr lang="ja-JP" altLang="ja-JP" sz="1100">
              <a:solidFill>
                <a:schemeClr val="dk1"/>
              </a:solidFill>
              <a:effectLst/>
              <a:latin typeface="+mn-lt"/>
              <a:ea typeface="+mn-ea"/>
              <a:cs typeface="+mn-cs"/>
            </a:rPr>
            <a:t>年滋賀県規則第９号。以下「規則」という。）に規定するもののほか、この要綱に定めるところによる。</a:t>
          </a:r>
        </a:p>
        <a:p>
          <a:pPr fontAlgn="base"/>
          <a:r>
            <a:rPr lang="ja-JP" altLang="ja-JP" sz="1100">
              <a:solidFill>
                <a:schemeClr val="dk1"/>
              </a:solidFill>
              <a:effectLst/>
              <a:latin typeface="+mn-lt"/>
              <a:ea typeface="+mn-ea"/>
              <a:cs typeface="+mn-cs"/>
            </a:rPr>
            <a:t>（定義）</a:t>
          </a:r>
        </a:p>
        <a:p>
          <a:pPr fontAlgn="base"/>
          <a:r>
            <a:rPr lang="ja-JP" altLang="ja-JP" sz="1100">
              <a:solidFill>
                <a:schemeClr val="dk1"/>
              </a:solidFill>
              <a:effectLst/>
              <a:latin typeface="+mn-lt"/>
              <a:ea typeface="+mn-ea"/>
              <a:cs typeface="+mn-cs"/>
            </a:rPr>
            <a:t>第２条　この要綱における次の各号に掲げる用語の意義は、それぞれ当該各号に定めるところによる。</a:t>
          </a:r>
        </a:p>
        <a:p>
          <a:pPr fontAlgn="base"/>
          <a:r>
            <a:rPr lang="en-US" altLang="ja-JP" sz="1100">
              <a:solidFill>
                <a:schemeClr val="dk1"/>
              </a:solidFill>
              <a:effectLst/>
              <a:latin typeface="+mn-lt"/>
              <a:ea typeface="+mn-ea"/>
              <a:cs typeface="+mn-cs"/>
            </a:rPr>
            <a:t>(1) </a:t>
          </a:r>
          <a:r>
            <a:rPr lang="ja-JP" altLang="ja-JP" sz="1100">
              <a:solidFill>
                <a:schemeClr val="dk1"/>
              </a:solidFill>
              <a:effectLst/>
              <a:latin typeface="+mn-lt"/>
              <a:ea typeface="+mn-ea"/>
              <a:cs typeface="+mn-cs"/>
            </a:rPr>
            <a:t>中小企業者　別表</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に規定する範囲で、業種の判断は別表</a:t>
          </a:r>
          <a:r>
            <a:rPr lang="en-US" altLang="ja-JP" sz="1100">
              <a:solidFill>
                <a:schemeClr val="dk1"/>
              </a:solidFill>
              <a:effectLst/>
              <a:latin typeface="+mn-lt"/>
              <a:ea typeface="+mn-ea"/>
              <a:cs typeface="+mn-cs"/>
            </a:rPr>
            <a:t>(2)</a:t>
          </a:r>
          <a:r>
            <a:rPr lang="ja-JP" altLang="ja-JP" sz="1100">
              <a:solidFill>
                <a:schemeClr val="dk1"/>
              </a:solidFill>
              <a:effectLst/>
              <a:latin typeface="+mn-lt"/>
              <a:ea typeface="+mn-ea"/>
              <a:cs typeface="+mn-cs"/>
            </a:rPr>
            <a:t>によるものとする。</a:t>
          </a:r>
        </a:p>
        <a:p>
          <a:pPr fontAlgn="base"/>
          <a:r>
            <a:rPr lang="en-US" altLang="ja-JP" sz="1100">
              <a:solidFill>
                <a:schemeClr val="dk1"/>
              </a:solidFill>
              <a:effectLst/>
              <a:latin typeface="+mn-lt"/>
              <a:ea typeface="+mn-ea"/>
              <a:cs typeface="+mn-cs"/>
            </a:rPr>
            <a:t>(2) </a:t>
          </a:r>
          <a:r>
            <a:rPr lang="ja-JP" altLang="ja-JP" sz="1100">
              <a:solidFill>
                <a:schemeClr val="dk1"/>
              </a:solidFill>
              <a:effectLst/>
              <a:latin typeface="+mn-lt"/>
              <a:ea typeface="+mn-ea"/>
              <a:cs typeface="+mn-cs"/>
            </a:rPr>
            <a:t>就業規則等　労働基準法（昭和</a:t>
          </a:r>
          <a:r>
            <a:rPr lang="en-US" altLang="ja-JP" sz="1100">
              <a:solidFill>
                <a:schemeClr val="dk1"/>
              </a:solidFill>
              <a:effectLst/>
              <a:latin typeface="+mn-lt"/>
              <a:ea typeface="+mn-ea"/>
              <a:cs typeface="+mn-cs"/>
            </a:rPr>
            <a:t>22</a:t>
          </a:r>
          <a:r>
            <a:rPr lang="ja-JP" altLang="ja-JP" sz="1100">
              <a:solidFill>
                <a:schemeClr val="dk1"/>
              </a:solidFill>
              <a:effectLst/>
              <a:latin typeface="+mn-lt"/>
              <a:ea typeface="+mn-ea"/>
              <a:cs typeface="+mn-cs"/>
            </a:rPr>
            <a:t>年法律第</a:t>
          </a:r>
          <a:r>
            <a:rPr lang="en-US" altLang="ja-JP" sz="1100">
              <a:solidFill>
                <a:schemeClr val="dk1"/>
              </a:solidFill>
              <a:effectLst/>
              <a:latin typeface="+mn-lt"/>
              <a:ea typeface="+mn-ea"/>
              <a:cs typeface="+mn-cs"/>
            </a:rPr>
            <a:t>49</a:t>
          </a:r>
          <a:r>
            <a:rPr lang="ja-JP" altLang="ja-JP" sz="1100">
              <a:solidFill>
                <a:schemeClr val="dk1"/>
              </a:solidFill>
              <a:effectLst/>
              <a:latin typeface="+mn-lt"/>
              <a:ea typeface="+mn-ea"/>
              <a:cs typeface="+mn-cs"/>
            </a:rPr>
            <a:t>号）第</a:t>
          </a:r>
          <a:r>
            <a:rPr lang="en-US" altLang="ja-JP" sz="1100">
              <a:solidFill>
                <a:schemeClr val="dk1"/>
              </a:solidFill>
              <a:effectLst/>
              <a:latin typeface="+mn-lt"/>
              <a:ea typeface="+mn-ea"/>
              <a:cs typeface="+mn-cs"/>
            </a:rPr>
            <a:t>89</a:t>
          </a:r>
          <a:r>
            <a:rPr lang="ja-JP" altLang="ja-JP" sz="1100">
              <a:solidFill>
                <a:schemeClr val="dk1"/>
              </a:solidFill>
              <a:effectLst/>
              <a:latin typeface="+mn-lt"/>
              <a:ea typeface="+mn-ea"/>
              <a:cs typeface="+mn-cs"/>
            </a:rPr>
            <a:t>条に規定する就業規則のほか、これを構成する賃金規程等の諸規程、労使協定、労働協約およびこれらに準ずる事業所で働くすべての従業員に範囲が及ぶ職場における労働条件等の規律を定めた書面とする。</a:t>
          </a:r>
        </a:p>
        <a:p>
          <a:pPr fontAlgn="base"/>
          <a:r>
            <a:rPr lang="en-US" altLang="ja-JP" sz="1100">
              <a:solidFill>
                <a:schemeClr val="dk1"/>
              </a:solidFill>
              <a:effectLst/>
              <a:latin typeface="+mn-lt"/>
              <a:ea typeface="+mn-ea"/>
              <a:cs typeface="+mn-cs"/>
            </a:rPr>
            <a:t>(3) </a:t>
          </a:r>
          <a:r>
            <a:rPr lang="ja-JP" altLang="ja-JP" sz="1100">
              <a:solidFill>
                <a:schemeClr val="dk1"/>
              </a:solidFill>
              <a:effectLst/>
              <a:latin typeface="+mn-lt"/>
              <a:ea typeface="+mn-ea"/>
              <a:cs typeface="+mn-cs"/>
            </a:rPr>
            <a:t>社会保険労務士等　社会保険労務士法（昭和</a:t>
          </a:r>
          <a:r>
            <a:rPr lang="en-US" altLang="ja-JP" sz="1100">
              <a:solidFill>
                <a:schemeClr val="dk1"/>
              </a:solidFill>
              <a:effectLst/>
              <a:latin typeface="+mn-lt"/>
              <a:ea typeface="+mn-ea"/>
              <a:cs typeface="+mn-cs"/>
            </a:rPr>
            <a:t>43</a:t>
          </a:r>
          <a:r>
            <a:rPr lang="ja-JP" altLang="ja-JP" sz="1100">
              <a:solidFill>
                <a:schemeClr val="dk1"/>
              </a:solidFill>
              <a:effectLst/>
              <a:latin typeface="+mn-lt"/>
              <a:ea typeface="+mn-ea"/>
              <a:cs typeface="+mn-cs"/>
            </a:rPr>
            <a:t>年法律第</a:t>
          </a:r>
          <a:r>
            <a:rPr lang="en-US" altLang="ja-JP" sz="1100">
              <a:solidFill>
                <a:schemeClr val="dk1"/>
              </a:solidFill>
              <a:effectLst/>
              <a:latin typeface="+mn-lt"/>
              <a:ea typeface="+mn-ea"/>
              <a:cs typeface="+mn-cs"/>
            </a:rPr>
            <a:t>89</a:t>
          </a:r>
          <a:r>
            <a:rPr lang="ja-JP" altLang="ja-JP" sz="1100">
              <a:solidFill>
                <a:schemeClr val="dk1"/>
              </a:solidFill>
              <a:effectLst/>
              <a:latin typeface="+mn-lt"/>
              <a:ea typeface="+mn-ea"/>
              <a:cs typeface="+mn-cs"/>
            </a:rPr>
            <a:t>号）第２条に規定する業務に従事する社会保険労務士または弁護士とする。</a:t>
          </a:r>
        </a:p>
        <a:p>
          <a:pPr fontAlgn="base"/>
          <a:r>
            <a:rPr lang="ja-JP" altLang="ja-JP" sz="1100">
              <a:solidFill>
                <a:srgbClr val="002060"/>
              </a:solidFill>
              <a:effectLst/>
              <a:latin typeface="+mn-lt"/>
              <a:ea typeface="+mn-ea"/>
              <a:cs typeface="+mn-cs"/>
            </a:rPr>
            <a:t>（補助対象事業者）</a:t>
          </a:r>
        </a:p>
        <a:p>
          <a:pPr fontAlgn="base"/>
          <a:r>
            <a:rPr lang="ja-JP" altLang="ja-JP" sz="1100">
              <a:solidFill>
                <a:srgbClr val="002060"/>
              </a:solidFill>
              <a:effectLst/>
              <a:latin typeface="+mn-lt"/>
              <a:ea typeface="+mn-ea"/>
              <a:cs typeface="+mn-cs"/>
            </a:rPr>
            <a:t>第３条　補助対象事業者は、県内に事業所を有する中小企業者（以下「補助事業者」という。）とし、次の各号のいずれにも該当する者とする。</a:t>
          </a:r>
        </a:p>
        <a:p>
          <a:pPr fontAlgn="base"/>
          <a:r>
            <a:rPr lang="en-US" altLang="ja-JP" sz="1100">
              <a:solidFill>
                <a:srgbClr val="002060"/>
              </a:solidFill>
              <a:effectLst/>
              <a:latin typeface="+mn-lt"/>
              <a:ea typeface="+mn-ea"/>
              <a:cs typeface="+mn-cs"/>
            </a:rPr>
            <a:t>(1) </a:t>
          </a:r>
          <a:r>
            <a:rPr lang="ja-JP" altLang="ja-JP" sz="1100">
              <a:solidFill>
                <a:srgbClr val="002060"/>
              </a:solidFill>
              <a:effectLst/>
              <a:latin typeface="+mn-lt"/>
              <a:ea typeface="+mn-ea"/>
              <a:cs typeface="+mn-cs"/>
            </a:rPr>
            <a:t>労働基準法が適用される別表に規定する中小企業者であること。</a:t>
          </a:r>
        </a:p>
        <a:p>
          <a:pPr fontAlgn="base"/>
          <a:r>
            <a:rPr lang="en-US" altLang="ja-JP" sz="1100">
              <a:solidFill>
                <a:srgbClr val="002060"/>
              </a:solidFill>
              <a:effectLst/>
              <a:latin typeface="+mn-lt"/>
              <a:ea typeface="+mn-ea"/>
              <a:cs typeface="+mn-cs"/>
            </a:rPr>
            <a:t>(2) </a:t>
          </a:r>
          <a:r>
            <a:rPr lang="ja-JP" altLang="ja-JP" sz="1100">
              <a:solidFill>
                <a:srgbClr val="002060"/>
              </a:solidFill>
              <a:effectLst/>
              <a:latin typeface="+mn-lt"/>
              <a:ea typeface="+mn-ea"/>
              <a:cs typeface="+mn-cs"/>
            </a:rPr>
            <a:t>風俗営業等の規制及び業務の適正化等に関する法律（昭和</a:t>
          </a:r>
          <a:r>
            <a:rPr lang="en-US" altLang="ja-JP" sz="1100">
              <a:solidFill>
                <a:srgbClr val="002060"/>
              </a:solidFill>
              <a:effectLst/>
              <a:latin typeface="+mn-lt"/>
              <a:ea typeface="+mn-ea"/>
              <a:cs typeface="+mn-cs"/>
            </a:rPr>
            <a:t>23</a:t>
          </a:r>
          <a:r>
            <a:rPr lang="ja-JP" altLang="ja-JP" sz="1100">
              <a:solidFill>
                <a:srgbClr val="002060"/>
              </a:solidFill>
              <a:effectLst/>
              <a:latin typeface="+mn-lt"/>
              <a:ea typeface="+mn-ea"/>
              <a:cs typeface="+mn-cs"/>
            </a:rPr>
            <a:t>年法律第</a:t>
          </a:r>
          <a:r>
            <a:rPr lang="en-US" altLang="ja-JP" sz="1100">
              <a:solidFill>
                <a:srgbClr val="002060"/>
              </a:solidFill>
              <a:effectLst/>
              <a:latin typeface="+mn-lt"/>
              <a:ea typeface="+mn-ea"/>
              <a:cs typeface="+mn-cs"/>
            </a:rPr>
            <a:t>122</a:t>
          </a:r>
          <a:r>
            <a:rPr lang="ja-JP" altLang="ja-JP" sz="1100">
              <a:solidFill>
                <a:srgbClr val="002060"/>
              </a:solidFill>
              <a:effectLst/>
              <a:latin typeface="+mn-lt"/>
              <a:ea typeface="+mn-ea"/>
              <a:cs typeface="+mn-cs"/>
            </a:rPr>
            <a:t>号）第２条各項に規定される風俗関連営業、接待を伴う飲食等営業またはこれらの営業の一部を受託する営業を行う事業者でないこと。</a:t>
          </a:r>
        </a:p>
        <a:p>
          <a:pPr fontAlgn="base"/>
          <a:r>
            <a:rPr lang="en-US" altLang="ja-JP" sz="1100">
              <a:solidFill>
                <a:srgbClr val="002060"/>
              </a:solidFill>
              <a:effectLst/>
              <a:latin typeface="+mn-lt"/>
              <a:ea typeface="+mn-ea"/>
              <a:cs typeface="+mn-cs"/>
            </a:rPr>
            <a:t>(3) </a:t>
          </a:r>
          <a:r>
            <a:rPr lang="ja-JP" altLang="ja-JP" sz="1100">
              <a:solidFill>
                <a:srgbClr val="002060"/>
              </a:solidFill>
              <a:effectLst/>
              <a:latin typeface="+mn-lt"/>
              <a:ea typeface="+mn-ea"/>
              <a:cs typeface="+mn-cs"/>
            </a:rPr>
            <a:t>補助金交付申請日の時点で破産、清算、民事再生手続または会社更生手続開始の申立てがなされている事業者でないこと。</a:t>
          </a:r>
        </a:p>
        <a:p>
          <a:pPr fontAlgn="base"/>
          <a:r>
            <a:rPr lang="en-US" altLang="ja-JP" sz="1100">
              <a:solidFill>
                <a:srgbClr val="002060"/>
              </a:solidFill>
              <a:effectLst/>
              <a:latin typeface="+mn-lt"/>
              <a:ea typeface="+mn-ea"/>
              <a:cs typeface="+mn-cs"/>
            </a:rPr>
            <a:t>(4) </a:t>
          </a:r>
          <a:r>
            <a:rPr lang="ja-JP" altLang="en-US" sz="1100">
              <a:solidFill>
                <a:srgbClr val="002060"/>
              </a:solidFill>
              <a:effectLst/>
              <a:latin typeface="+mn-lt"/>
              <a:ea typeface="+mn-ea"/>
              <a:cs typeface="+mn-cs"/>
            </a:rPr>
            <a:t>滋賀</a:t>
          </a:r>
          <a:r>
            <a:rPr lang="ja-JP" altLang="ja-JP" sz="1100">
              <a:solidFill>
                <a:srgbClr val="002060"/>
              </a:solidFill>
              <a:effectLst/>
              <a:latin typeface="+mn-lt"/>
              <a:ea typeface="+mn-ea"/>
              <a:cs typeface="+mn-cs"/>
            </a:rPr>
            <a:t>県税に未納がないこと。</a:t>
          </a:r>
        </a:p>
        <a:p>
          <a:pPr fontAlgn="base"/>
          <a:r>
            <a:rPr lang="ja-JP" altLang="ja-JP" sz="1100">
              <a:solidFill>
                <a:srgbClr val="002060"/>
              </a:solidFill>
              <a:effectLst/>
              <a:latin typeface="+mn-lt"/>
              <a:ea typeface="+mn-ea"/>
              <a:cs typeface="+mn-cs"/>
            </a:rPr>
            <a:t>２　前項の規定にかかわらず、補助金の交付の申請をした者またはその役員等が次の各号に該当する者である場合は補助対象としないものとする。</a:t>
          </a:r>
        </a:p>
        <a:p>
          <a:pPr fontAlgn="base"/>
          <a:r>
            <a:rPr lang="en-US" altLang="ja-JP" sz="1100">
              <a:solidFill>
                <a:srgbClr val="002060"/>
              </a:solidFill>
              <a:effectLst/>
              <a:latin typeface="+mn-lt"/>
              <a:ea typeface="+mn-ea"/>
              <a:cs typeface="+mn-cs"/>
            </a:rPr>
            <a:t>(1) </a:t>
          </a:r>
          <a:r>
            <a:rPr lang="ja-JP" altLang="ja-JP" sz="1100">
              <a:solidFill>
                <a:srgbClr val="002060"/>
              </a:solidFill>
              <a:effectLst/>
              <a:latin typeface="+mn-lt"/>
              <a:ea typeface="+mn-ea"/>
              <a:cs typeface="+mn-cs"/>
            </a:rPr>
            <a:t>暴力団（暴力団員による不当な行為の防止等に関する法律（平成</a:t>
          </a:r>
          <a:r>
            <a:rPr lang="en-US" altLang="ja-JP" sz="1100">
              <a:solidFill>
                <a:srgbClr val="002060"/>
              </a:solidFill>
              <a:effectLst/>
              <a:latin typeface="+mn-lt"/>
              <a:ea typeface="+mn-ea"/>
              <a:cs typeface="+mn-cs"/>
            </a:rPr>
            <a:t>3</a:t>
          </a:r>
          <a:r>
            <a:rPr lang="ja-JP" altLang="ja-JP" sz="1100">
              <a:solidFill>
                <a:srgbClr val="002060"/>
              </a:solidFill>
              <a:effectLst/>
              <a:latin typeface="+mn-lt"/>
              <a:ea typeface="+mn-ea"/>
              <a:cs typeface="+mn-cs"/>
            </a:rPr>
            <a:t>年法律第</a:t>
          </a:r>
          <a:r>
            <a:rPr lang="en-US" altLang="ja-JP" sz="1100">
              <a:solidFill>
                <a:srgbClr val="002060"/>
              </a:solidFill>
              <a:effectLst/>
              <a:latin typeface="+mn-lt"/>
              <a:ea typeface="+mn-ea"/>
              <a:cs typeface="+mn-cs"/>
            </a:rPr>
            <a:t>77</a:t>
          </a:r>
          <a:r>
            <a:rPr lang="ja-JP" altLang="ja-JP" sz="1100">
              <a:solidFill>
                <a:srgbClr val="002060"/>
              </a:solidFill>
              <a:effectLst/>
              <a:latin typeface="+mn-lt"/>
              <a:ea typeface="+mn-ea"/>
              <a:cs typeface="+mn-cs"/>
            </a:rPr>
            <a:t>号。以下「暴力団対策法」という。）第２条第２号に規定する暴力団をいう。以下同じ。）</a:t>
          </a:r>
        </a:p>
        <a:p>
          <a:pPr fontAlgn="base"/>
          <a:r>
            <a:rPr lang="en-US" altLang="ja-JP" sz="1100">
              <a:solidFill>
                <a:srgbClr val="002060"/>
              </a:solidFill>
              <a:effectLst/>
              <a:latin typeface="+mn-lt"/>
              <a:ea typeface="+mn-ea"/>
              <a:cs typeface="+mn-cs"/>
            </a:rPr>
            <a:t>(2) </a:t>
          </a:r>
          <a:r>
            <a:rPr lang="ja-JP" altLang="ja-JP" sz="1100">
              <a:solidFill>
                <a:srgbClr val="002060"/>
              </a:solidFill>
              <a:effectLst/>
              <a:latin typeface="+mn-lt"/>
              <a:ea typeface="+mn-ea"/>
              <a:cs typeface="+mn-cs"/>
            </a:rPr>
            <a:t>暴力団員（暴力団対策法第２条第６号に規定する暴力団員をいう。以下同じ。）</a:t>
          </a:r>
        </a:p>
        <a:p>
          <a:pPr fontAlgn="base"/>
          <a:r>
            <a:rPr lang="en-US" altLang="ja-JP" sz="1100">
              <a:solidFill>
                <a:srgbClr val="002060"/>
              </a:solidFill>
              <a:effectLst/>
              <a:latin typeface="+mn-lt"/>
              <a:ea typeface="+mn-ea"/>
              <a:cs typeface="+mn-cs"/>
            </a:rPr>
            <a:t>(3) </a:t>
          </a:r>
          <a:r>
            <a:rPr lang="ja-JP" altLang="ja-JP" sz="1100">
              <a:solidFill>
                <a:srgbClr val="002060"/>
              </a:solidFill>
              <a:effectLst/>
              <a:latin typeface="+mn-lt"/>
              <a:ea typeface="+mn-ea"/>
              <a:cs typeface="+mn-cs"/>
            </a:rPr>
            <a:t>自己、自社もしくは第三者の不正の利益を図る目的または第三者に損害を加える目的をもって、暴力団または暴力団員を利用している者</a:t>
          </a:r>
        </a:p>
        <a:p>
          <a:pPr fontAlgn="base"/>
          <a:r>
            <a:rPr lang="en-US" altLang="ja-JP" sz="1100">
              <a:solidFill>
                <a:srgbClr val="002060"/>
              </a:solidFill>
              <a:effectLst/>
              <a:latin typeface="+mn-lt"/>
              <a:ea typeface="+mn-ea"/>
              <a:cs typeface="+mn-cs"/>
            </a:rPr>
            <a:t>(4) </a:t>
          </a:r>
          <a:r>
            <a:rPr lang="ja-JP" altLang="ja-JP" sz="1100">
              <a:solidFill>
                <a:srgbClr val="002060"/>
              </a:solidFill>
              <a:effectLst/>
              <a:latin typeface="+mn-lt"/>
              <a:ea typeface="+mn-ea"/>
              <a:cs typeface="+mn-cs"/>
            </a:rPr>
            <a:t>暴力団または暴力団員に対して資金等を供給し、または便宜を供与するなど直接的あるいは積極的に暴力団の維持、運営に協力し、もしくは関与している者</a:t>
          </a:r>
        </a:p>
        <a:p>
          <a:pPr fontAlgn="base"/>
          <a:r>
            <a:rPr lang="en-US" altLang="ja-JP" sz="1100">
              <a:solidFill>
                <a:srgbClr val="002060"/>
              </a:solidFill>
              <a:effectLst/>
              <a:latin typeface="+mn-lt"/>
              <a:ea typeface="+mn-ea"/>
              <a:cs typeface="+mn-cs"/>
            </a:rPr>
            <a:t>(5) </a:t>
          </a:r>
          <a:r>
            <a:rPr lang="ja-JP" altLang="ja-JP" sz="1100">
              <a:solidFill>
                <a:srgbClr val="002060"/>
              </a:solidFill>
              <a:effectLst/>
              <a:latin typeface="+mn-lt"/>
              <a:ea typeface="+mn-ea"/>
              <a:cs typeface="+mn-cs"/>
            </a:rPr>
            <a:t>暴力団または暴力団員と社会的に</a:t>
          </a:r>
          <a:r>
            <a:rPr lang="ja-JP" altLang="en-US" sz="1100">
              <a:solidFill>
                <a:srgbClr val="002060"/>
              </a:solidFill>
              <a:effectLst/>
              <a:latin typeface="+mn-lt"/>
              <a:ea typeface="+mn-ea"/>
              <a:cs typeface="+mn-cs"/>
            </a:rPr>
            <a:t>非難</a:t>
          </a:r>
          <a:r>
            <a:rPr lang="ja-JP" altLang="ja-JP" sz="1100">
              <a:solidFill>
                <a:srgbClr val="002060"/>
              </a:solidFill>
              <a:effectLst/>
              <a:latin typeface="+mn-lt"/>
              <a:ea typeface="+mn-ea"/>
              <a:cs typeface="+mn-cs"/>
            </a:rPr>
            <a:t>されるべき関係を有している者</a:t>
          </a:r>
        </a:p>
        <a:p>
          <a:pPr fontAlgn="base"/>
          <a:r>
            <a:rPr lang="en-US" altLang="ja-JP" sz="1100">
              <a:solidFill>
                <a:srgbClr val="002060"/>
              </a:solidFill>
              <a:effectLst/>
              <a:latin typeface="+mn-lt"/>
              <a:ea typeface="+mn-ea"/>
              <a:cs typeface="+mn-cs"/>
            </a:rPr>
            <a:t>(6) </a:t>
          </a:r>
          <a:r>
            <a:rPr lang="ja-JP" altLang="ja-JP" sz="1100">
              <a:solidFill>
                <a:srgbClr val="002060"/>
              </a:solidFill>
              <a:effectLst/>
              <a:latin typeface="+mn-lt"/>
              <a:ea typeface="+mn-ea"/>
              <a:cs typeface="+mn-cs"/>
            </a:rPr>
            <a:t>前各号のいずれかに該当する者であることを知りながら、これを不当に利用するなどしている者</a:t>
          </a:r>
        </a:p>
        <a:p>
          <a:pPr fontAlgn="base"/>
          <a:r>
            <a:rPr lang="en-US" altLang="ja-JP" sz="1100">
              <a:solidFill>
                <a:srgbClr val="002060"/>
              </a:solidFill>
              <a:effectLst/>
              <a:latin typeface="+mn-lt"/>
              <a:ea typeface="+mn-ea"/>
              <a:cs typeface="+mn-cs"/>
            </a:rPr>
            <a:t>(7) </a:t>
          </a:r>
          <a:r>
            <a:rPr lang="ja-JP" altLang="ja-JP" sz="1100">
              <a:solidFill>
                <a:srgbClr val="002060"/>
              </a:solidFill>
              <a:effectLst/>
              <a:latin typeface="+mn-lt"/>
              <a:ea typeface="+mn-ea"/>
              <a:cs typeface="+mn-cs"/>
            </a:rPr>
            <a:t>第２号から前号までに掲げる者が、その経営に実質的に関与している者</a:t>
          </a:r>
        </a:p>
        <a:p>
          <a:pPr fontAlgn="base"/>
          <a:r>
            <a:rPr lang="ja-JP" altLang="ja-JP" sz="1100">
              <a:solidFill>
                <a:schemeClr val="dk1"/>
              </a:solidFill>
              <a:effectLst/>
              <a:latin typeface="+mn-lt"/>
              <a:ea typeface="+mn-ea"/>
              <a:cs typeface="+mn-cs"/>
            </a:rPr>
            <a:t>（補助対象経費、補助率および上限額）</a:t>
          </a:r>
        </a:p>
        <a:p>
          <a:pPr fontAlgn="base"/>
          <a:r>
            <a:rPr lang="ja-JP" altLang="ja-JP" sz="1100">
              <a:solidFill>
                <a:schemeClr val="dk1"/>
              </a:solidFill>
              <a:effectLst/>
              <a:latin typeface="+mn-lt"/>
              <a:ea typeface="+mn-ea"/>
              <a:cs typeface="+mn-cs"/>
            </a:rPr>
            <a:t>第４条　補助対象となる経費は、社会保険労務士等が行う計画的な賃上げや人材確保に向けた就業規則等の見直しおよびこれに係る調査に要する経費（消費税および地方消費税相当額を除く）のうち、知事が必要かつ適当と認めたものとする。</a:t>
          </a:r>
        </a:p>
        <a:p>
          <a:pPr fontAlgn="base"/>
          <a:r>
            <a:rPr lang="ja-JP" altLang="ja-JP" sz="1100">
              <a:solidFill>
                <a:schemeClr val="dk1"/>
              </a:solidFill>
              <a:effectLst/>
              <a:latin typeface="+mn-lt"/>
              <a:ea typeface="+mn-ea"/>
              <a:cs typeface="+mn-cs"/>
            </a:rPr>
            <a:t>２　過去に本補助金の交付を受けた事業者は対象としない。ただし、主たる業務内容が異なる事業所については、２事業所を限度に対象とする。</a:t>
          </a:r>
        </a:p>
        <a:p>
          <a:pPr fontAlgn="base"/>
          <a:r>
            <a:rPr lang="ja-JP" altLang="ja-JP" sz="1100">
              <a:solidFill>
                <a:schemeClr val="dk1"/>
              </a:solidFill>
              <a:effectLst/>
              <a:latin typeface="+mn-lt"/>
              <a:ea typeface="+mn-ea"/>
              <a:cs typeface="+mn-cs"/>
            </a:rPr>
            <a:t>３　この補助金の補助率は３分の２とし、</a:t>
          </a:r>
          <a:r>
            <a:rPr lang="en-US" altLang="ja-JP" sz="1100">
              <a:solidFill>
                <a:schemeClr val="dk1"/>
              </a:solidFill>
              <a:effectLst/>
              <a:latin typeface="+mn-lt"/>
              <a:ea typeface="+mn-ea"/>
              <a:cs typeface="+mn-cs"/>
            </a:rPr>
            <a:t>100</a:t>
          </a:r>
          <a:r>
            <a:rPr lang="ja-JP" altLang="ja-JP" sz="1100">
              <a:solidFill>
                <a:schemeClr val="dk1"/>
              </a:solidFill>
              <a:effectLst/>
              <a:latin typeface="+mn-lt"/>
              <a:ea typeface="+mn-ea"/>
              <a:cs typeface="+mn-cs"/>
            </a:rPr>
            <a:t>千円を上限とする。</a:t>
          </a:r>
        </a:p>
        <a:p>
          <a:pPr fontAlgn="base"/>
          <a:r>
            <a:rPr lang="ja-JP" altLang="ja-JP" sz="1100">
              <a:solidFill>
                <a:schemeClr val="dk1"/>
              </a:solidFill>
              <a:effectLst/>
              <a:latin typeface="+mn-lt"/>
              <a:ea typeface="+mn-ea"/>
              <a:cs typeface="+mn-cs"/>
            </a:rPr>
            <a:t>（補助金の交付の申請）</a:t>
          </a:r>
        </a:p>
        <a:p>
          <a:pPr fontAlgn="base"/>
          <a:r>
            <a:rPr lang="ja-JP" altLang="ja-JP" sz="1100">
              <a:solidFill>
                <a:schemeClr val="dk1"/>
              </a:solidFill>
              <a:effectLst/>
              <a:latin typeface="+mn-lt"/>
              <a:ea typeface="+mn-ea"/>
              <a:cs typeface="+mn-cs"/>
            </a:rPr>
            <a:t>第５条　補助事業者は、補助金の交付を受けようとするときは、補助金交付申請書（別記様式第１号）に次の各号に掲げる書類を添えて、別に定める日までに知事に提出しなければならない。</a:t>
          </a:r>
        </a:p>
        <a:p>
          <a:pPr fontAlgn="base"/>
          <a:r>
            <a:rPr lang="en-US" altLang="ja-JP" sz="1100">
              <a:solidFill>
                <a:schemeClr val="dk1"/>
              </a:solidFill>
              <a:effectLst/>
              <a:latin typeface="+mn-lt"/>
              <a:ea typeface="+mn-ea"/>
              <a:cs typeface="+mn-cs"/>
            </a:rPr>
            <a:t>(1) </a:t>
          </a:r>
          <a:r>
            <a:rPr lang="ja-JP" altLang="ja-JP" sz="1100">
              <a:solidFill>
                <a:schemeClr val="dk1"/>
              </a:solidFill>
              <a:effectLst/>
              <a:latin typeface="+mn-lt"/>
              <a:ea typeface="+mn-ea"/>
              <a:cs typeface="+mn-cs"/>
            </a:rPr>
            <a:t>事業計画書（様式第１－２号）</a:t>
          </a:r>
        </a:p>
        <a:p>
          <a:pPr fontAlgn="base"/>
          <a:r>
            <a:rPr lang="en-US" altLang="ja-JP" sz="1100">
              <a:solidFill>
                <a:schemeClr val="dk1"/>
              </a:solidFill>
              <a:effectLst/>
              <a:latin typeface="+mn-lt"/>
              <a:ea typeface="+mn-ea"/>
              <a:cs typeface="+mn-cs"/>
            </a:rPr>
            <a:t>(2) </a:t>
          </a:r>
          <a:r>
            <a:rPr lang="ja-JP" altLang="ja-JP" sz="1100">
              <a:solidFill>
                <a:schemeClr val="dk1"/>
              </a:solidFill>
              <a:effectLst/>
              <a:latin typeface="+mn-lt"/>
              <a:ea typeface="+mn-ea"/>
              <a:cs typeface="+mn-cs"/>
            </a:rPr>
            <a:t>誓約書（様式第１－３号）</a:t>
          </a:r>
        </a:p>
        <a:p>
          <a:pPr fontAlgn="base"/>
          <a:r>
            <a:rPr lang="en-US" altLang="ja-JP" sz="1100">
              <a:solidFill>
                <a:schemeClr val="dk1"/>
              </a:solidFill>
              <a:effectLst/>
              <a:latin typeface="+mn-lt"/>
              <a:ea typeface="+mn-ea"/>
              <a:cs typeface="+mn-cs"/>
            </a:rPr>
            <a:t>(3) </a:t>
          </a:r>
          <a:r>
            <a:rPr lang="ja-JP" altLang="ja-JP" sz="1100">
              <a:solidFill>
                <a:schemeClr val="dk1"/>
              </a:solidFill>
              <a:effectLst/>
              <a:latin typeface="+mn-lt"/>
              <a:ea typeface="+mn-ea"/>
              <a:cs typeface="+mn-cs"/>
            </a:rPr>
            <a:t>納税証明書または滋賀県税に関する誓約書兼同意書（様式第１－４号）</a:t>
          </a:r>
        </a:p>
        <a:p>
          <a:pPr fontAlgn="base"/>
          <a:r>
            <a:rPr lang="en-US" altLang="ja-JP" sz="1100">
              <a:solidFill>
                <a:schemeClr val="dk1"/>
              </a:solidFill>
              <a:effectLst/>
              <a:latin typeface="+mn-lt"/>
              <a:ea typeface="+mn-ea"/>
              <a:cs typeface="+mn-cs"/>
            </a:rPr>
            <a:t>(4) </a:t>
          </a:r>
          <a:r>
            <a:rPr lang="ja-JP" altLang="ja-JP" sz="1100">
              <a:solidFill>
                <a:schemeClr val="dk1"/>
              </a:solidFill>
              <a:effectLst/>
              <a:latin typeface="+mn-lt"/>
              <a:ea typeface="+mn-ea"/>
              <a:cs typeface="+mn-cs"/>
            </a:rPr>
            <a:t>その他知事が必要と認める書類</a:t>
          </a:r>
        </a:p>
        <a:p>
          <a:pPr fontAlgn="base"/>
          <a:r>
            <a:rPr lang="ja-JP" altLang="ja-JP" sz="1100">
              <a:solidFill>
                <a:schemeClr val="dk1"/>
              </a:solidFill>
              <a:effectLst/>
              <a:latin typeface="+mn-lt"/>
              <a:ea typeface="+mn-ea"/>
              <a:cs typeface="+mn-cs"/>
            </a:rPr>
            <a:t>（補助金の交付の決定）</a:t>
          </a:r>
        </a:p>
        <a:p>
          <a:pPr fontAlgn="base"/>
          <a:r>
            <a:rPr lang="ja-JP" altLang="ja-JP" sz="1100">
              <a:solidFill>
                <a:schemeClr val="dk1"/>
              </a:solidFill>
              <a:effectLst/>
              <a:latin typeface="+mn-lt"/>
              <a:ea typeface="+mn-ea"/>
              <a:cs typeface="+mn-cs"/>
            </a:rPr>
            <a:t>第６条　知事は、前条の申請書の提出があったときは、その内容を審査し、補助金を交付すべきものと認めたときは、速やかに補助金の交付の決定し、別記様式第２号による補助金交付決定通知書を補助事業者に送付するものとする。</a:t>
          </a:r>
        </a:p>
        <a:p>
          <a:pPr fontAlgn="base"/>
          <a:r>
            <a:rPr lang="ja-JP" altLang="ja-JP" sz="1100">
              <a:solidFill>
                <a:schemeClr val="dk1"/>
              </a:solidFill>
              <a:effectLst/>
              <a:latin typeface="+mn-lt"/>
              <a:ea typeface="+mn-ea"/>
              <a:cs typeface="+mn-cs"/>
            </a:rPr>
            <a:t>（申請の取下げ期間）</a:t>
          </a:r>
        </a:p>
        <a:p>
          <a:pPr fontAlgn="base"/>
          <a:r>
            <a:rPr lang="ja-JP" altLang="ja-JP" sz="1100">
              <a:solidFill>
                <a:schemeClr val="dk1"/>
              </a:solidFill>
              <a:effectLst/>
              <a:latin typeface="+mn-lt"/>
              <a:ea typeface="+mn-ea"/>
              <a:cs typeface="+mn-cs"/>
            </a:rPr>
            <a:t>第７条　前条の規定による交付決定の内容またはこれに付した条件に不服がある場合における規則第７条の規定による申請の取下げをすることができる期間は、補助金交付決定通知書を受けた日から</a:t>
          </a:r>
          <a:r>
            <a:rPr lang="en-US" altLang="ja-JP" sz="1100">
              <a:solidFill>
                <a:schemeClr val="dk1"/>
              </a:solidFill>
              <a:effectLst/>
              <a:latin typeface="+mn-lt"/>
              <a:ea typeface="+mn-ea"/>
              <a:cs typeface="+mn-cs"/>
            </a:rPr>
            <a:t>20</a:t>
          </a:r>
          <a:r>
            <a:rPr lang="ja-JP" altLang="ja-JP" sz="1100">
              <a:solidFill>
                <a:schemeClr val="dk1"/>
              </a:solidFill>
              <a:effectLst/>
              <a:latin typeface="+mn-lt"/>
              <a:ea typeface="+mn-ea"/>
              <a:cs typeface="+mn-cs"/>
            </a:rPr>
            <a:t>日以内とする。</a:t>
          </a:r>
        </a:p>
        <a:p>
          <a:pPr fontAlgn="base"/>
          <a:r>
            <a:rPr lang="ja-JP" altLang="ja-JP" sz="1100">
              <a:solidFill>
                <a:schemeClr val="dk1"/>
              </a:solidFill>
              <a:effectLst/>
              <a:latin typeface="+mn-lt"/>
              <a:ea typeface="+mn-ea"/>
              <a:cs typeface="+mn-cs"/>
            </a:rPr>
            <a:t>（計画変更の申請）</a:t>
          </a:r>
        </a:p>
        <a:p>
          <a:pPr fontAlgn="base"/>
          <a:r>
            <a:rPr lang="ja-JP" altLang="ja-JP" sz="1100">
              <a:solidFill>
                <a:schemeClr val="dk1"/>
              </a:solidFill>
              <a:effectLst/>
              <a:latin typeface="+mn-lt"/>
              <a:ea typeface="+mn-ea"/>
              <a:cs typeface="+mn-cs"/>
            </a:rPr>
            <a:t>第８条　この補助金の交付決定後の事情の変更により、申請の内容を変更して申請を行う場合には、補助事業の内容および経費の配分の変更承認申請書（別記様式第３号）を知事に提出しなければならない。ただし、補助目的を損なわない軽微な事業計画の変更については、この限りでない。</a:t>
          </a:r>
        </a:p>
        <a:p>
          <a:pPr fontAlgn="base"/>
          <a:r>
            <a:rPr lang="ja-JP" altLang="ja-JP" sz="1100">
              <a:solidFill>
                <a:schemeClr val="dk1"/>
              </a:solidFill>
              <a:effectLst/>
              <a:latin typeface="+mn-lt"/>
              <a:ea typeface="+mn-ea"/>
              <a:cs typeface="+mn-cs"/>
            </a:rPr>
            <a:t>（補助事業の廃止）</a:t>
          </a:r>
        </a:p>
        <a:p>
          <a:pPr fontAlgn="base"/>
          <a:r>
            <a:rPr lang="ja-JP" altLang="ja-JP" sz="1100">
              <a:solidFill>
                <a:schemeClr val="dk1"/>
              </a:solidFill>
              <a:effectLst/>
              <a:latin typeface="+mn-lt"/>
              <a:ea typeface="+mn-ea"/>
              <a:cs typeface="+mn-cs"/>
            </a:rPr>
            <a:t>第９条　補助事業者は、補助事業を廃止しようとするときは、あらかじめ補助事業の廃止承認申請書（別記様式第４号）を知事に提出し、その承認を受けなければならない。</a:t>
          </a:r>
        </a:p>
        <a:p>
          <a:pPr fontAlgn="base"/>
          <a:r>
            <a:rPr lang="ja-JP" altLang="ja-JP" sz="1100">
              <a:solidFill>
                <a:schemeClr val="dk1"/>
              </a:solidFill>
              <a:effectLst/>
              <a:latin typeface="+mn-lt"/>
              <a:ea typeface="+mn-ea"/>
              <a:cs typeface="+mn-cs"/>
            </a:rPr>
            <a:t>（実績報告）</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条　補助事業者は、補助事業が完了したとき（補助事業の廃止の承認を受けたときを含む。）は、その日から</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日を経過した日または令和７年３月</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日のいずれか早い日までに、補助金実績報告書（別記様式第５号）に次の各号に掲げる書類を添えて、知事に提出しなければならない。</a:t>
          </a:r>
        </a:p>
        <a:p>
          <a:pPr fontAlgn="base"/>
          <a:r>
            <a:rPr lang="en-US" altLang="ja-JP" sz="1100">
              <a:solidFill>
                <a:schemeClr val="dk1"/>
              </a:solidFill>
              <a:effectLst/>
              <a:latin typeface="+mn-lt"/>
              <a:ea typeface="+mn-ea"/>
              <a:cs typeface="+mn-cs"/>
            </a:rPr>
            <a:t>(1) </a:t>
          </a:r>
          <a:r>
            <a:rPr lang="ja-JP" altLang="ja-JP" sz="1100">
              <a:solidFill>
                <a:schemeClr val="dk1"/>
              </a:solidFill>
              <a:effectLst/>
              <a:latin typeface="+mn-lt"/>
              <a:ea typeface="+mn-ea"/>
              <a:cs typeface="+mn-cs"/>
            </a:rPr>
            <a:t>事業報告書（様式第５－２号）</a:t>
          </a:r>
        </a:p>
        <a:p>
          <a:pPr fontAlgn="base"/>
          <a:r>
            <a:rPr lang="en-US" altLang="ja-JP" sz="1100">
              <a:solidFill>
                <a:schemeClr val="dk1"/>
              </a:solidFill>
              <a:effectLst/>
              <a:latin typeface="+mn-lt"/>
              <a:ea typeface="+mn-ea"/>
              <a:cs typeface="+mn-cs"/>
            </a:rPr>
            <a:t>(2) </a:t>
          </a:r>
          <a:r>
            <a:rPr lang="ja-JP" altLang="ja-JP" sz="1100">
              <a:solidFill>
                <a:schemeClr val="dk1"/>
              </a:solidFill>
              <a:effectLst/>
              <a:latin typeface="+mn-lt"/>
              <a:ea typeface="+mn-ea"/>
              <a:cs typeface="+mn-cs"/>
            </a:rPr>
            <a:t>就業規則等の写し（新旧）</a:t>
          </a:r>
        </a:p>
        <a:p>
          <a:pPr fontAlgn="base"/>
          <a:r>
            <a:rPr lang="en-US" altLang="ja-JP" sz="1100">
              <a:solidFill>
                <a:schemeClr val="dk1"/>
              </a:solidFill>
              <a:effectLst/>
              <a:latin typeface="+mn-lt"/>
              <a:ea typeface="+mn-ea"/>
              <a:cs typeface="+mn-cs"/>
            </a:rPr>
            <a:t>(3) </a:t>
          </a:r>
          <a:r>
            <a:rPr lang="ja-JP" altLang="ja-JP" sz="1100">
              <a:solidFill>
                <a:schemeClr val="dk1"/>
              </a:solidFill>
              <a:effectLst/>
              <a:latin typeface="+mn-lt"/>
              <a:ea typeface="+mn-ea"/>
              <a:cs typeface="+mn-cs"/>
            </a:rPr>
            <a:t>就業規則等を周知したことが確認できる書類</a:t>
          </a:r>
        </a:p>
        <a:p>
          <a:pPr fontAlgn="base"/>
          <a:r>
            <a:rPr lang="en-US" altLang="ja-JP" sz="1100">
              <a:solidFill>
                <a:schemeClr val="dk1"/>
              </a:solidFill>
              <a:effectLst/>
              <a:latin typeface="+mn-lt"/>
              <a:ea typeface="+mn-ea"/>
              <a:cs typeface="+mn-cs"/>
            </a:rPr>
            <a:t>(4) </a:t>
          </a:r>
          <a:r>
            <a:rPr lang="ja-JP" altLang="ja-JP" sz="1100">
              <a:solidFill>
                <a:schemeClr val="dk1"/>
              </a:solidFill>
              <a:effectLst/>
              <a:latin typeface="+mn-lt"/>
              <a:ea typeface="+mn-ea"/>
              <a:cs typeface="+mn-cs"/>
            </a:rPr>
            <a:t>請求書の写し</a:t>
          </a:r>
        </a:p>
        <a:p>
          <a:pPr fontAlgn="base"/>
          <a:r>
            <a:rPr lang="en-US" altLang="ja-JP" sz="1100">
              <a:solidFill>
                <a:schemeClr val="dk1"/>
              </a:solidFill>
              <a:effectLst/>
              <a:latin typeface="+mn-lt"/>
              <a:ea typeface="+mn-ea"/>
              <a:cs typeface="+mn-cs"/>
            </a:rPr>
            <a:t>(5) </a:t>
          </a:r>
          <a:r>
            <a:rPr lang="ja-JP" altLang="ja-JP" sz="1100">
              <a:solidFill>
                <a:schemeClr val="dk1"/>
              </a:solidFill>
              <a:effectLst/>
              <a:latin typeface="+mn-lt"/>
              <a:ea typeface="+mn-ea"/>
              <a:cs typeface="+mn-cs"/>
            </a:rPr>
            <a:t>領収書、振込証明書等の写し</a:t>
          </a:r>
        </a:p>
        <a:p>
          <a:pPr fontAlgn="base"/>
          <a:r>
            <a:rPr lang="en-US" altLang="ja-JP" sz="1100">
              <a:solidFill>
                <a:schemeClr val="dk1"/>
              </a:solidFill>
              <a:effectLst/>
              <a:latin typeface="+mn-lt"/>
              <a:ea typeface="+mn-ea"/>
              <a:cs typeface="+mn-cs"/>
            </a:rPr>
            <a:t>(6) </a:t>
          </a:r>
          <a:r>
            <a:rPr lang="ja-JP" altLang="ja-JP" sz="1100">
              <a:solidFill>
                <a:schemeClr val="dk1"/>
              </a:solidFill>
              <a:effectLst/>
              <a:latin typeface="+mn-lt"/>
              <a:ea typeface="+mn-ea"/>
              <a:cs typeface="+mn-cs"/>
            </a:rPr>
            <a:t>その他知事が必要と認める書類</a:t>
          </a:r>
        </a:p>
        <a:p>
          <a:pPr fontAlgn="base"/>
          <a:r>
            <a:rPr lang="ja-JP" altLang="ja-JP" sz="1100">
              <a:solidFill>
                <a:schemeClr val="dk1"/>
              </a:solidFill>
              <a:effectLst/>
              <a:latin typeface="+mn-lt"/>
              <a:ea typeface="+mn-ea"/>
              <a:cs typeface="+mn-cs"/>
            </a:rPr>
            <a:t>（補助金の額の確定）</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11</a:t>
          </a:r>
          <a:r>
            <a:rPr lang="ja-JP" altLang="ja-JP" sz="1100">
              <a:solidFill>
                <a:schemeClr val="dk1"/>
              </a:solidFill>
              <a:effectLst/>
              <a:latin typeface="+mn-lt"/>
              <a:ea typeface="+mn-ea"/>
              <a:cs typeface="+mn-cs"/>
            </a:rPr>
            <a:t>条　知事は、前条の規定による実績報告を受けた場合においては、書類の審査および必要に応じて行う現地調査等により、その報告に係る補助事業の成果が補助金の交付の決定の内容およびこれに付した条件に適合するかどうかを調査し、適合すると認めたときは、交付すべき補助金の額を確定し、別記様式第６号による補助金の額の確定通知書を補助事業者に送付するものとする。</a:t>
          </a:r>
        </a:p>
        <a:p>
          <a:pPr fontAlgn="base"/>
          <a:r>
            <a:rPr lang="ja-JP" altLang="ja-JP" sz="1100">
              <a:solidFill>
                <a:schemeClr val="dk1"/>
              </a:solidFill>
              <a:effectLst/>
              <a:latin typeface="+mn-lt"/>
              <a:ea typeface="+mn-ea"/>
              <a:cs typeface="+mn-cs"/>
            </a:rPr>
            <a:t>　（補助金の支払い）</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12</a:t>
          </a:r>
          <a:r>
            <a:rPr lang="ja-JP" altLang="ja-JP" sz="1100">
              <a:solidFill>
                <a:schemeClr val="dk1"/>
              </a:solidFill>
              <a:effectLst/>
              <a:latin typeface="+mn-lt"/>
              <a:ea typeface="+mn-ea"/>
              <a:cs typeface="+mn-cs"/>
            </a:rPr>
            <a:t>条　知事は、前条の規定により交付すべき補助金の額を確定した日から起算して</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日以内に補助事業者に補助金を交付するものとする。</a:t>
          </a:r>
        </a:p>
        <a:p>
          <a:pPr fontAlgn="base"/>
          <a:r>
            <a:rPr lang="ja-JP" altLang="ja-JP" sz="1100">
              <a:solidFill>
                <a:schemeClr val="dk1"/>
              </a:solidFill>
              <a:effectLst/>
              <a:latin typeface="+mn-lt"/>
              <a:ea typeface="+mn-ea"/>
              <a:cs typeface="+mn-cs"/>
            </a:rPr>
            <a:t>（補助金の経理等）</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13</a:t>
          </a:r>
          <a:r>
            <a:rPr lang="ja-JP" altLang="ja-JP" sz="1100">
              <a:solidFill>
                <a:schemeClr val="dk1"/>
              </a:solidFill>
              <a:effectLst/>
              <a:latin typeface="+mn-lt"/>
              <a:ea typeface="+mn-ea"/>
              <a:cs typeface="+mn-cs"/>
            </a:rPr>
            <a:t>条　補助事業者は、補助金に係る経理についての収支の事実を明確にした証拠書類を整理し、かつ、これらの書類を補助事業が完了した日の属する会計年度の終了後５年間保存しなければならない。</a:t>
          </a:r>
        </a:p>
        <a:p>
          <a:pPr fontAlgn="base"/>
          <a:r>
            <a:rPr lang="ja-JP" altLang="ja-JP" sz="1100">
              <a:solidFill>
                <a:schemeClr val="dk1"/>
              </a:solidFill>
              <a:effectLst/>
              <a:latin typeface="+mn-lt"/>
              <a:ea typeface="+mn-ea"/>
              <a:cs typeface="+mn-cs"/>
            </a:rPr>
            <a:t>（標準処理期間）</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14</a:t>
          </a:r>
          <a:r>
            <a:rPr lang="ja-JP" altLang="ja-JP" sz="1100">
              <a:solidFill>
                <a:schemeClr val="dk1"/>
              </a:solidFill>
              <a:effectLst/>
              <a:latin typeface="+mn-lt"/>
              <a:ea typeface="+mn-ea"/>
              <a:cs typeface="+mn-cs"/>
            </a:rPr>
            <a:t>条　第６条の規定による補助金等の交付の決定は、第５条の規定による申請があった日から起算して</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日以内に行うものとする。</a:t>
          </a:r>
        </a:p>
        <a:p>
          <a:pPr fontAlgn="base"/>
          <a:r>
            <a:rPr lang="ja-JP" altLang="ja-JP" sz="1100">
              <a:solidFill>
                <a:schemeClr val="dk1"/>
              </a:solidFill>
              <a:effectLst/>
              <a:latin typeface="+mn-lt"/>
              <a:ea typeface="+mn-ea"/>
              <a:cs typeface="+mn-cs"/>
            </a:rPr>
            <a:t>２　第</a:t>
          </a:r>
          <a:r>
            <a:rPr lang="en-US" altLang="ja-JP" sz="1100">
              <a:solidFill>
                <a:schemeClr val="dk1"/>
              </a:solidFill>
              <a:effectLst/>
              <a:latin typeface="+mn-lt"/>
              <a:ea typeface="+mn-ea"/>
              <a:cs typeface="+mn-cs"/>
            </a:rPr>
            <a:t>11</a:t>
          </a:r>
          <a:r>
            <a:rPr lang="ja-JP" altLang="ja-JP" sz="1100">
              <a:solidFill>
                <a:schemeClr val="dk1"/>
              </a:solidFill>
              <a:effectLst/>
              <a:latin typeface="+mn-lt"/>
              <a:ea typeface="+mn-ea"/>
              <a:cs typeface="+mn-cs"/>
            </a:rPr>
            <a:t>条の規定による補助金の額の確定は、第</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条の規定による実績報告があった日から起算して</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日以内に行うものとする。</a:t>
          </a:r>
        </a:p>
        <a:p>
          <a:pPr fontAlgn="base"/>
          <a:r>
            <a:rPr lang="ja-JP" altLang="ja-JP" sz="1100">
              <a:solidFill>
                <a:schemeClr val="dk1"/>
              </a:solidFill>
              <a:effectLst/>
              <a:latin typeface="+mn-lt"/>
              <a:ea typeface="+mn-ea"/>
              <a:cs typeface="+mn-cs"/>
            </a:rPr>
            <a:t>（電子情報処理組織による申請等）</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15</a:t>
          </a:r>
          <a:r>
            <a:rPr lang="ja-JP" altLang="ja-JP" sz="1100">
              <a:solidFill>
                <a:schemeClr val="dk1"/>
              </a:solidFill>
              <a:effectLst/>
              <a:latin typeface="+mn-lt"/>
              <a:ea typeface="+mn-ea"/>
              <a:cs typeface="+mn-cs"/>
            </a:rPr>
            <a:t>条　補助事業者は、第５条の規定に基づく交付の申請、規則第７条の規定に基づく申請の取下げ、第８条の規定に基づく計画変更の申請、第９条の規定に基づく事業の廃止の申請および第</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条の規定に基づく実績報告については、滋賀県インターネット利用による行政手続等に関する条例（平成</a:t>
          </a:r>
          <a:r>
            <a:rPr lang="en-US" altLang="ja-JP" sz="1100">
              <a:solidFill>
                <a:schemeClr val="dk1"/>
              </a:solidFill>
              <a:effectLst/>
              <a:latin typeface="+mn-lt"/>
              <a:ea typeface="+mn-ea"/>
              <a:cs typeface="+mn-cs"/>
            </a:rPr>
            <a:t>16</a:t>
          </a:r>
          <a:r>
            <a:rPr lang="ja-JP" altLang="ja-JP" sz="1100">
              <a:solidFill>
                <a:schemeClr val="dk1"/>
              </a:solidFill>
              <a:effectLst/>
              <a:latin typeface="+mn-lt"/>
              <a:ea typeface="+mn-ea"/>
              <a:cs typeface="+mn-cs"/>
            </a:rPr>
            <a:t>年滋賀県条例第</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号）第３条第１項に規定する電子情報処理組織を使用して行うことができる。</a:t>
          </a:r>
        </a:p>
        <a:p>
          <a:pPr fontAlgn="base" hangingPunct="0"/>
          <a:r>
            <a:rPr lang="ja-JP" altLang="ja-JP" sz="1100">
              <a:solidFill>
                <a:schemeClr val="dk1"/>
              </a:solidFill>
              <a:effectLst/>
              <a:latin typeface="+mn-lt"/>
              <a:ea typeface="+mn-ea"/>
              <a:cs typeface="+mn-cs"/>
            </a:rPr>
            <a:t>（雑則）</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16</a:t>
          </a:r>
          <a:r>
            <a:rPr lang="ja-JP" altLang="ja-JP" sz="1100">
              <a:solidFill>
                <a:schemeClr val="dk1"/>
              </a:solidFill>
              <a:effectLst/>
              <a:latin typeface="+mn-lt"/>
              <a:ea typeface="+mn-ea"/>
              <a:cs typeface="+mn-cs"/>
            </a:rPr>
            <a:t>条　この要綱に定めるもののほか、必要な事項は知事が別に定めるものとする。</a:t>
          </a:r>
        </a:p>
        <a:p>
          <a:pPr fontAlgn="base"/>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fontAlgn="base"/>
          <a:r>
            <a:rPr lang="ja-JP" altLang="ja-JP" sz="1100">
              <a:solidFill>
                <a:schemeClr val="dk1"/>
              </a:solidFill>
              <a:effectLst/>
              <a:latin typeface="+mn-lt"/>
              <a:ea typeface="+mn-ea"/>
              <a:cs typeface="+mn-cs"/>
            </a:rPr>
            <a:t>付　則</a:t>
          </a:r>
        </a:p>
        <a:p>
          <a:pPr fontAlgn="base"/>
          <a:r>
            <a:rPr lang="ja-JP" altLang="ja-JP" sz="1100">
              <a:solidFill>
                <a:schemeClr val="dk1"/>
              </a:solidFill>
              <a:effectLst/>
              <a:latin typeface="+mn-lt"/>
              <a:ea typeface="+mn-ea"/>
              <a:cs typeface="+mn-cs"/>
            </a:rPr>
            <a:t>この要綱は、令和５年２月</a:t>
          </a:r>
          <a:r>
            <a:rPr lang="en-US" altLang="ja-JP" sz="1100">
              <a:solidFill>
                <a:schemeClr val="dk1"/>
              </a:solidFill>
              <a:effectLst/>
              <a:latin typeface="+mn-lt"/>
              <a:ea typeface="+mn-ea"/>
              <a:cs typeface="+mn-cs"/>
            </a:rPr>
            <a:t>29</a:t>
          </a:r>
          <a:r>
            <a:rPr lang="ja-JP" altLang="ja-JP" sz="1100">
              <a:solidFill>
                <a:schemeClr val="dk1"/>
              </a:solidFill>
              <a:effectLst/>
              <a:latin typeface="+mn-lt"/>
              <a:ea typeface="+mn-ea"/>
              <a:cs typeface="+mn-cs"/>
            </a:rPr>
            <a:t>日から施行し、令和５年度分の補助事業に適用する。</a:t>
          </a:r>
        </a:p>
        <a:p>
          <a:endParaRPr kumimoji="1" lang="ja-JP" altLang="en-US" sz="1100"/>
        </a:p>
      </xdr:txBody>
    </xdr:sp>
    <xdr:clientData/>
  </xdr:twoCellAnchor>
  <xdr:twoCellAnchor>
    <xdr:from>
      <xdr:col>5</xdr:col>
      <xdr:colOff>133349</xdr:colOff>
      <xdr:row>20</xdr:row>
      <xdr:rowOff>57150</xdr:rowOff>
    </xdr:from>
    <xdr:to>
      <xdr:col>16</xdr:col>
      <xdr:colOff>219074</xdr:colOff>
      <xdr:row>47</xdr:row>
      <xdr:rowOff>152400</xdr:rowOff>
    </xdr:to>
    <xdr:sp macro="" textlink="">
      <xdr:nvSpPr>
        <xdr:cNvPr id="4" name="正方形/長方形 3">
          <a:extLst>
            <a:ext uri="{FF2B5EF4-FFF2-40B4-BE49-F238E27FC236}">
              <a16:creationId xmlns:a16="http://schemas.microsoft.com/office/drawing/2014/main" id="{6F1F6F40-4E78-4476-AC3C-72D559E0FA16}"/>
            </a:ext>
          </a:extLst>
        </xdr:cNvPr>
        <xdr:cNvSpPr/>
      </xdr:nvSpPr>
      <xdr:spPr>
        <a:xfrm>
          <a:off x="8982074" y="3657600"/>
          <a:ext cx="7629525" cy="4895850"/>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w="25400">
              <a:solidFill>
                <a:srgbClr val="FF0000"/>
              </a:solidFill>
              <a:prstDash val="sysDash"/>
            </a:ln>
            <a:solidFill>
              <a:schemeClr val="lt1">
                <a:alpha val="97000"/>
              </a:schemeClr>
            </a:solidFill>
          </a:endParaRPr>
        </a:p>
      </xdr:txBody>
    </xdr:sp>
    <xdr:clientData/>
  </xdr:twoCellAnchor>
  <xdr:twoCellAnchor>
    <xdr:from>
      <xdr:col>4</xdr:col>
      <xdr:colOff>66675</xdr:colOff>
      <xdr:row>22</xdr:row>
      <xdr:rowOff>114300</xdr:rowOff>
    </xdr:from>
    <xdr:to>
      <xdr:col>5</xdr:col>
      <xdr:colOff>95250</xdr:colOff>
      <xdr:row>44</xdr:row>
      <xdr:rowOff>133349</xdr:rowOff>
    </xdr:to>
    <xdr:sp macro="" textlink="">
      <xdr:nvSpPr>
        <xdr:cNvPr id="5" name="吹き出し: 右矢印 4">
          <a:extLst>
            <a:ext uri="{FF2B5EF4-FFF2-40B4-BE49-F238E27FC236}">
              <a16:creationId xmlns:a16="http://schemas.microsoft.com/office/drawing/2014/main" id="{2C15635B-B625-4E17-BBBC-FA22045AFCD6}"/>
            </a:ext>
          </a:extLst>
        </xdr:cNvPr>
        <xdr:cNvSpPr/>
      </xdr:nvSpPr>
      <xdr:spPr>
        <a:xfrm>
          <a:off x="8229600" y="4057650"/>
          <a:ext cx="714375" cy="3962399"/>
        </a:xfrm>
        <a:prstGeom prst="rightArrowCallout">
          <a:avLst>
            <a:gd name="adj1" fmla="val 58735"/>
            <a:gd name="adj2" fmla="val 52711"/>
            <a:gd name="adj3" fmla="val 25000"/>
            <a:gd name="adj4" fmla="val 64977"/>
          </a:avLst>
        </a:prstGeom>
        <a:solidFill>
          <a:schemeClr val="bg1"/>
        </a:solidFill>
        <a:ln w="34925"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2400">
              <a:ln>
                <a:solidFill>
                  <a:srgbClr val="FF0000"/>
                </a:solidFill>
              </a:ln>
            </a:rPr>
            <a:t>　該当するか必ず確認！</a:t>
          </a:r>
        </a:p>
      </xdr:txBody>
    </xdr:sp>
    <xdr:clientData/>
  </xdr:twoCellAnchor>
  <xdr:twoCellAnchor>
    <xdr:from>
      <xdr:col>2</xdr:col>
      <xdr:colOff>2819400</xdr:colOff>
      <xdr:row>9</xdr:row>
      <xdr:rowOff>352425</xdr:rowOff>
    </xdr:from>
    <xdr:to>
      <xdr:col>5</xdr:col>
      <xdr:colOff>76200</xdr:colOff>
      <xdr:row>21</xdr:row>
      <xdr:rowOff>47625</xdr:rowOff>
    </xdr:to>
    <xdr:cxnSp macro="">
      <xdr:nvCxnSpPr>
        <xdr:cNvPr id="6" name="直線矢印コネクタ 5">
          <a:extLst>
            <a:ext uri="{FF2B5EF4-FFF2-40B4-BE49-F238E27FC236}">
              <a16:creationId xmlns:a16="http://schemas.microsoft.com/office/drawing/2014/main" id="{FB82FE2F-5F52-4483-A2B2-2C3B86197B3D}"/>
            </a:ext>
          </a:extLst>
        </xdr:cNvPr>
        <xdr:cNvCxnSpPr/>
      </xdr:nvCxnSpPr>
      <xdr:spPr>
        <a:xfrm>
          <a:off x="3838575" y="1895475"/>
          <a:ext cx="5086350" cy="2019300"/>
        </a:xfrm>
        <a:prstGeom prst="straightConnector1">
          <a:avLst/>
        </a:prstGeom>
        <a:ln>
          <a:headEnd type="none" w="med" len="med"/>
          <a:tailEnd type="triangle" w="lg" len="lg"/>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0</xdr:colOff>
      <xdr:row>3</xdr:row>
      <xdr:rowOff>0</xdr:rowOff>
    </xdr:from>
    <xdr:to>
      <xdr:col>16</xdr:col>
      <xdr:colOff>66676</xdr:colOff>
      <xdr:row>7</xdr:row>
      <xdr:rowOff>133350</xdr:rowOff>
    </xdr:to>
    <xdr:grpSp>
      <xdr:nvGrpSpPr>
        <xdr:cNvPr id="6" name="グループ化 5">
          <a:extLst>
            <a:ext uri="{FF2B5EF4-FFF2-40B4-BE49-F238E27FC236}">
              <a16:creationId xmlns:a16="http://schemas.microsoft.com/office/drawing/2014/main" id="{00000000-0008-0000-0900-000006000000}"/>
            </a:ext>
          </a:extLst>
        </xdr:cNvPr>
        <xdr:cNvGrpSpPr/>
      </xdr:nvGrpSpPr>
      <xdr:grpSpPr>
        <a:xfrm>
          <a:off x="6678706" y="504265"/>
          <a:ext cx="3484470" cy="805703"/>
          <a:chOff x="6943725" y="19050"/>
          <a:chExt cx="3495676" cy="819150"/>
        </a:xfrm>
      </xdr:grpSpPr>
      <xdr:sp macro="" textlink="">
        <xdr:nvSpPr>
          <xdr:cNvPr id="7" name="テキスト ボックス 6">
            <a:extLst>
              <a:ext uri="{FF2B5EF4-FFF2-40B4-BE49-F238E27FC236}">
                <a16:creationId xmlns:a16="http://schemas.microsoft.com/office/drawing/2014/main" id="{00000000-0008-0000-0900-000007000000}"/>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8" name="正方形/長方形 7">
            <a:extLst>
              <a:ext uri="{FF2B5EF4-FFF2-40B4-BE49-F238E27FC236}">
                <a16:creationId xmlns:a16="http://schemas.microsoft.com/office/drawing/2014/main" id="{00000000-0008-0000-0900-000008000000}"/>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0</xdr:colOff>
      <xdr:row>3</xdr:row>
      <xdr:rowOff>0</xdr:rowOff>
    </xdr:from>
    <xdr:to>
      <xdr:col>16</xdr:col>
      <xdr:colOff>66676</xdr:colOff>
      <xdr:row>7</xdr:row>
      <xdr:rowOff>76200</xdr:rowOff>
    </xdr:to>
    <xdr:grpSp>
      <xdr:nvGrpSpPr>
        <xdr:cNvPr id="6" name="グループ化 5">
          <a:extLst>
            <a:ext uri="{FF2B5EF4-FFF2-40B4-BE49-F238E27FC236}">
              <a16:creationId xmlns:a16="http://schemas.microsoft.com/office/drawing/2014/main" id="{00000000-0008-0000-0A00-000006000000}"/>
            </a:ext>
          </a:extLst>
        </xdr:cNvPr>
        <xdr:cNvGrpSpPr/>
      </xdr:nvGrpSpPr>
      <xdr:grpSpPr>
        <a:xfrm>
          <a:off x="9166412" y="470647"/>
          <a:ext cx="4717117" cy="939053"/>
          <a:chOff x="6943725" y="19050"/>
          <a:chExt cx="3495676" cy="819150"/>
        </a:xfrm>
      </xdr:grpSpPr>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8" name="正方形/長方形 7">
            <a:extLst>
              <a:ext uri="{FF2B5EF4-FFF2-40B4-BE49-F238E27FC236}">
                <a16:creationId xmlns:a16="http://schemas.microsoft.com/office/drawing/2014/main" id="{00000000-0008-0000-0A00-000008000000}"/>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A00-000009000000}"/>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8030</xdr:colOff>
      <xdr:row>3</xdr:row>
      <xdr:rowOff>265765</xdr:rowOff>
    </xdr:from>
    <xdr:to>
      <xdr:col>18</xdr:col>
      <xdr:colOff>133910</xdr:colOff>
      <xdr:row>6</xdr:row>
      <xdr:rowOff>264645</xdr:rowOff>
    </xdr:to>
    <xdr:grpSp>
      <xdr:nvGrpSpPr>
        <xdr:cNvPr id="3" name="グループ化 2">
          <a:extLst>
            <a:ext uri="{FF2B5EF4-FFF2-40B4-BE49-F238E27FC236}">
              <a16:creationId xmlns:a16="http://schemas.microsoft.com/office/drawing/2014/main" id="{2CF4D796-3634-40DB-B341-89800A7329A6}"/>
            </a:ext>
          </a:extLst>
        </xdr:cNvPr>
        <xdr:cNvGrpSpPr/>
      </xdr:nvGrpSpPr>
      <xdr:grpSpPr>
        <a:xfrm>
          <a:off x="10126942" y="758824"/>
          <a:ext cx="3487644" cy="816909"/>
          <a:chOff x="6943725" y="19050"/>
          <a:chExt cx="3495676" cy="819150"/>
        </a:xfrm>
      </xdr:grpSpPr>
      <xdr:sp macro="" textlink="">
        <xdr:nvSpPr>
          <xdr:cNvPr id="4" name="テキスト ボックス 3">
            <a:extLst>
              <a:ext uri="{FF2B5EF4-FFF2-40B4-BE49-F238E27FC236}">
                <a16:creationId xmlns:a16="http://schemas.microsoft.com/office/drawing/2014/main" id="{369EBD1D-0D25-4868-B7A1-6755709FEABC}"/>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5" name="正方形/長方形 4">
            <a:extLst>
              <a:ext uri="{FF2B5EF4-FFF2-40B4-BE49-F238E27FC236}">
                <a16:creationId xmlns:a16="http://schemas.microsoft.com/office/drawing/2014/main" id="{B91B77D6-EA34-4480-B5EF-DE63FB48DA3F}"/>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42928871-4E23-40E4-BB0B-785F43D95431}"/>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11</xdr:col>
      <xdr:colOff>0</xdr:colOff>
      <xdr:row>3</xdr:row>
      <xdr:rowOff>0</xdr:rowOff>
    </xdr:from>
    <xdr:to>
      <xdr:col>16</xdr:col>
      <xdr:colOff>66676</xdr:colOff>
      <xdr:row>7</xdr:row>
      <xdr:rowOff>133350</xdr:rowOff>
    </xdr:to>
    <xdr:grpSp>
      <xdr:nvGrpSpPr>
        <xdr:cNvPr id="2" name="グループ化 1">
          <a:extLst>
            <a:ext uri="{FF2B5EF4-FFF2-40B4-BE49-F238E27FC236}">
              <a16:creationId xmlns:a16="http://schemas.microsoft.com/office/drawing/2014/main" id="{7C6D359E-8E62-41B4-B18E-4CD3EE9CD984}"/>
            </a:ext>
          </a:extLst>
        </xdr:cNvPr>
        <xdr:cNvGrpSpPr/>
      </xdr:nvGrpSpPr>
      <xdr:grpSpPr>
        <a:xfrm>
          <a:off x="6678706" y="504265"/>
          <a:ext cx="3484470" cy="805703"/>
          <a:chOff x="6943725" y="19050"/>
          <a:chExt cx="3495676" cy="819150"/>
        </a:xfrm>
      </xdr:grpSpPr>
      <xdr:sp macro="" textlink="">
        <xdr:nvSpPr>
          <xdr:cNvPr id="3" name="テキスト ボックス 2">
            <a:extLst>
              <a:ext uri="{FF2B5EF4-FFF2-40B4-BE49-F238E27FC236}">
                <a16:creationId xmlns:a16="http://schemas.microsoft.com/office/drawing/2014/main" id="{A43DE8E2-2F97-43A0-8E14-66B606AB7FD2}"/>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4" name="正方形/長方形 3">
            <a:extLst>
              <a:ext uri="{FF2B5EF4-FFF2-40B4-BE49-F238E27FC236}">
                <a16:creationId xmlns:a16="http://schemas.microsoft.com/office/drawing/2014/main" id="{5F892D8A-A3EF-4F64-922B-E3D1978E184F}"/>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DD3B59A-9F32-4F06-A7DC-2B458F7367F6}"/>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134470</xdr:colOff>
      <xdr:row>45</xdr:row>
      <xdr:rowOff>56029</xdr:rowOff>
    </xdr:from>
    <xdr:to>
      <xdr:col>8</xdr:col>
      <xdr:colOff>493057</xdr:colOff>
      <xdr:row>49</xdr:row>
      <xdr:rowOff>156882</xdr:rowOff>
    </xdr:to>
    <xdr:sp macro="" textlink="">
      <xdr:nvSpPr>
        <xdr:cNvPr id="6" name="テキスト ボックス 5">
          <a:extLst>
            <a:ext uri="{FF2B5EF4-FFF2-40B4-BE49-F238E27FC236}">
              <a16:creationId xmlns:a16="http://schemas.microsoft.com/office/drawing/2014/main" id="{9472BA3F-0FFE-4721-B26C-75A978FDE91F}"/>
            </a:ext>
          </a:extLst>
        </xdr:cNvPr>
        <xdr:cNvSpPr txBox="1"/>
      </xdr:nvSpPr>
      <xdr:spPr>
        <a:xfrm>
          <a:off x="134470" y="8213911"/>
          <a:ext cx="5793440" cy="7732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144000" indent="-288000">
            <a:spcBef>
              <a:spcPts val="0"/>
            </a:spcBef>
            <a:spcAft>
              <a:spcPts val="300"/>
            </a:spcAft>
          </a:pPr>
          <a:r>
            <a:rPr kumimoji="1" lang="ja-JP" altLang="en-US" sz="1100">
              <a:latin typeface="BIZ UDゴシック" panose="020B0400000000000000" pitchFamily="49" charset="-128"/>
              <a:ea typeface="BIZ UDゴシック" panose="020B0400000000000000" pitchFamily="49" charset="-128"/>
            </a:rPr>
            <a:t>（注）①別紙として積算の内訳を添付すること。</a:t>
          </a:r>
        </a:p>
        <a:p>
          <a:pPr marL="144000" indent="-288000">
            <a:spcBef>
              <a:spcPts val="0"/>
            </a:spcBef>
            <a:spcAft>
              <a:spcPts val="300"/>
            </a:spcAft>
          </a:pPr>
          <a:r>
            <a:rPr kumimoji="1" lang="ja-JP" altLang="en-US" sz="1100">
              <a:latin typeface="BIZ UDゴシック" panose="020B0400000000000000" pitchFamily="49" charset="-128"/>
              <a:ea typeface="BIZ UDゴシック" panose="020B0400000000000000" pitchFamily="49" charset="-128"/>
            </a:rPr>
            <a:t>　　　②課税事業者の場合であっても、単純に補助金の１０％相当額が消費税および</a:t>
          </a:r>
          <a:endParaRPr kumimoji="1" lang="en-US" altLang="ja-JP" sz="110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r>
            <a:rPr kumimoji="1" lang="ja-JP" altLang="en-US" sz="1100">
              <a:latin typeface="BIZ UDゴシック" panose="020B0400000000000000" pitchFamily="49" charset="-128"/>
              <a:ea typeface="BIZ UDゴシック" panose="020B0400000000000000" pitchFamily="49" charset="-128"/>
            </a:rPr>
            <a:t>　　　　地方消費税に係る仕入控除税額による減額等の対象額ではない。</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3</xdr:row>
      <xdr:rowOff>0</xdr:rowOff>
    </xdr:from>
    <xdr:to>
      <xdr:col>16</xdr:col>
      <xdr:colOff>246529</xdr:colOff>
      <xdr:row>7</xdr:row>
      <xdr:rowOff>133350</xdr:rowOff>
    </xdr:to>
    <xdr:grpSp>
      <xdr:nvGrpSpPr>
        <xdr:cNvPr id="7" name="グループ化 6">
          <a:extLst>
            <a:ext uri="{FF2B5EF4-FFF2-40B4-BE49-F238E27FC236}">
              <a16:creationId xmlns:a16="http://schemas.microsoft.com/office/drawing/2014/main" id="{00000000-0008-0000-0200-000007000000}"/>
            </a:ext>
          </a:extLst>
        </xdr:cNvPr>
        <xdr:cNvGrpSpPr/>
      </xdr:nvGrpSpPr>
      <xdr:grpSpPr>
        <a:xfrm>
          <a:off x="7160559" y="504265"/>
          <a:ext cx="3664323" cy="805703"/>
          <a:chOff x="6943725" y="19050"/>
          <a:chExt cx="4573257" cy="819150"/>
        </a:xfrm>
      </xdr:grpSpPr>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6943725" y="19050"/>
            <a:ext cx="4573257"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392207</xdr:colOff>
      <xdr:row>1</xdr:row>
      <xdr:rowOff>145676</xdr:rowOff>
    </xdr:from>
    <xdr:to>
      <xdr:col>11</xdr:col>
      <xdr:colOff>1501588</xdr:colOff>
      <xdr:row>6</xdr:row>
      <xdr:rowOff>89648</xdr:rowOff>
    </xdr:to>
    <xdr:grpSp>
      <xdr:nvGrpSpPr>
        <xdr:cNvPr id="2" name="グループ化 1">
          <a:extLst>
            <a:ext uri="{FF2B5EF4-FFF2-40B4-BE49-F238E27FC236}">
              <a16:creationId xmlns:a16="http://schemas.microsoft.com/office/drawing/2014/main" id="{60627523-5295-42F6-9C81-CC9720A34EF2}"/>
            </a:ext>
          </a:extLst>
        </xdr:cNvPr>
        <xdr:cNvGrpSpPr/>
      </xdr:nvGrpSpPr>
      <xdr:grpSpPr>
        <a:xfrm>
          <a:off x="7496736" y="302558"/>
          <a:ext cx="3350558" cy="885266"/>
          <a:chOff x="7496736" y="145676"/>
          <a:chExt cx="3350558" cy="885266"/>
        </a:xfrm>
      </xdr:grpSpPr>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7496736" y="145676"/>
            <a:ext cx="3350558" cy="8852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647375" y="241859"/>
            <a:ext cx="418895" cy="103253"/>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7658581" y="474914"/>
            <a:ext cx="418895" cy="103253"/>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12</xdr:col>
      <xdr:colOff>185057</xdr:colOff>
      <xdr:row>6</xdr:row>
      <xdr:rowOff>8619</xdr:rowOff>
    </xdr:from>
    <xdr:to>
      <xdr:col>20</xdr:col>
      <xdr:colOff>208524</xdr:colOff>
      <xdr:row>17</xdr:row>
      <xdr:rowOff>157625</xdr:rowOff>
    </xdr:to>
    <xdr:pic>
      <xdr:nvPicPr>
        <xdr:cNvPr id="6" name="図 5">
          <a:extLst>
            <a:ext uri="{FF2B5EF4-FFF2-40B4-BE49-F238E27FC236}">
              <a16:creationId xmlns:a16="http://schemas.microsoft.com/office/drawing/2014/main" id="{99E0BE92-34D9-4E55-86E9-6B52654943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92593" y="920298"/>
          <a:ext cx="5466324" cy="3033720"/>
        </a:xfrm>
        <a:prstGeom prst="rect">
          <a:avLst/>
        </a:prstGeom>
        <a:solidFill>
          <a:schemeClr val="bg1"/>
        </a:solidFill>
      </xdr:spPr>
    </xdr:pic>
    <xdr:clientData/>
  </xdr:twoCellAnchor>
  <xdr:twoCellAnchor editAs="oneCell">
    <xdr:from>
      <xdr:col>12</xdr:col>
      <xdr:colOff>157843</xdr:colOff>
      <xdr:row>17</xdr:row>
      <xdr:rowOff>407488</xdr:rowOff>
    </xdr:from>
    <xdr:to>
      <xdr:col>21</xdr:col>
      <xdr:colOff>263536</xdr:colOff>
      <xdr:row>39</xdr:row>
      <xdr:rowOff>234214</xdr:rowOff>
    </xdr:to>
    <xdr:pic>
      <xdr:nvPicPr>
        <xdr:cNvPr id="7" name="図 6">
          <a:extLst>
            <a:ext uri="{FF2B5EF4-FFF2-40B4-BE49-F238E27FC236}">
              <a16:creationId xmlns:a16="http://schemas.microsoft.com/office/drawing/2014/main" id="{B7373A7C-087E-414A-9680-4062C3FF5C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06843" y="4203881"/>
          <a:ext cx="6228907" cy="5555333"/>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247650</xdr:colOff>
      <xdr:row>4</xdr:row>
      <xdr:rowOff>57150</xdr:rowOff>
    </xdr:from>
    <xdr:to>
      <xdr:col>15</xdr:col>
      <xdr:colOff>58645</xdr:colOff>
      <xdr:row>6</xdr:row>
      <xdr:rowOff>322729</xdr:rowOff>
    </xdr:to>
    <xdr:grpSp>
      <xdr:nvGrpSpPr>
        <xdr:cNvPr id="5" name="グループ化 4">
          <a:extLst>
            <a:ext uri="{FF2B5EF4-FFF2-40B4-BE49-F238E27FC236}">
              <a16:creationId xmlns:a16="http://schemas.microsoft.com/office/drawing/2014/main" id="{D3ED7C62-8222-49A4-8C86-E5F8BD5C5416}"/>
            </a:ext>
          </a:extLst>
        </xdr:cNvPr>
        <xdr:cNvGrpSpPr/>
      </xdr:nvGrpSpPr>
      <xdr:grpSpPr>
        <a:xfrm>
          <a:off x="7363385" y="863974"/>
          <a:ext cx="3464113" cy="769843"/>
          <a:chOff x="6943725" y="19050"/>
          <a:chExt cx="3495676" cy="819150"/>
        </a:xfrm>
      </xdr:grpSpPr>
      <xdr:sp macro="" textlink="">
        <xdr:nvSpPr>
          <xdr:cNvPr id="6" name="テキスト ボックス 5">
            <a:extLst>
              <a:ext uri="{FF2B5EF4-FFF2-40B4-BE49-F238E27FC236}">
                <a16:creationId xmlns:a16="http://schemas.microsoft.com/office/drawing/2014/main" id="{D4260486-825B-4CB2-9F12-03E7B572BCE1}"/>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7" name="正方形/長方形 6">
            <a:extLst>
              <a:ext uri="{FF2B5EF4-FFF2-40B4-BE49-F238E27FC236}">
                <a16:creationId xmlns:a16="http://schemas.microsoft.com/office/drawing/2014/main" id="{24F6D9FA-8E1B-422F-A883-C17CDABFCC88}"/>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85DDC8B9-1F91-4145-91B0-A4CBDC2BE7BE}"/>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22412</xdr:colOff>
      <xdr:row>10</xdr:row>
      <xdr:rowOff>78441</xdr:rowOff>
    </xdr:from>
    <xdr:to>
      <xdr:col>7</xdr:col>
      <xdr:colOff>851648</xdr:colOff>
      <xdr:row>13</xdr:row>
      <xdr:rowOff>156882</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2412" y="2252382"/>
          <a:ext cx="5849471" cy="29135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144000" indent="-288000">
            <a:spcBef>
              <a:spcPts val="0"/>
            </a:spcBef>
            <a:spcAft>
              <a:spcPts val="300"/>
            </a:spcAft>
          </a:pPr>
          <a:r>
            <a:rPr kumimoji="1" lang="ja-JP" altLang="en-US" sz="1000" i="0">
              <a:latin typeface="BIZ UDゴシック" panose="020B0400000000000000" pitchFamily="49" charset="-128"/>
              <a:ea typeface="BIZ UDゴシック" panose="020B0400000000000000" pitchFamily="49" charset="-128"/>
            </a:rPr>
            <a:t>１ 自己または自社もしくは自社の役員等が、次の各号のいずれにも該当する者ではありません。</a:t>
          </a:r>
          <a:endParaRPr kumimoji="1" lang="en-US" altLang="ja-JP" sz="1000" i="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r>
            <a:rPr kumimoji="1" lang="en-US" altLang="ja-JP" sz="1000" i="0">
              <a:latin typeface="BIZ UDゴシック" panose="020B0400000000000000" pitchFamily="49" charset="-128"/>
              <a:ea typeface="BIZ UDゴシック" panose="020B0400000000000000" pitchFamily="49" charset="-128"/>
            </a:rPr>
            <a:t>(1) </a:t>
          </a:r>
          <a:r>
            <a:rPr kumimoji="1" lang="ja-JP" altLang="en-US" sz="1000" i="0">
              <a:latin typeface="BIZ UDゴシック" panose="020B0400000000000000" pitchFamily="49" charset="-128"/>
              <a:ea typeface="BIZ UDゴシック" panose="020B0400000000000000" pitchFamily="49" charset="-128"/>
            </a:rPr>
            <a:t>暴力団（暴力団員による不当な行為の防止等に関する法律（平成３年法律第 </a:t>
          </a:r>
          <a:r>
            <a:rPr kumimoji="1" lang="en-US" altLang="ja-JP" sz="1000" i="0">
              <a:latin typeface="BIZ UDゴシック" panose="020B0400000000000000" pitchFamily="49" charset="-128"/>
              <a:ea typeface="BIZ UDゴシック" panose="020B0400000000000000" pitchFamily="49" charset="-128"/>
            </a:rPr>
            <a:t>77 </a:t>
          </a:r>
          <a:r>
            <a:rPr kumimoji="1" lang="ja-JP" altLang="en-US" sz="1000" i="0">
              <a:latin typeface="BIZ UDゴシック" panose="020B0400000000000000" pitchFamily="49" charset="-128"/>
              <a:ea typeface="BIZ UDゴシック" panose="020B0400000000000000" pitchFamily="49" charset="-128"/>
            </a:rPr>
            <a:t>号。以下「法」という。）第２条第２号に規定する暴力団をいう。以下同じ。）</a:t>
          </a:r>
          <a:endParaRPr kumimoji="1" lang="en-US" altLang="ja-JP" sz="1000" i="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r>
            <a:rPr kumimoji="1" lang="en-US" altLang="ja-JP" sz="1000" i="0">
              <a:latin typeface="BIZ UDゴシック" panose="020B0400000000000000" pitchFamily="49" charset="-128"/>
              <a:ea typeface="BIZ UDゴシック" panose="020B0400000000000000" pitchFamily="49" charset="-128"/>
            </a:rPr>
            <a:t>(2) </a:t>
          </a:r>
          <a:r>
            <a:rPr kumimoji="1" lang="ja-JP" altLang="en-US" sz="1000" i="0">
              <a:latin typeface="BIZ UDゴシック" panose="020B0400000000000000" pitchFamily="49" charset="-128"/>
              <a:ea typeface="BIZ UDゴシック" panose="020B0400000000000000" pitchFamily="49" charset="-128"/>
            </a:rPr>
            <a:t>暴力団員（法第２条第６号に規定する暴力団員をいう。以下同じ。）</a:t>
          </a:r>
          <a:endParaRPr kumimoji="1" lang="en-US" altLang="ja-JP" sz="1000" i="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r>
            <a:rPr kumimoji="1" lang="en-US" altLang="ja-JP" sz="1000" i="0">
              <a:latin typeface="BIZ UDゴシック" panose="020B0400000000000000" pitchFamily="49" charset="-128"/>
              <a:ea typeface="BIZ UDゴシック" panose="020B0400000000000000" pitchFamily="49" charset="-128"/>
            </a:rPr>
            <a:t>(3) </a:t>
          </a:r>
          <a:r>
            <a:rPr kumimoji="1" lang="ja-JP" altLang="en-US" sz="1000" i="0">
              <a:latin typeface="BIZ UDゴシック" panose="020B0400000000000000" pitchFamily="49" charset="-128"/>
              <a:ea typeface="BIZ UDゴシック" panose="020B0400000000000000" pitchFamily="49" charset="-128"/>
            </a:rPr>
            <a:t>自己、自社もしくは第三者の不正の利益を図る目的または第三者に損害を与える目的をもって、暴力団または暴力団員を利用している者</a:t>
          </a:r>
          <a:endParaRPr kumimoji="1" lang="en-US" altLang="ja-JP" sz="1000" i="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r>
            <a:rPr kumimoji="1" lang="en-US" altLang="ja-JP" sz="1000" i="0">
              <a:latin typeface="BIZ UDゴシック" panose="020B0400000000000000" pitchFamily="49" charset="-128"/>
              <a:ea typeface="BIZ UDゴシック" panose="020B0400000000000000" pitchFamily="49" charset="-128"/>
            </a:rPr>
            <a:t>(4) </a:t>
          </a:r>
          <a:r>
            <a:rPr kumimoji="1" lang="ja-JP" altLang="en-US" sz="1000" i="0">
              <a:latin typeface="BIZ UDゴシック" panose="020B0400000000000000" pitchFamily="49" charset="-128"/>
              <a:ea typeface="BIZ UDゴシック" panose="020B0400000000000000" pitchFamily="49" charset="-128"/>
            </a:rPr>
            <a:t>暴力団または暴力団員に対して資金等を供給し、または便宜を供与するなど、直接的もしくは積極的に暴力団の維持、運営に協力し、または関与している者</a:t>
          </a:r>
          <a:endParaRPr kumimoji="1" lang="en-US" altLang="ja-JP" sz="1000" i="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r>
            <a:rPr kumimoji="1" lang="en-US" altLang="ja-JP" sz="1000" i="0">
              <a:latin typeface="BIZ UDゴシック" panose="020B0400000000000000" pitchFamily="49" charset="-128"/>
              <a:ea typeface="BIZ UDゴシック" panose="020B0400000000000000" pitchFamily="49" charset="-128"/>
            </a:rPr>
            <a:t>(5) </a:t>
          </a:r>
          <a:r>
            <a:rPr kumimoji="1" lang="ja-JP" altLang="en-US" sz="1000" i="0">
              <a:latin typeface="BIZ UDゴシック" panose="020B0400000000000000" pitchFamily="49" charset="-128"/>
              <a:ea typeface="BIZ UDゴシック" panose="020B0400000000000000" pitchFamily="49" charset="-128"/>
            </a:rPr>
            <a:t>暴力団または暴力団員と社会的に非難されるべき関係を有している者</a:t>
          </a:r>
          <a:endParaRPr kumimoji="1" lang="en-US" altLang="ja-JP" sz="1000" i="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r>
            <a:rPr kumimoji="1" lang="en-US" altLang="ja-JP" sz="1000" i="0">
              <a:latin typeface="BIZ UDゴシック" panose="020B0400000000000000" pitchFamily="49" charset="-128"/>
              <a:ea typeface="BIZ UDゴシック" panose="020B0400000000000000" pitchFamily="49" charset="-128"/>
            </a:rPr>
            <a:t>(6) </a:t>
          </a:r>
          <a:r>
            <a:rPr kumimoji="1" lang="ja-JP" altLang="en-US" sz="1000" i="0">
              <a:latin typeface="BIZ UDゴシック" panose="020B0400000000000000" pitchFamily="49" charset="-128"/>
              <a:ea typeface="BIZ UDゴシック" panose="020B0400000000000000" pitchFamily="49" charset="-128"/>
            </a:rPr>
            <a:t>上記</a:t>
          </a:r>
          <a:r>
            <a:rPr kumimoji="1" lang="en-US" altLang="ja-JP" sz="1000" i="0">
              <a:latin typeface="BIZ UDゴシック" panose="020B0400000000000000" pitchFamily="49" charset="-128"/>
              <a:ea typeface="BIZ UDゴシック" panose="020B0400000000000000" pitchFamily="49" charset="-128"/>
            </a:rPr>
            <a:t>(1)</a:t>
          </a:r>
          <a:r>
            <a:rPr kumimoji="1" lang="ja-JP" altLang="en-US" sz="1000" i="0">
              <a:latin typeface="BIZ UDゴシック" panose="020B0400000000000000" pitchFamily="49" charset="-128"/>
              <a:ea typeface="BIZ UDゴシック" panose="020B0400000000000000" pitchFamily="49" charset="-128"/>
            </a:rPr>
            <a:t>から</a:t>
          </a:r>
          <a:r>
            <a:rPr kumimoji="1" lang="en-US" altLang="ja-JP" sz="1000" i="0">
              <a:latin typeface="BIZ UDゴシック" panose="020B0400000000000000" pitchFamily="49" charset="-128"/>
              <a:ea typeface="BIZ UDゴシック" panose="020B0400000000000000" pitchFamily="49" charset="-128"/>
            </a:rPr>
            <a:t>(5)</a:t>
          </a:r>
          <a:r>
            <a:rPr kumimoji="1" lang="ja-JP" altLang="en-US" sz="1000" i="0">
              <a:latin typeface="BIZ UDゴシック" panose="020B0400000000000000" pitchFamily="49" charset="-128"/>
              <a:ea typeface="BIZ UDゴシック" panose="020B0400000000000000" pitchFamily="49" charset="-128"/>
            </a:rPr>
            <a:t>までのいずれかに該当する者であることを知りながら、これを不当に利用するなどしている者</a:t>
          </a:r>
          <a:endParaRPr kumimoji="1" lang="en-US" altLang="ja-JP" sz="1000" i="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endParaRPr kumimoji="1" lang="en-US" altLang="ja-JP" sz="1000" i="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r>
            <a:rPr kumimoji="1" lang="ja-JP" altLang="en-US" sz="1000" i="0">
              <a:latin typeface="BIZ UDゴシック" panose="020B0400000000000000" pitchFamily="49" charset="-128"/>
              <a:ea typeface="BIZ UDゴシック" panose="020B0400000000000000" pitchFamily="49" charset="-128"/>
            </a:rPr>
            <a:t>２　１の</a:t>
          </a:r>
          <a:r>
            <a:rPr kumimoji="1" lang="en-US" altLang="ja-JP" sz="1000" i="0">
              <a:latin typeface="BIZ UDゴシック" panose="020B0400000000000000" pitchFamily="49" charset="-128"/>
              <a:ea typeface="BIZ UDゴシック" panose="020B0400000000000000" pitchFamily="49" charset="-128"/>
            </a:rPr>
            <a:t>(2)</a:t>
          </a:r>
          <a:r>
            <a:rPr kumimoji="1" lang="ja-JP" altLang="en-US" sz="1000" i="0">
              <a:latin typeface="BIZ UDゴシック" panose="020B0400000000000000" pitchFamily="49" charset="-128"/>
              <a:ea typeface="BIZ UDゴシック" panose="020B0400000000000000" pitchFamily="49" charset="-128"/>
            </a:rPr>
            <a:t>から</a:t>
          </a:r>
          <a:r>
            <a:rPr kumimoji="1" lang="en-US" altLang="ja-JP" sz="1000" i="0">
              <a:latin typeface="BIZ UDゴシック" panose="020B0400000000000000" pitchFamily="49" charset="-128"/>
              <a:ea typeface="BIZ UDゴシック" panose="020B0400000000000000" pitchFamily="49" charset="-128"/>
            </a:rPr>
            <a:t>(6)</a:t>
          </a:r>
          <a:r>
            <a:rPr kumimoji="1" lang="ja-JP" altLang="en-US" sz="1000" i="0">
              <a:latin typeface="BIZ UDゴシック" panose="020B0400000000000000" pitchFamily="49" charset="-128"/>
              <a:ea typeface="BIZ UDゴシック" panose="020B0400000000000000" pitchFamily="49" charset="-128"/>
            </a:rPr>
            <a:t>までに掲げる者が、その経営に実質的に関与している法人その他の団体または個人ではありません。</a:t>
          </a:r>
        </a:p>
        <a:p>
          <a:endParaRPr kumimoji="1" lang="ja-JP" altLang="en-US" sz="1000" i="0">
            <a:latin typeface="BIZ UDゴシック" panose="020B0400000000000000" pitchFamily="49" charset="-128"/>
            <a:ea typeface="BIZ UDゴシック" panose="020B0400000000000000" pitchFamily="49" charset="-128"/>
          </a:endParaRPr>
        </a:p>
      </xdr:txBody>
    </xdr:sp>
    <xdr:clientData/>
  </xdr:twoCellAnchor>
  <xdr:twoCellAnchor>
    <xdr:from>
      <xdr:col>10</xdr:col>
      <xdr:colOff>1</xdr:colOff>
      <xdr:row>3</xdr:row>
      <xdr:rowOff>0</xdr:rowOff>
    </xdr:from>
    <xdr:to>
      <xdr:col>15</xdr:col>
      <xdr:colOff>246530</xdr:colOff>
      <xdr:row>7</xdr:row>
      <xdr:rowOff>302559</xdr:rowOff>
    </xdr:to>
    <xdr:grpSp>
      <xdr:nvGrpSpPr>
        <xdr:cNvPr id="7" name="グループ化 6">
          <a:extLst>
            <a:ext uri="{FF2B5EF4-FFF2-40B4-BE49-F238E27FC236}">
              <a16:creationId xmlns:a16="http://schemas.microsoft.com/office/drawing/2014/main" id="{00000000-0008-0000-0400-000007000000}"/>
            </a:ext>
          </a:extLst>
        </xdr:cNvPr>
        <xdr:cNvGrpSpPr/>
      </xdr:nvGrpSpPr>
      <xdr:grpSpPr>
        <a:xfrm>
          <a:off x="6813177" y="470647"/>
          <a:ext cx="3664324" cy="930088"/>
          <a:chOff x="6943725" y="19050"/>
          <a:chExt cx="3676107" cy="1001318"/>
        </a:xfrm>
      </xdr:grpSpPr>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6943725" y="19050"/>
            <a:ext cx="3676107" cy="10013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14</xdr:row>
      <xdr:rowOff>38100</xdr:rowOff>
    </xdr:from>
    <xdr:to>
      <xdr:col>7</xdr:col>
      <xdr:colOff>1190624</xdr:colOff>
      <xdr:row>22</xdr:row>
      <xdr:rowOff>66675</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0" y="1924050"/>
          <a:ext cx="5991224" cy="1952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144000" indent="-288000">
            <a:spcBef>
              <a:spcPts val="0"/>
            </a:spcBef>
            <a:spcAft>
              <a:spcPts val="300"/>
            </a:spcAft>
          </a:pPr>
          <a:r>
            <a:rPr kumimoji="1" lang="ja-JP" altLang="en-US" sz="1100">
              <a:latin typeface="BIZ UDゴシック" panose="020B0400000000000000" pitchFamily="49" charset="-128"/>
              <a:ea typeface="BIZ UDゴシック" panose="020B0400000000000000" pitchFamily="49" charset="-128"/>
            </a:rPr>
            <a:t>１　申請者は、以下のことを誓約します。</a:t>
          </a:r>
        </a:p>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(1)</a:t>
          </a:r>
          <a:r>
            <a:rPr kumimoji="1" lang="en-US" altLang="ja-JP" sz="1100" baseline="0">
              <a:latin typeface="BIZ UDゴシック" panose="020B0400000000000000" pitchFamily="49" charset="-128"/>
              <a:ea typeface="BIZ UDゴシック" panose="020B0400000000000000" pitchFamily="49" charset="-128"/>
            </a:rPr>
            <a:t> </a:t>
          </a:r>
          <a:r>
            <a:rPr kumimoji="1" lang="ja-JP" altLang="en-US" sz="1100">
              <a:latin typeface="BIZ UDゴシック" panose="020B0400000000000000" pitchFamily="49" charset="-128"/>
              <a:ea typeface="BIZ UDゴシック" panose="020B0400000000000000" pitchFamily="49" charset="-128"/>
            </a:rPr>
            <a:t>滋賀県税（個人県民税および地方消費税を除く。）およびこれに付随する延滞金等に滞納がないこと。</a:t>
          </a:r>
        </a:p>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(2)</a:t>
          </a:r>
          <a:r>
            <a:rPr kumimoji="1" lang="en-US" altLang="ja-JP" sz="1100" baseline="0">
              <a:latin typeface="BIZ UDゴシック" panose="020B0400000000000000" pitchFamily="49" charset="-128"/>
              <a:ea typeface="BIZ UDゴシック" panose="020B0400000000000000" pitchFamily="49" charset="-128"/>
            </a:rPr>
            <a:t> </a:t>
          </a:r>
          <a:r>
            <a:rPr kumimoji="1" lang="ja-JP" altLang="en-US" sz="1100">
              <a:latin typeface="BIZ UDゴシック" panose="020B0400000000000000" pitchFamily="49" charset="-128"/>
              <a:ea typeface="BIZ UDゴシック" panose="020B0400000000000000" pitchFamily="49" charset="-128"/>
            </a:rPr>
            <a:t>上記</a:t>
          </a:r>
          <a:r>
            <a:rPr kumimoji="1" lang="en-US" altLang="ja-JP" sz="1100">
              <a:latin typeface="BIZ UDゴシック" panose="020B0400000000000000" pitchFamily="49" charset="-128"/>
              <a:ea typeface="BIZ UDゴシック" panose="020B0400000000000000" pitchFamily="49" charset="-128"/>
            </a:rPr>
            <a:t>(1)</a:t>
          </a:r>
          <a:r>
            <a:rPr kumimoji="1" lang="ja-JP" altLang="en-US" sz="1100">
              <a:latin typeface="BIZ UDゴシック" panose="020B0400000000000000" pitchFamily="49" charset="-128"/>
              <a:ea typeface="BIZ UDゴシック" panose="020B0400000000000000" pitchFamily="49" charset="-128"/>
            </a:rPr>
            <a:t>が事実と相違し、滋賀県海外インターンシップ受入支援補助金の補助対象者として認められず、受付が取り消されても異議のないこと。</a:t>
          </a:r>
          <a:endParaRPr kumimoji="1" lang="en-US" altLang="ja-JP" sz="110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endParaRPr kumimoji="1" lang="ja-JP" altLang="en-US" sz="110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r>
            <a:rPr kumimoji="1" lang="ja-JP" altLang="en-US" sz="1100">
              <a:latin typeface="BIZ UDゴシック" panose="020B0400000000000000" pitchFamily="49" charset="-128"/>
              <a:ea typeface="BIZ UDゴシック" panose="020B0400000000000000" pitchFamily="49" charset="-128"/>
            </a:rPr>
            <a:t>２　上記１</a:t>
          </a:r>
          <a:r>
            <a:rPr kumimoji="1" lang="en-US" altLang="ja-JP" sz="1100">
              <a:latin typeface="BIZ UDゴシック" panose="020B0400000000000000" pitchFamily="49" charset="-128"/>
              <a:ea typeface="BIZ UDゴシック" panose="020B0400000000000000" pitchFamily="49" charset="-128"/>
            </a:rPr>
            <a:t>(1)</a:t>
          </a:r>
          <a:r>
            <a:rPr kumimoji="1" lang="ja-JP" altLang="en-US" sz="1100">
              <a:latin typeface="BIZ UDゴシック" panose="020B0400000000000000" pitchFamily="49" charset="-128"/>
              <a:ea typeface="BIZ UDゴシック" panose="020B0400000000000000" pitchFamily="49" charset="-128"/>
            </a:rPr>
            <a:t>の確認のため、以下のことに同意します。</a:t>
          </a:r>
        </a:p>
        <a:p>
          <a:pPr marL="0" indent="144000">
            <a:spcBef>
              <a:spcPts val="0"/>
            </a:spcBef>
            <a:spcAft>
              <a:spcPts val="300"/>
            </a:spcAft>
          </a:pPr>
          <a:r>
            <a:rPr kumimoji="1" lang="ja-JP" altLang="en-US" sz="1100">
              <a:latin typeface="BIZ UDゴシック" panose="020B0400000000000000" pitchFamily="49" charset="-128"/>
              <a:ea typeface="BIZ UDゴシック" panose="020B0400000000000000" pitchFamily="49" charset="-128"/>
            </a:rPr>
            <a:t>全ての滋賀県税（個人県民税および地方消費税を除く。）およびこれに付随する延滞金等の納付または納入の状況に関して、滋賀県税の完納情報の確認を行うこと。</a:t>
          </a:r>
        </a:p>
        <a:p>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0</xdr:colOff>
      <xdr:row>36</xdr:row>
      <xdr:rowOff>142876</xdr:rowOff>
    </xdr:from>
    <xdr:to>
      <xdr:col>7</xdr:col>
      <xdr:colOff>1314450</xdr:colOff>
      <xdr:row>43</xdr:row>
      <xdr:rowOff>123826</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0" y="6696076"/>
          <a:ext cx="6115050" cy="1181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注意事項</a:t>
          </a:r>
          <a:r>
            <a:rPr kumimoji="1" lang="en-US" altLang="ja-JP" sz="1100">
              <a:latin typeface="BIZ UDゴシック" panose="020B0400000000000000" pitchFamily="49" charset="-128"/>
              <a:ea typeface="BIZ UDゴシック" panose="020B0400000000000000" pitchFamily="49" charset="-128"/>
            </a:rPr>
            <a:t>】</a:t>
          </a:r>
        </a:p>
        <a:p>
          <a:pPr marL="144000" indent="-288000">
            <a:spcBef>
              <a:spcPts val="0"/>
            </a:spcBef>
            <a:spcAft>
              <a:spcPts val="300"/>
            </a:spcAft>
          </a:pPr>
          <a:r>
            <a:rPr kumimoji="1" lang="ja-JP" altLang="en-US" sz="1100">
              <a:latin typeface="BIZ UDゴシック" panose="020B0400000000000000" pitchFamily="49" charset="-128"/>
              <a:ea typeface="BIZ UDゴシック" panose="020B0400000000000000" pitchFamily="49" charset="-128"/>
            </a:rPr>
            <a:t>＊法人登記簿に記載の本社所在地、法人名称をご記入ください。</a:t>
          </a:r>
        </a:p>
        <a:p>
          <a:pPr marL="144000" indent="-288000">
            <a:spcBef>
              <a:spcPts val="0"/>
            </a:spcBef>
            <a:spcAft>
              <a:spcPts val="300"/>
            </a:spcAft>
          </a:pPr>
          <a:endParaRPr kumimoji="1" lang="ja-JP" altLang="en-US" sz="110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r>
            <a:rPr kumimoji="1" lang="ja-JP" altLang="en-US" sz="1100">
              <a:latin typeface="BIZ UDゴシック" panose="020B0400000000000000" pitchFamily="49" charset="-128"/>
              <a:ea typeface="BIZ UDゴシック" panose="020B0400000000000000" pitchFamily="49" charset="-128"/>
            </a:rPr>
            <a:t>＊この同意書を提出された時点で滋賀県税を完納されたとしても、納税が確認できるまで、１週間から４週間程度の時間を要する場合がありますので、ご了承ください。</a:t>
          </a:r>
        </a:p>
        <a:p>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9</xdr:col>
      <xdr:colOff>1</xdr:colOff>
      <xdr:row>6</xdr:row>
      <xdr:rowOff>0</xdr:rowOff>
    </xdr:from>
    <xdr:to>
      <xdr:col>14</xdr:col>
      <xdr:colOff>235325</xdr:colOff>
      <xdr:row>11</xdr:row>
      <xdr:rowOff>78441</xdr:rowOff>
    </xdr:to>
    <xdr:grpSp>
      <xdr:nvGrpSpPr>
        <xdr:cNvPr id="12" name="グループ化 11">
          <a:extLst>
            <a:ext uri="{FF2B5EF4-FFF2-40B4-BE49-F238E27FC236}">
              <a16:creationId xmlns:a16="http://schemas.microsoft.com/office/drawing/2014/main" id="{00000000-0008-0000-0500-00000C000000}"/>
            </a:ext>
          </a:extLst>
        </xdr:cNvPr>
        <xdr:cNvGrpSpPr/>
      </xdr:nvGrpSpPr>
      <xdr:grpSpPr>
        <a:xfrm>
          <a:off x="6667501" y="1008529"/>
          <a:ext cx="3653118" cy="918883"/>
          <a:chOff x="6943725" y="19050"/>
          <a:chExt cx="3664866" cy="934219"/>
        </a:xfrm>
      </xdr:grpSpPr>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6943725" y="19050"/>
            <a:ext cx="3664866" cy="9342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14" name="正方形/長方形 13">
            <a:extLst>
              <a:ext uri="{FF2B5EF4-FFF2-40B4-BE49-F238E27FC236}">
                <a16:creationId xmlns:a16="http://schemas.microsoft.com/office/drawing/2014/main" id="{00000000-0008-0000-0500-00000E000000}"/>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89647</xdr:colOff>
      <xdr:row>31</xdr:row>
      <xdr:rowOff>47626</xdr:rowOff>
    </xdr:from>
    <xdr:to>
      <xdr:col>8</xdr:col>
      <xdr:colOff>582705</xdr:colOff>
      <xdr:row>33</xdr:row>
      <xdr:rowOff>952501</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89647" y="5493685"/>
          <a:ext cx="5793440" cy="19358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(1) </a:t>
          </a:r>
          <a:r>
            <a:rPr kumimoji="1" lang="ja-JP" altLang="en-US" sz="1100">
              <a:latin typeface="BIZ UDゴシック" panose="020B0400000000000000" pitchFamily="49" charset="-128"/>
              <a:ea typeface="BIZ UDゴシック" panose="020B0400000000000000" pitchFamily="49" charset="-128"/>
            </a:rPr>
            <a:t>事業が完了したときは、完了した日から</a:t>
          </a:r>
          <a:r>
            <a:rPr kumimoji="1" lang="en-US" altLang="ja-JP" sz="1100">
              <a:latin typeface="BIZ UDゴシック" panose="020B0400000000000000" pitchFamily="49" charset="-128"/>
              <a:ea typeface="BIZ UDゴシック" panose="020B0400000000000000" pitchFamily="49" charset="-128"/>
            </a:rPr>
            <a:t>30</a:t>
          </a:r>
          <a:r>
            <a:rPr kumimoji="1" lang="ja-JP" altLang="en-US" sz="1100">
              <a:latin typeface="BIZ UDゴシック" panose="020B0400000000000000" pitchFamily="49" charset="-128"/>
              <a:ea typeface="BIZ UDゴシック" panose="020B0400000000000000" pitchFamily="49" charset="-128"/>
            </a:rPr>
            <a:t>日を経過した日または令和９年３月５日のいずれか早い日までに、所定の書類を添えて、事業実績報告書を提出すること。</a:t>
          </a:r>
          <a:endParaRPr kumimoji="1" lang="en-US" altLang="ja-JP" sz="110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endParaRPr kumimoji="1" lang="en-US" altLang="ja-JP" sz="60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(2) </a:t>
          </a:r>
          <a:r>
            <a:rPr kumimoji="1" lang="ja-JP" altLang="en-US" sz="1100">
              <a:latin typeface="BIZ UDゴシック" panose="020B0400000000000000" pitchFamily="49" charset="-128"/>
              <a:ea typeface="BIZ UDゴシック" panose="020B0400000000000000" pitchFamily="49" charset="-128"/>
            </a:rPr>
            <a:t>申請時の内容に変更が生じた場合または事業を廃止（中止）する場合は、速やかに所定の書類を添えて、変更交付申請書または廃止（中止）承認申請書を提出すること。</a:t>
          </a:r>
        </a:p>
        <a:p>
          <a:endParaRPr lang="ja-JP" altLang="ja-JP">
            <a:effectLst/>
          </a:endParaRPr>
        </a:p>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(3)</a:t>
          </a:r>
          <a:r>
            <a:rPr kumimoji="1" lang="ja-JP" altLang="en-US" sz="1100">
              <a:latin typeface="BIZ UDゴシック" panose="020B0400000000000000" pitchFamily="49" charset="-128"/>
              <a:ea typeface="BIZ UDゴシック" panose="020B0400000000000000" pitchFamily="49" charset="-128"/>
            </a:rPr>
            <a:t> 補助金に係る消費税および地方消費税相当額については、要綱の定めるところにより、消費税および地方消費税に係る仕入控除税額が明らかになった場合には、当該消費税および地方消費税に係る仕入控除税額を減額することとなる。</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0</xdr:colOff>
      <xdr:row>3</xdr:row>
      <xdr:rowOff>0</xdr:rowOff>
    </xdr:from>
    <xdr:to>
      <xdr:col>15</xdr:col>
      <xdr:colOff>66676</xdr:colOff>
      <xdr:row>7</xdr:row>
      <xdr:rowOff>133350</xdr:rowOff>
    </xdr:to>
    <xdr:grpSp>
      <xdr:nvGrpSpPr>
        <xdr:cNvPr id="2" name="グループ化 1">
          <a:extLst>
            <a:ext uri="{FF2B5EF4-FFF2-40B4-BE49-F238E27FC236}">
              <a16:creationId xmlns:a16="http://schemas.microsoft.com/office/drawing/2014/main" id="{675D9924-3E70-438D-88F6-32B9735D0743}"/>
            </a:ext>
          </a:extLst>
        </xdr:cNvPr>
        <xdr:cNvGrpSpPr/>
      </xdr:nvGrpSpPr>
      <xdr:grpSpPr>
        <a:xfrm>
          <a:off x="6645088" y="504265"/>
          <a:ext cx="3484470" cy="805703"/>
          <a:chOff x="6943725" y="19050"/>
          <a:chExt cx="3495676" cy="819150"/>
        </a:xfrm>
      </xdr:grpSpPr>
      <xdr:sp macro="" textlink="">
        <xdr:nvSpPr>
          <xdr:cNvPr id="3" name="テキスト ボックス 2">
            <a:extLst>
              <a:ext uri="{FF2B5EF4-FFF2-40B4-BE49-F238E27FC236}">
                <a16:creationId xmlns:a16="http://schemas.microsoft.com/office/drawing/2014/main" id="{D2FE5D4D-D1A5-4CE5-9815-61C986B3C96B}"/>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4" name="正方形/長方形 3">
            <a:extLst>
              <a:ext uri="{FF2B5EF4-FFF2-40B4-BE49-F238E27FC236}">
                <a16:creationId xmlns:a16="http://schemas.microsoft.com/office/drawing/2014/main" id="{53753053-885E-4B98-A9A4-B2E3BECDE908}"/>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1C02A84F-3CDB-46C4-A4B1-26DD7D7C1A93}"/>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0</xdr:colOff>
      <xdr:row>3</xdr:row>
      <xdr:rowOff>0</xdr:rowOff>
    </xdr:from>
    <xdr:to>
      <xdr:col>16</xdr:col>
      <xdr:colOff>66676</xdr:colOff>
      <xdr:row>7</xdr:row>
      <xdr:rowOff>133350</xdr:rowOff>
    </xdr:to>
    <xdr:grpSp>
      <xdr:nvGrpSpPr>
        <xdr:cNvPr id="10" name="グループ化 9">
          <a:extLst>
            <a:ext uri="{FF2B5EF4-FFF2-40B4-BE49-F238E27FC236}">
              <a16:creationId xmlns:a16="http://schemas.microsoft.com/office/drawing/2014/main" id="{00000000-0008-0000-0800-00000A000000}"/>
            </a:ext>
          </a:extLst>
        </xdr:cNvPr>
        <xdr:cNvGrpSpPr/>
      </xdr:nvGrpSpPr>
      <xdr:grpSpPr>
        <a:xfrm>
          <a:off x="6745941" y="504265"/>
          <a:ext cx="3484470" cy="805703"/>
          <a:chOff x="6943725" y="19050"/>
          <a:chExt cx="3495676" cy="819150"/>
        </a:xfrm>
      </xdr:grpSpPr>
      <xdr:sp macro="" textlink="">
        <xdr:nvSpPr>
          <xdr:cNvPr id="11" name="テキスト ボックス 10">
            <a:extLst>
              <a:ext uri="{FF2B5EF4-FFF2-40B4-BE49-F238E27FC236}">
                <a16:creationId xmlns:a16="http://schemas.microsoft.com/office/drawing/2014/main" id="{00000000-0008-0000-0800-00000B000000}"/>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12" name="正方形/長方形 11">
            <a:extLst>
              <a:ext uri="{FF2B5EF4-FFF2-40B4-BE49-F238E27FC236}">
                <a16:creationId xmlns:a16="http://schemas.microsoft.com/office/drawing/2014/main" id="{00000000-0008-0000-0800-00000C000000}"/>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正方形/長方形 12">
            <a:extLst>
              <a:ext uri="{FF2B5EF4-FFF2-40B4-BE49-F238E27FC236}">
                <a16:creationId xmlns:a16="http://schemas.microsoft.com/office/drawing/2014/main" id="{00000000-0008-0000-0800-00000D000000}"/>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4A865-9762-4031-9160-DF01B2605B93}">
  <sheetPr>
    <tabColor rgb="FFFF0000"/>
    <pageSetUpPr fitToPage="1"/>
  </sheetPr>
  <dimension ref="A1:D36"/>
  <sheetViews>
    <sheetView showZeros="0" zoomScale="85" zoomScaleNormal="85" workbookViewId="0">
      <selection activeCell="C32" sqref="C32"/>
    </sheetView>
  </sheetViews>
  <sheetFormatPr defaultColWidth="9" defaultRowHeight="13.5"/>
  <cols>
    <col min="1" max="1" width="4.125" style="1" customWidth="1"/>
    <col min="2" max="2" width="9.25" style="1" customWidth="1"/>
    <col min="3" max="3" width="62.875" style="13" customWidth="1"/>
    <col min="4" max="4" width="30.875" style="21" customWidth="1"/>
    <col min="5" max="16" width="9" style="1"/>
    <col min="17" max="17" width="3.25" style="1" customWidth="1"/>
    <col min="18" max="16384" width="9" style="1"/>
  </cols>
  <sheetData>
    <row r="1" spans="1:4">
      <c r="A1" s="129" t="s">
        <v>72</v>
      </c>
      <c r="B1" s="129"/>
      <c r="C1" s="129"/>
      <c r="D1" s="28" t="s">
        <v>88</v>
      </c>
    </row>
    <row r="2" spans="1:4">
      <c r="A2" s="2"/>
      <c r="B2" s="2"/>
      <c r="C2" s="2"/>
    </row>
    <row r="3" spans="1:4">
      <c r="A3" s="2"/>
      <c r="B3" s="2"/>
      <c r="C3" s="26">
        <f>'様式１（交付申請書）'!G11</f>
        <v>0</v>
      </c>
    </row>
    <row r="4" spans="1:4">
      <c r="A4" s="2"/>
      <c r="B4" s="2"/>
      <c r="C4" s="26">
        <f>'様式１（交付申請書）'!G12</f>
        <v>0</v>
      </c>
    </row>
    <row r="5" spans="1:4">
      <c r="A5" s="2"/>
      <c r="B5" s="2"/>
      <c r="C5" s="33"/>
    </row>
    <row r="6" spans="1:4">
      <c r="A6" s="2"/>
      <c r="B6" s="35"/>
      <c r="C6" s="35" t="s">
        <v>74</v>
      </c>
    </row>
    <row r="8" spans="1:4">
      <c r="A8" s="1" t="s">
        <v>53</v>
      </c>
    </row>
    <row r="9" spans="1:4">
      <c r="B9" s="2" t="s">
        <v>78</v>
      </c>
    </row>
    <row r="10" spans="1:4" ht="34.5" customHeight="1">
      <c r="A10" s="22">
        <v>1</v>
      </c>
      <c r="B10" s="30"/>
      <c r="C10" s="19" t="s">
        <v>89</v>
      </c>
      <c r="D10" s="21" t="str">
        <f>IF('様式１－２（事業計画書）'!A5="本事業の対象となる中小企業者ではありません。","中小企業者ではありません",IF(B10&lt;&gt;"","OK","チェック欄に〇を付けてください"))</f>
        <v>チェック欄に〇を付けてください</v>
      </c>
    </row>
    <row r="11" spans="1:4">
      <c r="A11" s="22">
        <v>2</v>
      </c>
      <c r="B11" s="30"/>
      <c r="C11" s="19" t="s">
        <v>54</v>
      </c>
      <c r="D11" s="21" t="str">
        <f>IF('様式１（交付申請書）'!I2="OK",IF(B11&lt;&gt;"","OK","チェック欄に〇を付けてください"),"様式１に未入力項目があります")</f>
        <v>様式１に未入力項目があります</v>
      </c>
    </row>
    <row r="12" spans="1:4">
      <c r="A12" s="22">
        <v>3</v>
      </c>
      <c r="B12" s="30"/>
      <c r="C12" s="19" t="s">
        <v>55</v>
      </c>
      <c r="D12" s="21" t="str">
        <f>IF('様式１（交付申請書）'!I2="OK",IF(B12&lt;&gt;"","OK","チェック欄に〇を付けてください"),"様式１－２に未入力項目があります")</f>
        <v>様式１－２に未入力項目があります</v>
      </c>
    </row>
    <row r="13" spans="1:4">
      <c r="A13" s="22">
        <v>4</v>
      </c>
      <c r="B13" s="30"/>
      <c r="C13" s="19" t="s">
        <v>56</v>
      </c>
      <c r="D13" s="21" t="str">
        <f>IF('様式１（交付申請書）'!I2="OK",IF(B13&lt;&gt;"","OK","チェック欄に〇を付けてください"),"様式１－３に未入力項目があります")</f>
        <v>様式１－３に未入力項目があります</v>
      </c>
    </row>
    <row r="14" spans="1:4">
      <c r="A14" s="22">
        <v>5</v>
      </c>
      <c r="B14" s="38"/>
      <c r="C14" s="19" t="s">
        <v>58</v>
      </c>
      <c r="D14" s="21" t="str">
        <f>IF(B14&lt;&gt;"","OK","チェック欄の「〇」「不要」を選択してください")</f>
        <v>チェック欄の「〇」「不要」を選択してください</v>
      </c>
    </row>
    <row r="15" spans="1:4">
      <c r="A15" s="22">
        <v>6</v>
      </c>
      <c r="B15" s="30"/>
      <c r="C15" s="19" t="s">
        <v>57</v>
      </c>
      <c r="D15" s="21" t="str">
        <f>IF(B15&lt;&gt;"","OK","チェック欄に〇を付けてください")</f>
        <v>チェック欄に〇を付けてください</v>
      </c>
    </row>
    <row r="16" spans="1:4">
      <c r="A16" s="22">
        <v>7</v>
      </c>
      <c r="B16" s="38"/>
      <c r="C16" s="19" t="s">
        <v>59</v>
      </c>
      <c r="D16" s="21" t="str">
        <f>IF(B16&lt;&gt;"","OK","チェック欄の「〇」「不要」を選択してください")</f>
        <v>チェック欄の「〇」「不要」を選択してください</v>
      </c>
    </row>
    <row r="17" spans="1:4">
      <c r="A17" s="22">
        <v>8</v>
      </c>
      <c r="B17" s="38"/>
      <c r="C17" s="19" t="s">
        <v>60</v>
      </c>
      <c r="D17" s="21" t="str">
        <f>IF(B17&lt;&gt;"","OK","チェック欄の「〇」「不要」を選択してください")</f>
        <v>チェック欄の「〇」「不要」を選択してください</v>
      </c>
    </row>
    <row r="18" spans="1:4">
      <c r="A18" s="22">
        <v>9</v>
      </c>
      <c r="B18" s="38"/>
      <c r="C18" s="19" t="s">
        <v>61</v>
      </c>
      <c r="D18" s="21" t="str">
        <f>IF(B18&lt;&gt;"","OK","チェック欄の「〇」「不要」を選択してください")</f>
        <v>チェック欄の「〇」「不要」を選択してください</v>
      </c>
    </row>
    <row r="20" spans="1:4">
      <c r="A20" s="1" t="s">
        <v>62</v>
      </c>
    </row>
    <row r="21" spans="1:4">
      <c r="B21" s="2" t="s">
        <v>78</v>
      </c>
    </row>
    <row r="22" spans="1:4">
      <c r="A22" s="17">
        <v>1</v>
      </c>
      <c r="B22" s="29"/>
      <c r="C22" s="16" t="s">
        <v>63</v>
      </c>
      <c r="D22" s="21" t="e">
        <f>IF(#REF!="OK",IF(B22&lt;&gt;"","OK","チェック欄に〇を付けてください"),"様式３に未入力項目があります")</f>
        <v>#REF!</v>
      </c>
    </row>
    <row r="23" spans="1:4">
      <c r="A23" s="17">
        <v>2</v>
      </c>
      <c r="B23" s="37"/>
      <c r="C23" s="16" t="s">
        <v>55</v>
      </c>
      <c r="D23" s="21" t="str">
        <f>D12</f>
        <v>様式１－２に未入力項目があります</v>
      </c>
    </row>
    <row r="25" spans="1:4">
      <c r="A25" s="1" t="s">
        <v>64</v>
      </c>
    </row>
    <row r="26" spans="1:4">
      <c r="B26" s="2" t="s">
        <v>78</v>
      </c>
    </row>
    <row r="27" spans="1:4">
      <c r="A27" s="25">
        <v>1</v>
      </c>
      <c r="B27" s="31"/>
      <c r="C27" s="18" t="s">
        <v>66</v>
      </c>
      <c r="D27" s="21" t="str">
        <f>IF('様式４（廃止承認申請書）'!K2="OK",IF(B27&lt;&gt;"","OK","チェック欄に〇を付けてください"),"様式４に未入力項目があります")</f>
        <v>様式４に未入力項目があります</v>
      </c>
    </row>
    <row r="29" spans="1:4">
      <c r="A29" s="1" t="s">
        <v>65</v>
      </c>
    </row>
    <row r="30" spans="1:4">
      <c r="B30" s="2" t="s">
        <v>78</v>
      </c>
    </row>
    <row r="31" spans="1:4">
      <c r="A31" s="23">
        <v>1</v>
      </c>
      <c r="B31" s="32" t="s">
        <v>77</v>
      </c>
      <c r="C31" s="24" t="s">
        <v>67</v>
      </c>
      <c r="D31" s="21" t="str">
        <f>IF('様式５（実績報告書）'!I2="OK",IF(B31&lt;&gt;"","OK","チェック欄に〇を付けてください"),"様式５に未入力項目があります")</f>
        <v>様式５に未入力項目があります</v>
      </c>
    </row>
    <row r="32" spans="1:4">
      <c r="A32" s="23">
        <v>2</v>
      </c>
      <c r="B32" s="32" t="s">
        <v>77</v>
      </c>
      <c r="C32" s="24" t="s">
        <v>68</v>
      </c>
      <c r="D32" s="21" t="str">
        <f>IF('様式５－２（事業報告書）'!I2="OK",IF(B32&lt;&gt;"","OK","チェック欄に〇を付けてください"),"様式５－２に未入力項目があります")</f>
        <v>様式５－２に未入力項目があります</v>
      </c>
    </row>
    <row r="33" spans="1:4" ht="27">
      <c r="A33" s="23">
        <v>3</v>
      </c>
      <c r="B33" s="32"/>
      <c r="C33" s="24" t="s">
        <v>71</v>
      </c>
      <c r="D33" s="21" t="str">
        <f>IF(B33&lt;&gt;"","OK","チェック欄に〇を付けてください")</f>
        <v>チェック欄に〇を付けてください</v>
      </c>
    </row>
    <row r="34" spans="1:4">
      <c r="A34" s="23">
        <v>4</v>
      </c>
      <c r="B34" s="32"/>
      <c r="C34" s="24" t="s">
        <v>69</v>
      </c>
      <c r="D34" s="21" t="str">
        <f>IF(B34&lt;&gt;"","OK","チェック欄に〇を付けてください")</f>
        <v>チェック欄に〇を付けてください</v>
      </c>
    </row>
    <row r="35" spans="1:4">
      <c r="A35" s="23">
        <v>5</v>
      </c>
      <c r="B35" s="32"/>
      <c r="C35" s="24" t="s">
        <v>70</v>
      </c>
      <c r="D35" s="21" t="str">
        <f>IF(B35&lt;&gt;"","OK","チェック欄に〇を付けてください")</f>
        <v>チェック欄に〇を付けてください</v>
      </c>
    </row>
    <row r="36" spans="1:4" ht="27">
      <c r="A36" s="23">
        <v>6</v>
      </c>
      <c r="B36" s="32"/>
      <c r="C36" s="34" t="s">
        <v>79</v>
      </c>
      <c r="D36" s="21" t="str">
        <f>IF(B36&lt;&gt;"","OK","チェック欄に〇を付けてください")</f>
        <v>チェック欄に〇を付けてください</v>
      </c>
    </row>
  </sheetData>
  <mergeCells count="1">
    <mergeCell ref="A1:C1"/>
  </mergeCells>
  <phoneticPr fontId="1"/>
  <dataValidations count="1">
    <dataValidation type="list" allowBlank="1" showInputMessage="1" showErrorMessage="1" sqref="B10:B13 B15 B22:B23 B27 B31:B36" xr:uid="{9078D529-021E-4C4F-9CAB-59EE0B555325}">
      <formula1>"○"</formula1>
    </dataValidation>
  </dataValidations>
  <pageMargins left="0.78740157480314965" right="0.78740157480314965" top="0.74803149606299213" bottom="0.74803149606299213" header="0.31496062992125984" footer="0.31496062992125984"/>
  <pageSetup paperSize="9" scale="90" fitToWidth="0" orientation="landscape" blackAndWhite="1"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7B65F27-D15B-4D64-A106-6E4315EE42ED}">
          <x14:formula1>
            <xm:f>リスト!$B$11:$B$12</xm:f>
          </x14:formula1>
          <xm:sqref>B14 B16:B18</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8944B-DE10-43DE-865A-00AB383FB398}">
  <sheetPr>
    <tabColor theme="7" tint="0.79998168889431442"/>
    <pageSetUpPr fitToPage="1"/>
  </sheetPr>
  <dimension ref="A1:J47"/>
  <sheetViews>
    <sheetView showZeros="0" view="pageBreakPreview" zoomScale="85" zoomScaleNormal="85" zoomScaleSheetLayoutView="85" workbookViewId="0">
      <pane ySplit="2" topLeftCell="A3" activePane="bottomLeft" state="frozen"/>
      <selection activeCell="D49" sqref="D49:I50"/>
      <selection pane="bottomLeft" activeCell="M35" sqref="M35"/>
    </sheetView>
  </sheetViews>
  <sheetFormatPr defaultColWidth="9" defaultRowHeight="13.5"/>
  <cols>
    <col min="1" max="1" width="17.625" style="1" customWidth="1"/>
    <col min="2" max="2" width="3.375" style="1" customWidth="1"/>
    <col min="3" max="3" width="14.375" style="1" customWidth="1"/>
    <col min="4" max="4" width="7.125" style="1" customWidth="1"/>
    <col min="5" max="5" width="9" style="1"/>
    <col min="6" max="6" width="1.875" style="1" customWidth="1"/>
    <col min="7" max="8" width="9" style="1"/>
    <col min="9" max="9" width="7.375" style="1" customWidth="1"/>
    <col min="10" max="10" width="0" style="1" hidden="1" customWidth="1"/>
    <col min="11" max="16384" width="9" style="1"/>
  </cols>
  <sheetData>
    <row r="1" spans="1:10">
      <c r="A1" s="1" t="s">
        <v>238</v>
      </c>
    </row>
    <row r="2" spans="1:10">
      <c r="A2" s="1" t="s">
        <v>146</v>
      </c>
      <c r="I2" s="3"/>
    </row>
    <row r="4" spans="1:10">
      <c r="J4" s="1">
        <f>IF(G5="年月日",0,IF(G5="",0,1))</f>
        <v>1</v>
      </c>
    </row>
    <row r="5" spans="1:10">
      <c r="G5" s="223" t="s">
        <v>83</v>
      </c>
      <c r="H5" s="223"/>
      <c r="I5" s="223"/>
      <c r="J5" s="1">
        <f>IF(D39="",0,1)</f>
        <v>0</v>
      </c>
    </row>
    <row r="6" spans="1:10">
      <c r="A6" s="1" t="s">
        <v>5</v>
      </c>
      <c r="J6" s="1">
        <f>IF(D39="",0,1)</f>
        <v>0</v>
      </c>
    </row>
    <row r="7" spans="1:10">
      <c r="A7" s="1" t="s">
        <v>6</v>
      </c>
      <c r="J7" s="1">
        <f>IF(D40="",0,1)</f>
        <v>0</v>
      </c>
    </row>
    <row r="8" spans="1:10">
      <c r="J8" s="1">
        <f>IF(H40="",0,1)</f>
        <v>0</v>
      </c>
    </row>
    <row r="9" spans="1:10">
      <c r="F9" s="3" t="s">
        <v>9</v>
      </c>
      <c r="G9" s="27">
        <f>'様式１（交付申請書）'!G9</f>
        <v>0</v>
      </c>
      <c r="H9" s="283"/>
      <c r="I9" s="283"/>
      <c r="J9" s="1">
        <f>IF(D41="",0,1)</f>
        <v>0</v>
      </c>
    </row>
    <row r="10" spans="1:10" ht="27" customHeight="1">
      <c r="D10" s="224" t="s">
        <v>36</v>
      </c>
      <c r="E10" s="224"/>
      <c r="F10" s="4"/>
      <c r="G10" s="228">
        <f>'様式１（交付申請書）'!G10</f>
        <v>0</v>
      </c>
      <c r="H10" s="228"/>
      <c r="I10" s="228"/>
      <c r="J10" s="1">
        <f>IF(D42="",0,1)</f>
        <v>0</v>
      </c>
    </row>
    <row r="11" spans="1:10" ht="13.5" customHeight="1">
      <c r="D11" s="222" t="s">
        <v>37</v>
      </c>
      <c r="E11" s="222"/>
      <c r="F11" s="4"/>
      <c r="G11" s="228">
        <f>'様式１（交付申請書）'!G11</f>
        <v>0</v>
      </c>
      <c r="H11" s="228"/>
      <c r="I11" s="228"/>
      <c r="J11" s="1">
        <f>IF(D43="",0,1)</f>
        <v>0</v>
      </c>
    </row>
    <row r="12" spans="1:10">
      <c r="D12" s="222" t="s">
        <v>1</v>
      </c>
      <c r="E12" s="222"/>
      <c r="F12" s="4"/>
      <c r="G12" s="228">
        <f>'様式１（交付申請書）'!G12</f>
        <v>0</v>
      </c>
      <c r="H12" s="228"/>
      <c r="I12" s="228"/>
      <c r="J12" s="1">
        <f>IF(D44="",0,1)</f>
        <v>0</v>
      </c>
    </row>
    <row r="13" spans="1:10">
      <c r="E13" s="4"/>
      <c r="F13" s="4"/>
      <c r="J13" s="15">
        <f>SUBTOTAL(6,J4:J12)</f>
        <v>0</v>
      </c>
    </row>
    <row r="14" spans="1:10" ht="13.5" customHeight="1">
      <c r="D14" s="222" t="s">
        <v>35</v>
      </c>
      <c r="E14" s="222"/>
      <c r="F14" s="4"/>
      <c r="G14" s="289">
        <f>'様式１（交付申請書）'!G14</f>
        <v>0</v>
      </c>
      <c r="H14" s="289"/>
      <c r="I14" s="289"/>
    </row>
    <row r="15" spans="1:10" ht="13.5" customHeight="1">
      <c r="D15" s="222" t="s">
        <v>2</v>
      </c>
      <c r="E15" s="222"/>
      <c r="F15" s="4"/>
      <c r="G15" s="287">
        <f>'様式１（交付申請書）'!G15</f>
        <v>0</v>
      </c>
      <c r="H15" s="287"/>
      <c r="I15" s="287"/>
    </row>
    <row r="16" spans="1:10" ht="13.5" customHeight="1">
      <c r="D16" s="222" t="s">
        <v>3</v>
      </c>
      <c r="E16" s="222"/>
      <c r="F16" s="4"/>
      <c r="G16" s="287">
        <f>'様式１（交付申請書）'!G16</f>
        <v>0</v>
      </c>
      <c r="H16" s="287"/>
      <c r="I16" s="287"/>
    </row>
    <row r="17" spans="1:9">
      <c r="E17" s="4"/>
      <c r="F17" s="4"/>
    </row>
    <row r="18" spans="1:9">
      <c r="E18" s="4"/>
      <c r="F18" s="4"/>
    </row>
    <row r="20" spans="1:9" ht="13.5" customHeight="1">
      <c r="A20" s="217" t="s">
        <v>115</v>
      </c>
      <c r="B20" s="218"/>
      <c r="C20" s="218"/>
      <c r="D20" s="218"/>
      <c r="E20" s="218"/>
      <c r="F20" s="218"/>
      <c r="G20" s="218"/>
      <c r="H20" s="218"/>
      <c r="I20" s="218"/>
    </row>
    <row r="21" spans="1:9">
      <c r="A21" s="2"/>
      <c r="B21" s="2"/>
      <c r="C21" s="2"/>
      <c r="D21" s="2"/>
      <c r="E21" s="2"/>
      <c r="F21" s="2"/>
      <c r="G21" s="2"/>
      <c r="H21" s="2"/>
      <c r="I21" s="2"/>
    </row>
    <row r="22" spans="1:9" ht="45" customHeight="1">
      <c r="A22" s="221" t="s">
        <v>211</v>
      </c>
      <c r="B22" s="227"/>
      <c r="C22" s="227"/>
      <c r="D22" s="227"/>
      <c r="E22" s="227"/>
      <c r="F22" s="227"/>
      <c r="G22" s="227"/>
      <c r="H22" s="227"/>
      <c r="I22" s="227"/>
    </row>
    <row r="23" spans="1:9" ht="13.5" customHeight="1">
      <c r="A23" s="6"/>
      <c r="B23" s="7"/>
      <c r="C23" s="7"/>
      <c r="D23" s="7"/>
      <c r="E23" s="7"/>
      <c r="F23" s="7"/>
      <c r="G23" s="7"/>
      <c r="H23" s="7"/>
      <c r="I23" s="7"/>
    </row>
    <row r="25" spans="1:9">
      <c r="A25" s="129" t="s">
        <v>4</v>
      </c>
      <c r="B25" s="129"/>
      <c r="C25" s="129"/>
      <c r="D25" s="129"/>
      <c r="E25" s="129"/>
      <c r="F25" s="129"/>
      <c r="G25" s="129"/>
      <c r="H25" s="129"/>
      <c r="I25" s="129"/>
    </row>
    <row r="26" spans="1:9">
      <c r="A26" s="2"/>
      <c r="B26" s="2"/>
      <c r="C26" s="2"/>
      <c r="D26" s="2"/>
      <c r="E26" s="2"/>
      <c r="F26" s="2"/>
      <c r="G26" s="2"/>
      <c r="H26" s="2"/>
      <c r="I26" s="2"/>
    </row>
    <row r="28" spans="1:9">
      <c r="A28" s="1" t="s">
        <v>17</v>
      </c>
      <c r="C28" s="3" t="s">
        <v>8</v>
      </c>
      <c r="D28" s="216">
        <f>'様式５－３（事業経費内訳報告書）'!H38</f>
        <v>0</v>
      </c>
      <c r="E28" s="216"/>
      <c r="F28" s="216"/>
      <c r="G28" s="1" t="s">
        <v>7</v>
      </c>
    </row>
    <row r="31" spans="1:9">
      <c r="A31" s="1" t="s">
        <v>18</v>
      </c>
    </row>
    <row r="33" spans="1:9">
      <c r="A33" s="63" t="s">
        <v>149</v>
      </c>
    </row>
    <row r="34" spans="1:9">
      <c r="A34" s="63" t="s">
        <v>208</v>
      </c>
    </row>
    <row r="35" spans="1:9">
      <c r="A35" s="63" t="s">
        <v>195</v>
      </c>
    </row>
    <row r="36" spans="1:9">
      <c r="A36" s="63" t="s">
        <v>194</v>
      </c>
    </row>
    <row r="39" spans="1:9">
      <c r="A39" s="1" t="s">
        <v>20</v>
      </c>
      <c r="C39" s="9" t="s">
        <v>21</v>
      </c>
      <c r="D39" s="237"/>
      <c r="E39" s="238"/>
      <c r="F39" s="8"/>
      <c r="G39" s="8" t="s">
        <v>27</v>
      </c>
      <c r="H39" s="8"/>
      <c r="I39" s="10"/>
    </row>
    <row r="40" spans="1:9">
      <c r="C40" s="9" t="s">
        <v>22</v>
      </c>
      <c r="D40" s="237"/>
      <c r="E40" s="238"/>
      <c r="F40" s="8"/>
      <c r="G40" s="8" t="s">
        <v>28</v>
      </c>
      <c r="H40" s="20"/>
      <c r="I40" s="10" t="s">
        <v>29</v>
      </c>
    </row>
    <row r="41" spans="1:9">
      <c r="C41" s="9" t="s">
        <v>23</v>
      </c>
      <c r="D41" s="239"/>
      <c r="E41" s="239"/>
      <c r="F41" s="239"/>
      <c r="G41" s="239"/>
      <c r="H41" s="239"/>
      <c r="I41" s="239"/>
    </row>
    <row r="42" spans="1:9">
      <c r="C42" s="9" t="s">
        <v>24</v>
      </c>
      <c r="D42" s="230"/>
      <c r="E42" s="230"/>
      <c r="F42" s="230"/>
      <c r="G42" s="230"/>
      <c r="H42" s="230"/>
      <c r="I42" s="230"/>
    </row>
    <row r="43" spans="1:9">
      <c r="C43" s="11" t="s">
        <v>26</v>
      </c>
      <c r="D43" s="234"/>
      <c r="E43" s="235"/>
      <c r="F43" s="235"/>
      <c r="G43" s="235"/>
      <c r="H43" s="235"/>
      <c r="I43" s="236"/>
    </row>
    <row r="44" spans="1:9">
      <c r="C44" s="12" t="s">
        <v>25</v>
      </c>
      <c r="D44" s="231"/>
      <c r="E44" s="232"/>
      <c r="F44" s="232"/>
      <c r="G44" s="232"/>
      <c r="H44" s="232"/>
      <c r="I44" s="233"/>
    </row>
    <row r="47" spans="1:9" ht="14.25">
      <c r="A47" s="1" t="s">
        <v>229</v>
      </c>
    </row>
  </sheetData>
  <mergeCells count="23">
    <mergeCell ref="D16:E16"/>
    <mergeCell ref="D42:I42"/>
    <mergeCell ref="D44:I44"/>
    <mergeCell ref="D43:I43"/>
    <mergeCell ref="D39:E39"/>
    <mergeCell ref="D40:E40"/>
    <mergeCell ref="D41:I41"/>
    <mergeCell ref="G14:I14"/>
    <mergeCell ref="D28:F28"/>
    <mergeCell ref="G5:I5"/>
    <mergeCell ref="G10:I10"/>
    <mergeCell ref="G11:I11"/>
    <mergeCell ref="G12:I12"/>
    <mergeCell ref="G15:I15"/>
    <mergeCell ref="G16:I16"/>
    <mergeCell ref="A20:I20"/>
    <mergeCell ref="A22:I22"/>
    <mergeCell ref="A25:I25"/>
    <mergeCell ref="D10:E10"/>
    <mergeCell ref="D11:E11"/>
    <mergeCell ref="D12:E12"/>
    <mergeCell ref="D14:E14"/>
    <mergeCell ref="D15:E15"/>
  </mergeCells>
  <phoneticPr fontId="1"/>
  <conditionalFormatting sqref="A2:I8 A17:I44 A9:F16">
    <cfRule type="expression" dxfId="61" priority="4">
      <formula>_xlfn.ISFORMULA(A2)</formula>
    </cfRule>
  </conditionalFormatting>
  <conditionalFormatting sqref="G13:I13">
    <cfRule type="expression" dxfId="4" priority="3">
      <formula>_xlfn.ISFORMULA(G13)</formula>
    </cfRule>
  </conditionalFormatting>
  <conditionalFormatting sqref="G9:I12">
    <cfRule type="expression" dxfId="3" priority="2">
      <formula>_xlfn.ISFORMULA(G9)</formula>
    </cfRule>
  </conditionalFormatting>
  <conditionalFormatting sqref="G14:G16">
    <cfRule type="expression" dxfId="2" priority="1">
      <formula>_xlfn.ISFORMULA(G14)</formula>
    </cfRule>
  </conditionalFormatting>
  <dataValidations count="2">
    <dataValidation imeMode="disabled" allowBlank="1" showInputMessage="1" showErrorMessage="1" sqref="H40 D42:I42 D28:F28 G9 G14" xr:uid="{F6FA38D4-1B29-4983-AE36-8FD498DE3850}"/>
    <dataValidation imeMode="fullKatakana" allowBlank="1" showInputMessage="1" showErrorMessage="1" sqref="D43:I43" xr:uid="{7F8A559F-F5B5-4E99-BB52-40BD6444CCE2}"/>
  </dataValidations>
  <pageMargins left="0.78740157480314965" right="0.78740157480314965" top="0.39370078740157483" bottom="0.59055118110236227" header="0.31496062992125984" footer="0.31496062992125984"/>
  <pageSetup paperSize="9" scale="99" orientation="portrait" blackAndWhite="1"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02783-7AC1-4CA7-997B-6D2AFA77954D}">
  <sheetPr>
    <tabColor theme="7" tint="0.79998168889431442"/>
    <pageSetUpPr fitToPage="1"/>
  </sheetPr>
  <dimension ref="A1:H13"/>
  <sheetViews>
    <sheetView view="pageBreakPreview" zoomScale="85" zoomScaleNormal="100" zoomScaleSheetLayoutView="85" workbookViewId="0">
      <selection activeCell="O18" sqref="O18"/>
    </sheetView>
  </sheetViews>
  <sheetFormatPr defaultRowHeight="18.75"/>
  <cols>
    <col min="8" max="8" width="18.375" customWidth="1"/>
  </cols>
  <sheetData>
    <row r="1" spans="1:8">
      <c r="A1" t="s">
        <v>238</v>
      </c>
    </row>
    <row r="2" spans="1:8">
      <c r="A2" s="1" t="s">
        <v>206</v>
      </c>
    </row>
    <row r="3" spans="1:8" s="46" customFormat="1" ht="24.75" customHeight="1">
      <c r="A3" s="184" t="s">
        <v>205</v>
      </c>
      <c r="B3" s="184"/>
      <c r="C3" s="184"/>
      <c r="D3" s="184"/>
      <c r="E3" s="184"/>
      <c r="F3" s="184"/>
      <c r="G3" s="184"/>
      <c r="H3" s="184"/>
    </row>
    <row r="8" spans="1:8" ht="81.95" customHeight="1"/>
    <row r="9" spans="1:8" ht="81.95" customHeight="1"/>
    <row r="10" spans="1:8" ht="81.95" customHeight="1"/>
    <row r="11" spans="1:8" ht="81.95" customHeight="1"/>
    <row r="12" spans="1:8" ht="81.95" customHeight="1"/>
    <row r="13" spans="1:8" ht="81.95" customHeight="1"/>
  </sheetData>
  <mergeCells count="1">
    <mergeCell ref="A3:H3"/>
  </mergeCells>
  <phoneticPr fontId="1"/>
  <conditionalFormatting sqref="A2">
    <cfRule type="expression" dxfId="60" priority="1">
      <formula>_xlfn.ISFORMULA(A2)</formula>
    </cfRule>
  </conditionalFormatting>
  <pageMargins left="0.78740157480314965" right="0.78740157480314965" top="0.39370078740157483" bottom="0.59055118110236227" header="0.31496062992125984" footer="0.31496062992125984"/>
  <pageSetup paperSize="9" scale="96" orientation="portrait" blackAndWhite="1"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07128-0FD7-40F7-87D2-813DD5C67C3B}">
  <sheetPr>
    <tabColor theme="7" tint="0.79998168889431442"/>
    <pageSetUpPr fitToPage="1"/>
  </sheetPr>
  <dimension ref="A1:Q59"/>
  <sheetViews>
    <sheetView showZeros="0" view="pageBreakPreview" zoomScale="85" zoomScaleNormal="85" zoomScaleSheetLayoutView="85" workbookViewId="0">
      <pane ySplit="2" topLeftCell="A3" activePane="bottomLeft" state="frozen"/>
      <selection activeCell="F11" sqref="F11:I11"/>
      <selection pane="bottomLeft" activeCell="A30" sqref="A30:B30"/>
    </sheetView>
  </sheetViews>
  <sheetFormatPr defaultColWidth="9" defaultRowHeight="12"/>
  <cols>
    <col min="1" max="1" width="12.875" style="39" customWidth="1"/>
    <col min="2" max="9" width="10.125" style="39" customWidth="1"/>
    <col min="10" max="10" width="9" style="39"/>
    <col min="11" max="11" width="17.25" style="39" customWidth="1"/>
    <col min="12" max="12" width="25.125" style="39" customWidth="1"/>
    <col min="13" max="16384" width="9" style="39"/>
  </cols>
  <sheetData>
    <row r="1" spans="1:11">
      <c r="A1" s="39" t="s">
        <v>238</v>
      </c>
    </row>
    <row r="2" spans="1:11">
      <c r="A2" s="39" t="s">
        <v>150</v>
      </c>
      <c r="F2" s="41"/>
      <c r="I2" s="40"/>
    </row>
    <row r="4" spans="1:11" ht="16.5">
      <c r="A4" s="256" t="s">
        <v>119</v>
      </c>
      <c r="B4" s="256"/>
      <c r="C4" s="256"/>
      <c r="D4" s="256"/>
      <c r="E4" s="256"/>
      <c r="F4" s="256"/>
      <c r="G4" s="256"/>
      <c r="H4" s="256"/>
      <c r="I4" s="256"/>
    </row>
    <row r="6" spans="1:11" s="69" customFormat="1" ht="20.25" customHeight="1">
      <c r="A6" s="72" t="s">
        <v>105</v>
      </c>
      <c r="B6" s="72"/>
    </row>
    <row r="7" spans="1:11" s="69" customFormat="1" ht="18.75" customHeight="1">
      <c r="A7" s="163" t="s">
        <v>93</v>
      </c>
      <c r="B7" s="159">
        <f>IFERROR('様式１（交付申請書）'!G11,"　")</f>
        <v>0</v>
      </c>
      <c r="C7" s="159"/>
      <c r="D7" s="159"/>
      <c r="E7" s="141" t="s">
        <v>11</v>
      </c>
      <c r="F7" s="160">
        <f>IFERROR('様式１（交付申請書）'!G10,"　")</f>
        <v>0</v>
      </c>
      <c r="G7" s="160"/>
      <c r="H7" s="160"/>
      <c r="I7" s="160"/>
    </row>
    <row r="8" spans="1:11" s="69" customFormat="1" ht="18.75" customHeight="1">
      <c r="A8" s="164"/>
      <c r="B8" s="159"/>
      <c r="C8" s="159"/>
      <c r="D8" s="159"/>
      <c r="E8" s="141"/>
      <c r="F8" s="160"/>
      <c r="G8" s="160"/>
      <c r="H8" s="160"/>
      <c r="I8" s="160"/>
    </row>
    <row r="9" spans="1:11" s="69" customFormat="1" ht="18.75" customHeight="1">
      <c r="A9" s="76" t="s">
        <v>76</v>
      </c>
      <c r="B9" s="161">
        <f>IFERROR('様式１（交付申請書）'!G12,"　")</f>
        <v>0</v>
      </c>
      <c r="C9" s="161"/>
      <c r="D9" s="161"/>
      <c r="E9" s="94" t="s">
        <v>80</v>
      </c>
      <c r="F9" s="162">
        <f>'様式５（実績報告書）'!G16</f>
        <v>0</v>
      </c>
      <c r="G9" s="162"/>
      <c r="H9" s="162"/>
      <c r="I9" s="162"/>
    </row>
    <row r="10" spans="1:11" s="69" customFormat="1" ht="18.75" customHeight="1">
      <c r="A10" s="74" t="s">
        <v>44</v>
      </c>
      <c r="B10" s="165">
        <f>'様式１－２（事業計画書）'!B10</f>
        <v>0</v>
      </c>
      <c r="C10" s="166"/>
      <c r="D10" s="75" t="s">
        <v>107</v>
      </c>
      <c r="E10" s="76" t="s">
        <v>75</v>
      </c>
      <c r="F10" s="165">
        <f>'様式１－２（事業計画書）'!F10</f>
        <v>0</v>
      </c>
      <c r="G10" s="166"/>
      <c r="H10" s="166"/>
      <c r="I10" s="77" t="s">
        <v>106</v>
      </c>
    </row>
    <row r="11" spans="1:11" s="69" customFormat="1" ht="18.75" customHeight="1">
      <c r="A11" s="73" t="s">
        <v>0</v>
      </c>
      <c r="B11" s="288">
        <f>'様式１－２（事業計画書）'!B11</f>
        <v>0</v>
      </c>
      <c r="C11" s="288"/>
      <c r="D11" s="288"/>
      <c r="E11" s="288"/>
      <c r="F11" s="288"/>
      <c r="G11" s="288"/>
      <c r="H11" s="288"/>
      <c r="I11" s="288"/>
    </row>
    <row r="12" spans="1:11" s="69" customFormat="1" ht="18.75" customHeight="1">
      <c r="A12" s="127" t="s">
        <v>161</v>
      </c>
      <c r="B12" s="165">
        <f>'様式１－２（事業計画書）'!B12</f>
        <v>0</v>
      </c>
      <c r="C12" s="166"/>
      <c r="D12" s="167"/>
      <c r="E12" s="291" t="s">
        <v>97</v>
      </c>
      <c r="F12" s="292">
        <f>'様式１－２（事業計画書）'!F12</f>
        <v>0</v>
      </c>
      <c r="G12" s="293"/>
      <c r="H12" s="293"/>
      <c r="I12" s="294"/>
    </row>
    <row r="13" spans="1:11" s="69" customFormat="1" ht="18.75" customHeight="1">
      <c r="A13" s="127" t="s">
        <v>162</v>
      </c>
      <c r="B13" s="165">
        <f>IFERROR('様式１（交付申請書）'!G15,"　")</f>
        <v>0</v>
      </c>
      <c r="C13" s="166"/>
      <c r="D13" s="167"/>
      <c r="E13" s="94" t="s">
        <v>80</v>
      </c>
      <c r="F13" s="162">
        <f>IFERROR('様式１（交付申請書）'!G16,"　")</f>
        <v>0</v>
      </c>
      <c r="G13" s="162"/>
      <c r="H13" s="162"/>
      <c r="I13" s="162"/>
    </row>
    <row r="14" spans="1:11" s="69" customFormat="1" ht="13.5" customHeight="1"/>
    <row r="15" spans="1:11" s="69" customFormat="1" ht="13.5" customHeight="1"/>
    <row r="16" spans="1:11" ht="18.75" customHeight="1">
      <c r="A16" s="42" t="s">
        <v>120</v>
      </c>
      <c r="B16" s="42"/>
      <c r="K16" s="91">
        <f>D19</f>
        <v>0</v>
      </c>
    </row>
    <row r="17" spans="1:17" s="69" customFormat="1" ht="18.75" customHeight="1">
      <c r="A17" s="148" t="s">
        <v>181</v>
      </c>
      <c r="B17" s="152"/>
      <c r="C17" s="251"/>
      <c r="D17" s="252"/>
      <c r="E17" s="252"/>
      <c r="F17" s="252"/>
      <c r="G17" s="252"/>
      <c r="H17" s="252"/>
      <c r="I17" s="253"/>
      <c r="K17" s="91"/>
      <c r="Q17" s="80"/>
    </row>
    <row r="18" spans="1:17" s="69" customFormat="1" ht="13.5" customHeight="1"/>
    <row r="19" spans="1:17" s="69" customFormat="1" ht="18.75" customHeight="1">
      <c r="A19" s="139" t="s">
        <v>112</v>
      </c>
      <c r="B19" s="140"/>
      <c r="C19" s="78" t="s">
        <v>182</v>
      </c>
      <c r="D19" s="150"/>
      <c r="E19" s="151"/>
      <c r="F19" s="79" t="s">
        <v>109</v>
      </c>
      <c r="G19" s="78" t="s">
        <v>183</v>
      </c>
      <c r="H19" s="150"/>
      <c r="I19" s="151"/>
      <c r="K19" s="91">
        <f>H19</f>
        <v>0</v>
      </c>
      <c r="Q19" s="80"/>
    </row>
    <row r="20" spans="1:17" s="69" customFormat="1" ht="18.75" customHeight="1">
      <c r="A20" s="139" t="s">
        <v>126</v>
      </c>
      <c r="B20" s="140"/>
      <c r="C20" s="251">
        <f>'様式１－２（事業計画書）'!C26</f>
        <v>0</v>
      </c>
      <c r="D20" s="252"/>
      <c r="E20" s="252"/>
      <c r="F20" s="252"/>
      <c r="G20" s="252"/>
      <c r="H20" s="252"/>
      <c r="I20" s="77" t="s">
        <v>106</v>
      </c>
    </row>
    <row r="21" spans="1:17" s="69" customFormat="1" ht="18.75" customHeight="1">
      <c r="A21" s="148" t="s">
        <v>118</v>
      </c>
      <c r="B21" s="152"/>
      <c r="C21" s="251">
        <f>'様式１－２（事業計画書）'!C27</f>
        <v>0</v>
      </c>
      <c r="D21" s="252"/>
      <c r="E21" s="252"/>
      <c r="F21" s="252"/>
      <c r="G21" s="252"/>
      <c r="H21" s="252"/>
      <c r="I21" s="253"/>
    </row>
    <row r="22" spans="1:17" s="69" customFormat="1" ht="18.75" customHeight="1">
      <c r="A22" s="148" t="s">
        <v>108</v>
      </c>
      <c r="B22" s="152"/>
      <c r="C22" s="251">
        <f>'様式１－２（事業計画書）'!C28</f>
        <v>0</v>
      </c>
      <c r="D22" s="252"/>
      <c r="E22" s="252"/>
      <c r="F22" s="252"/>
      <c r="G22" s="252"/>
      <c r="H22" s="252"/>
      <c r="I22" s="253"/>
    </row>
    <row r="23" spans="1:17" s="69" customFormat="1"/>
    <row r="24" spans="1:17" s="69" customFormat="1"/>
    <row r="25" spans="1:17" s="69" customFormat="1" ht="18.75" customHeight="1">
      <c r="A25" s="147" t="s">
        <v>127</v>
      </c>
      <c r="B25" s="147"/>
      <c r="C25" s="148"/>
      <c r="D25" s="150"/>
      <c r="E25" s="151"/>
      <c r="F25" s="147" t="s">
        <v>187</v>
      </c>
      <c r="G25" s="147"/>
      <c r="H25" s="149">
        <f>IFERROR(MAX(D25,H19),"")</f>
        <v>0</v>
      </c>
      <c r="I25" s="149"/>
      <c r="Q25" s="80"/>
    </row>
    <row r="26" spans="1:17" s="69" customFormat="1" ht="12.75" customHeight="1"/>
    <row r="27" spans="1:17" s="69" customFormat="1"/>
    <row r="28" spans="1:17" s="69" customFormat="1" ht="18.75" customHeight="1">
      <c r="A28" s="69" t="s">
        <v>117</v>
      </c>
    </row>
    <row r="29" spans="1:17" s="81" customFormat="1" ht="18.75" customHeight="1">
      <c r="A29" s="139" t="s">
        <v>113</v>
      </c>
      <c r="B29" s="140"/>
      <c r="C29" s="139" t="s">
        <v>124</v>
      </c>
      <c r="D29" s="140"/>
      <c r="E29" s="141" t="s">
        <v>125</v>
      </c>
      <c r="F29" s="141"/>
      <c r="G29" s="141" t="s">
        <v>153</v>
      </c>
      <c r="H29" s="141"/>
      <c r="I29" s="141"/>
    </row>
    <row r="30" spans="1:17" s="81" customFormat="1" ht="18.75" customHeight="1">
      <c r="A30" s="161">
        <f>'様式１－２（事業計画書）'!A36</f>
        <v>0</v>
      </c>
      <c r="B30" s="161"/>
      <c r="C30" s="161">
        <f>'様式１－２（事業計画書）'!C36</f>
        <v>0</v>
      </c>
      <c r="D30" s="161"/>
      <c r="E30" s="161">
        <f>'様式１－２（事業計画書）'!E36</f>
        <v>0</v>
      </c>
      <c r="F30" s="161"/>
      <c r="G30" s="161">
        <f>'様式１－２（事業計画書）'!G36</f>
        <v>0</v>
      </c>
      <c r="H30" s="161"/>
      <c r="I30" s="161"/>
    </row>
    <row r="31" spans="1:17" s="81" customFormat="1" ht="18.75" customHeight="1">
      <c r="A31" s="161">
        <f>'様式１－２（事業計画書）'!A37</f>
        <v>0</v>
      </c>
      <c r="B31" s="161"/>
      <c r="C31" s="161">
        <f>'様式１－２（事業計画書）'!C37</f>
        <v>0</v>
      </c>
      <c r="D31" s="161"/>
      <c r="E31" s="161">
        <f>'様式１－２（事業計画書）'!E37</f>
        <v>0</v>
      </c>
      <c r="F31" s="161"/>
      <c r="G31" s="161">
        <f>'様式１－２（事業計画書）'!G37</f>
        <v>0</v>
      </c>
      <c r="H31" s="161"/>
      <c r="I31" s="161"/>
    </row>
    <row r="32" spans="1:17" s="81" customFormat="1" ht="18.75" customHeight="1">
      <c r="A32" s="161">
        <f>'様式１－２（事業計画書）'!A38</f>
        <v>0</v>
      </c>
      <c r="B32" s="161"/>
      <c r="C32" s="161">
        <f>'様式１－２（事業計画書）'!C38</f>
        <v>0</v>
      </c>
      <c r="D32" s="161"/>
      <c r="E32" s="161">
        <f>'様式１－２（事業計画書）'!E38</f>
        <v>0</v>
      </c>
      <c r="F32" s="161"/>
      <c r="G32" s="161">
        <f>'様式１－２（事業計画書）'!G38</f>
        <v>0</v>
      </c>
      <c r="H32" s="161"/>
      <c r="I32" s="161"/>
    </row>
    <row r="33" spans="1:9" s="69" customFormat="1" ht="13.5" customHeight="1"/>
    <row r="34" spans="1:9" s="69" customFormat="1" ht="13.5" customHeight="1"/>
    <row r="35" spans="1:9" ht="18.75" customHeight="1">
      <c r="A35" s="42" t="s">
        <v>163</v>
      </c>
      <c r="B35" s="42"/>
    </row>
    <row r="36" spans="1:9" s="45" customFormat="1" ht="56.45" customHeight="1">
      <c r="A36" s="246" t="s">
        <v>164</v>
      </c>
      <c r="B36" s="246"/>
      <c r="C36" s="254"/>
      <c r="D36" s="254"/>
      <c r="E36" s="254"/>
      <c r="F36" s="254"/>
      <c r="G36" s="254"/>
      <c r="H36" s="254"/>
      <c r="I36" s="255"/>
    </row>
    <row r="37" spans="1:9" ht="16.5" customHeight="1">
      <c r="A37" s="246" t="s">
        <v>122</v>
      </c>
      <c r="B37" s="246"/>
      <c r="C37" s="295" t="s">
        <v>165</v>
      </c>
      <c r="D37" s="85" t="s">
        <v>174</v>
      </c>
      <c r="E37" s="86"/>
      <c r="F37" s="86"/>
      <c r="G37" s="86"/>
      <c r="H37" s="86"/>
      <c r="I37" s="87"/>
    </row>
    <row r="38" spans="1:9" ht="16.5" customHeight="1">
      <c r="A38" s="246"/>
      <c r="B38" s="246"/>
      <c r="C38" s="296" t="s">
        <v>165</v>
      </c>
      <c r="D38" s="88" t="s">
        <v>166</v>
      </c>
      <c r="E38" s="88"/>
      <c r="F38" s="88"/>
      <c r="G38" s="88"/>
      <c r="H38" s="88"/>
      <c r="I38" s="89"/>
    </row>
    <row r="39" spans="1:9" ht="16.5" customHeight="1">
      <c r="A39" s="246"/>
      <c r="B39" s="246"/>
      <c r="C39" s="296" t="s">
        <v>165</v>
      </c>
      <c r="D39" s="88" t="s">
        <v>167</v>
      </c>
      <c r="E39" s="88"/>
      <c r="F39" s="88"/>
      <c r="G39" s="88"/>
      <c r="H39" s="88"/>
      <c r="I39" s="89"/>
    </row>
    <row r="40" spans="1:9" ht="8.25" customHeight="1">
      <c r="A40" s="246"/>
      <c r="B40" s="246"/>
      <c r="C40" s="296"/>
      <c r="D40" s="43"/>
      <c r="E40" s="43"/>
      <c r="F40" s="43"/>
      <c r="G40" s="43"/>
      <c r="H40" s="43"/>
      <c r="I40" s="44"/>
    </row>
    <row r="41" spans="1:9" ht="16.5" customHeight="1">
      <c r="A41" s="246"/>
      <c r="B41" s="246"/>
      <c r="C41" s="296" t="s">
        <v>165</v>
      </c>
      <c r="D41" s="88" t="s">
        <v>168</v>
      </c>
      <c r="E41" s="88"/>
      <c r="F41" s="88"/>
      <c r="G41" s="88"/>
      <c r="H41" s="88"/>
      <c r="I41" s="89"/>
    </row>
    <row r="42" spans="1:9" ht="16.5" customHeight="1">
      <c r="A42" s="246"/>
      <c r="B42" s="246"/>
      <c r="C42" s="296" t="s">
        <v>165</v>
      </c>
      <c r="D42" s="88" t="s">
        <v>169</v>
      </c>
      <c r="E42" s="88"/>
      <c r="F42" s="88"/>
      <c r="G42" s="88"/>
      <c r="H42" s="88"/>
      <c r="I42" s="89"/>
    </row>
    <row r="43" spans="1:9" ht="16.5" customHeight="1">
      <c r="A43" s="246"/>
      <c r="B43" s="246"/>
      <c r="C43" s="296" t="s">
        <v>165</v>
      </c>
      <c r="D43" s="88" t="s">
        <v>170</v>
      </c>
      <c r="E43" s="88"/>
      <c r="F43" s="88"/>
      <c r="G43" s="88"/>
      <c r="H43" s="88"/>
      <c r="I43" s="89"/>
    </row>
    <row r="44" spans="1:9" ht="16.5" customHeight="1">
      <c r="A44" s="246"/>
      <c r="B44" s="246"/>
      <c r="C44" s="296" t="s">
        <v>165</v>
      </c>
      <c r="D44" s="88" t="s">
        <v>171</v>
      </c>
      <c r="E44" s="88"/>
      <c r="F44" s="88"/>
      <c r="G44" s="88"/>
      <c r="H44" s="88"/>
      <c r="I44" s="89"/>
    </row>
    <row r="45" spans="1:9" ht="8.25" customHeight="1">
      <c r="A45" s="246"/>
      <c r="B45" s="246"/>
      <c r="C45" s="296"/>
      <c r="D45" s="43"/>
      <c r="E45" s="43"/>
      <c r="F45" s="43"/>
      <c r="G45" s="43"/>
      <c r="H45" s="43"/>
      <c r="I45" s="44"/>
    </row>
    <row r="46" spans="1:9" ht="16.5" customHeight="1">
      <c r="A46" s="246"/>
      <c r="B46" s="246"/>
      <c r="C46" s="296" t="s">
        <v>165</v>
      </c>
      <c r="D46" s="88" t="s">
        <v>172</v>
      </c>
      <c r="E46" s="88"/>
      <c r="F46" s="88"/>
      <c r="G46" s="88"/>
      <c r="H46" s="88"/>
      <c r="I46" s="89"/>
    </row>
    <row r="47" spans="1:9" ht="16.5" customHeight="1">
      <c r="A47" s="246"/>
      <c r="B47" s="246"/>
      <c r="C47" s="296" t="s">
        <v>165</v>
      </c>
      <c r="D47" s="88" t="s">
        <v>173</v>
      </c>
      <c r="E47" s="88"/>
      <c r="F47" s="88"/>
      <c r="G47" s="88"/>
      <c r="H47" s="88"/>
      <c r="I47" s="89"/>
    </row>
    <row r="48" spans="1:9" ht="16.5" customHeight="1">
      <c r="A48" s="246"/>
      <c r="B48" s="246"/>
      <c r="C48" s="296" t="s">
        <v>165</v>
      </c>
      <c r="D48" s="88" t="s">
        <v>175</v>
      </c>
      <c r="E48" s="88"/>
      <c r="F48" s="88"/>
      <c r="G48" s="88"/>
      <c r="H48" s="88"/>
      <c r="I48" s="89"/>
    </row>
    <row r="49" spans="1:9" ht="8.25" customHeight="1">
      <c r="A49" s="246"/>
      <c r="B49" s="246"/>
      <c r="C49" s="296"/>
      <c r="D49" s="43"/>
      <c r="E49" s="43"/>
      <c r="F49" s="43"/>
      <c r="G49" s="43"/>
      <c r="H49" s="43"/>
      <c r="I49" s="44"/>
    </row>
    <row r="50" spans="1:9" ht="18.75" customHeight="1">
      <c r="A50" s="246"/>
      <c r="B50" s="246"/>
      <c r="C50" s="296" t="s">
        <v>224</v>
      </c>
      <c r="D50" s="247"/>
      <c r="E50" s="247"/>
      <c r="F50" s="247"/>
      <c r="G50" s="247"/>
      <c r="H50" s="247"/>
      <c r="I50" s="248"/>
    </row>
    <row r="51" spans="1:9" ht="18.75" customHeight="1">
      <c r="A51" s="246"/>
      <c r="B51" s="246"/>
      <c r="C51" s="122" t="s">
        <v>225</v>
      </c>
      <c r="D51" s="249"/>
      <c r="E51" s="249"/>
      <c r="F51" s="249"/>
      <c r="G51" s="249"/>
      <c r="H51" s="249"/>
      <c r="I51" s="250"/>
    </row>
    <row r="52" spans="1:9" s="45" customFormat="1" ht="51" customHeight="1">
      <c r="A52" s="246" t="s">
        <v>121</v>
      </c>
      <c r="B52" s="246"/>
      <c r="C52" s="254"/>
      <c r="D52" s="254"/>
      <c r="E52" s="254"/>
      <c r="F52" s="254"/>
      <c r="G52" s="254"/>
      <c r="H52" s="254"/>
      <c r="I52" s="255"/>
    </row>
    <row r="53" spans="1:9" s="45" customFormat="1" ht="14.1" customHeight="1">
      <c r="A53" s="240" t="s">
        <v>123</v>
      </c>
      <c r="B53" s="241"/>
      <c r="C53" s="296" t="s">
        <v>224</v>
      </c>
      <c r="D53" s="88" t="s">
        <v>197</v>
      </c>
      <c r="E53" s="88"/>
      <c r="F53" s="88"/>
      <c r="G53" s="88"/>
      <c r="H53" s="88"/>
      <c r="I53" s="89"/>
    </row>
    <row r="54" spans="1:9" s="45" customFormat="1" ht="14.1" customHeight="1">
      <c r="A54" s="242"/>
      <c r="B54" s="243"/>
      <c r="C54" s="296" t="s">
        <v>165</v>
      </c>
      <c r="D54" s="88" t="s">
        <v>198</v>
      </c>
      <c r="E54" s="88"/>
      <c r="F54" s="88"/>
      <c r="G54" s="88"/>
      <c r="H54" s="88"/>
      <c r="I54" s="89"/>
    </row>
    <row r="55" spans="1:9" s="45" customFormat="1" ht="14.1" customHeight="1">
      <c r="A55" s="242"/>
      <c r="B55" s="243"/>
      <c r="C55" s="296" t="s">
        <v>165</v>
      </c>
      <c r="D55" s="88" t="s">
        <v>199</v>
      </c>
      <c r="E55" s="88"/>
      <c r="F55" s="88"/>
      <c r="G55" s="88"/>
      <c r="H55" s="88"/>
      <c r="I55" s="89"/>
    </row>
    <row r="56" spans="1:9" s="45" customFormat="1" ht="14.1" customHeight="1">
      <c r="A56" s="244"/>
      <c r="B56" s="245"/>
      <c r="C56" s="297" t="s">
        <v>165</v>
      </c>
      <c r="D56" s="112" t="s">
        <v>200</v>
      </c>
      <c r="E56" s="112"/>
      <c r="F56" s="112"/>
      <c r="G56" s="112"/>
      <c r="H56" s="112"/>
      <c r="I56" s="113"/>
    </row>
    <row r="58" spans="1:9">
      <c r="C58" s="111" t="s">
        <v>165</v>
      </c>
      <c r="D58" s="39" t="s">
        <v>241</v>
      </c>
    </row>
    <row r="59" spans="1:9">
      <c r="C59" s="111" t="s">
        <v>196</v>
      </c>
      <c r="D59" s="39" t="s">
        <v>242</v>
      </c>
    </row>
  </sheetData>
  <mergeCells count="52">
    <mergeCell ref="A20:B20"/>
    <mergeCell ref="A21:B21"/>
    <mergeCell ref="A22:B22"/>
    <mergeCell ref="C20:H20"/>
    <mergeCell ref="C21:I21"/>
    <mergeCell ref="C22:I22"/>
    <mergeCell ref="A4:I4"/>
    <mergeCell ref="A19:B19"/>
    <mergeCell ref="A25:C25"/>
    <mergeCell ref="D25:E25"/>
    <mergeCell ref="F25:G25"/>
    <mergeCell ref="H25:I25"/>
    <mergeCell ref="B7:D8"/>
    <mergeCell ref="E7:E8"/>
    <mergeCell ref="F7:I8"/>
    <mergeCell ref="B9:D9"/>
    <mergeCell ref="F9:I9"/>
    <mergeCell ref="B10:C10"/>
    <mergeCell ref="F10:H10"/>
    <mergeCell ref="B11:I11"/>
    <mergeCell ref="B12:D12"/>
    <mergeCell ref="A29:B29"/>
    <mergeCell ref="A52:B52"/>
    <mergeCell ref="C52:I52"/>
    <mergeCell ref="A30:B30"/>
    <mergeCell ref="A31:B31"/>
    <mergeCell ref="A32:B32"/>
    <mergeCell ref="C29:D29"/>
    <mergeCell ref="E29:F29"/>
    <mergeCell ref="G29:I29"/>
    <mergeCell ref="C30:D30"/>
    <mergeCell ref="E30:F30"/>
    <mergeCell ref="G30:I30"/>
    <mergeCell ref="A36:B36"/>
    <mergeCell ref="C36:I36"/>
    <mergeCell ref="A7:A8"/>
    <mergeCell ref="F12:I12"/>
    <mergeCell ref="F13:I13"/>
    <mergeCell ref="D19:E19"/>
    <mergeCell ref="H19:I19"/>
    <mergeCell ref="B13:D13"/>
    <mergeCell ref="A17:B17"/>
    <mergeCell ref="C17:I17"/>
    <mergeCell ref="A53:B56"/>
    <mergeCell ref="A37:B51"/>
    <mergeCell ref="C31:D31"/>
    <mergeCell ref="E31:F31"/>
    <mergeCell ref="G31:I31"/>
    <mergeCell ref="C32:D32"/>
    <mergeCell ref="E32:F32"/>
    <mergeCell ref="G32:I32"/>
    <mergeCell ref="D50:I51"/>
  </mergeCells>
  <phoneticPr fontId="1"/>
  <conditionalFormatting sqref="A16:I16 A52 B5:I5 A2:I4">
    <cfRule type="expression" dxfId="59" priority="96">
      <formula>_xlfn.ISFORMULA(A2)</formula>
    </cfRule>
  </conditionalFormatting>
  <conditionalFormatting sqref="A53">
    <cfRule type="expression" dxfId="58" priority="72">
      <formula>_xlfn.ISFORMULA(A53)</formula>
    </cfRule>
  </conditionalFormatting>
  <conditionalFormatting sqref="A7">
    <cfRule type="expression" dxfId="57" priority="39">
      <formula>_xlfn.ISFORMULA(A7)</formula>
    </cfRule>
  </conditionalFormatting>
  <conditionalFormatting sqref="E12:I12">
    <cfRule type="expression" dxfId="56" priority="38">
      <formula>_xlfn.ISFORMULA(E12)</formula>
    </cfRule>
  </conditionalFormatting>
  <conditionalFormatting sqref="A37">
    <cfRule type="expression" dxfId="55" priority="81">
      <formula>_xlfn.ISFORMULA(A37)</formula>
    </cfRule>
  </conditionalFormatting>
  <conditionalFormatting sqref="A6:I6 A10:B11 E10:F10">
    <cfRule type="expression" dxfId="54" priority="40">
      <formula>_xlfn.ISFORMULA(A6)</formula>
    </cfRule>
  </conditionalFormatting>
  <conditionalFormatting sqref="A25">
    <cfRule type="expression" dxfId="53" priority="35">
      <formula>_xlfn.ISFORMULA(A25)</formula>
    </cfRule>
  </conditionalFormatting>
  <conditionalFormatting sqref="F19 C19 A23:I24 J25 F25 A19:A22 C29:C32 E29:E32 G29:G32">
    <cfRule type="expression" dxfId="52" priority="37">
      <formula>_xlfn.ISFORMULA(A19)</formula>
    </cfRule>
  </conditionalFormatting>
  <conditionalFormatting sqref="G19">
    <cfRule type="expression" dxfId="51" priority="36">
      <formula>_xlfn.ISFORMULA(G19)</formula>
    </cfRule>
  </conditionalFormatting>
  <conditionalFormatting sqref="A28:I28">
    <cfRule type="expression" dxfId="50" priority="32">
      <formula>_xlfn.ISFORMULA(A28)</formula>
    </cfRule>
  </conditionalFormatting>
  <conditionalFormatting sqref="C30:C32">
    <cfRule type="expression" dxfId="48" priority="29">
      <formula>_xlfn.ISFORMULA(C30)</formula>
    </cfRule>
  </conditionalFormatting>
  <conditionalFormatting sqref="E29">
    <cfRule type="expression" dxfId="47" priority="28">
      <formula>_xlfn.ISFORMULA(E29)</formula>
    </cfRule>
  </conditionalFormatting>
  <conditionalFormatting sqref="C21">
    <cfRule type="expression" dxfId="46" priority="31">
      <formula>_xlfn.ISFORMULA(C21)</formula>
    </cfRule>
  </conditionalFormatting>
  <conditionalFormatting sqref="C30:C32">
    <cfRule type="expression" dxfId="45" priority="27">
      <formula>_xlfn.ISFORMULA(C30)</formula>
    </cfRule>
  </conditionalFormatting>
  <conditionalFormatting sqref="A29:A32">
    <cfRule type="expression" dxfId="42" priority="24">
      <formula>_xlfn.ISFORMULA(A29)</formula>
    </cfRule>
  </conditionalFormatting>
  <conditionalFormatting sqref="A30:A32">
    <cfRule type="expression" dxfId="41" priority="22">
      <formula>_xlfn.ISFORMULA(A30)</formula>
    </cfRule>
  </conditionalFormatting>
  <conditionalFormatting sqref="A30:A32">
    <cfRule type="expression" dxfId="40" priority="23">
      <formula>_xlfn.ISFORMULA(A30)</formula>
    </cfRule>
  </conditionalFormatting>
  <conditionalFormatting sqref="A26:I26">
    <cfRule type="expression" dxfId="39" priority="21">
      <formula>_xlfn.ISFORMULA(A26)</formula>
    </cfRule>
  </conditionalFormatting>
  <conditionalFormatting sqref="A34:I34">
    <cfRule type="expression" dxfId="38" priority="20">
      <formula>_xlfn.ISFORMULA(A34)</formula>
    </cfRule>
  </conditionalFormatting>
  <conditionalFormatting sqref="A33:E33">
    <cfRule type="expression" dxfId="37" priority="19">
      <formula>_xlfn.ISFORMULA(A33)</formula>
    </cfRule>
  </conditionalFormatting>
  <conditionalFormatting sqref="F33:I33">
    <cfRule type="expression" dxfId="36" priority="18">
      <formula>_xlfn.ISFORMULA(F33)</formula>
    </cfRule>
  </conditionalFormatting>
  <conditionalFormatting sqref="A15:I15">
    <cfRule type="expression" dxfId="35" priority="17">
      <formula>_xlfn.ISFORMULA(A15)</formula>
    </cfRule>
  </conditionalFormatting>
  <conditionalFormatting sqref="A14:E14">
    <cfRule type="expression" dxfId="34" priority="16">
      <formula>_xlfn.ISFORMULA(A14)</formula>
    </cfRule>
  </conditionalFormatting>
  <conditionalFormatting sqref="F14:I14">
    <cfRule type="expression" dxfId="33" priority="15">
      <formula>_xlfn.ISFORMULA(F14)</formula>
    </cfRule>
  </conditionalFormatting>
  <conditionalFormatting sqref="A35:I35">
    <cfRule type="expression" dxfId="32" priority="14">
      <formula>_xlfn.ISFORMULA(A35)</formula>
    </cfRule>
  </conditionalFormatting>
  <conditionalFormatting sqref="A36">
    <cfRule type="expression" dxfId="31" priority="13">
      <formula>_xlfn.ISFORMULA(A36)</formula>
    </cfRule>
  </conditionalFormatting>
  <conditionalFormatting sqref="A27:I27">
    <cfRule type="expression" dxfId="30" priority="9">
      <formula>_xlfn.ISFORMULA(A27)</formula>
    </cfRule>
  </conditionalFormatting>
  <conditionalFormatting sqref="F8:I8 B7 E7:I7 F9">
    <cfRule type="expression" dxfId="29" priority="8">
      <formula>_xlfn.ISFORMULA(B7)</formula>
    </cfRule>
  </conditionalFormatting>
  <conditionalFormatting sqref="F13">
    <cfRule type="expression" dxfId="28" priority="7">
      <formula>_xlfn.ISFORMULA(F13)</formula>
    </cfRule>
  </conditionalFormatting>
  <conditionalFormatting sqref="A17">
    <cfRule type="expression" dxfId="27" priority="6">
      <formula>_xlfn.ISFORMULA(A17)</formula>
    </cfRule>
  </conditionalFormatting>
  <conditionalFormatting sqref="A18:I18">
    <cfRule type="expression" dxfId="26" priority="4">
      <formula>_xlfn.ISFORMULA(A18)</formula>
    </cfRule>
  </conditionalFormatting>
  <conditionalFormatting sqref="C17">
    <cfRule type="expression" dxfId="25" priority="3">
      <formula>_xlfn.ISFORMULA(C17)</formula>
    </cfRule>
  </conditionalFormatting>
  <conditionalFormatting sqref="A12">
    <cfRule type="expression" dxfId="1" priority="2">
      <formula>_xlfn.ISFORMULA(A12)</formula>
    </cfRule>
  </conditionalFormatting>
  <conditionalFormatting sqref="C22">
    <cfRule type="expression" dxfId="0" priority="1">
      <formula>_xlfn.ISFORMULA(C22)</formula>
    </cfRule>
  </conditionalFormatting>
  <dataValidations count="2">
    <dataValidation imeMode="disabled" allowBlank="1" showInputMessage="1" showErrorMessage="1" sqref="F10 B10" xr:uid="{8117CFE2-5399-4F3B-A599-2C13EEB2DA53}"/>
    <dataValidation type="list" allowBlank="1" showInputMessage="1" showErrorMessage="1" sqref="C37:C39 C53:C56 C46:C48 C41:C44 C50" xr:uid="{82963CB5-3A39-4370-A373-9E1F29D2E2F4}">
      <formula1>$C$58:$C$59</formula1>
    </dataValidation>
  </dataValidations>
  <pageMargins left="0.78740157480314965" right="0.78740157480314965" top="0.39370078740157483" bottom="0.59055118110236227" header="0.31496062992125984" footer="0.31496062992125984"/>
  <pageSetup paperSize="9" scale="80" orientation="portrait" blackAndWhite="1"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AED83-2884-409F-9A23-53D15A432DDD}">
  <sheetPr>
    <tabColor theme="7" tint="0.79998168889431442"/>
    <pageSetUpPr fitToPage="1"/>
  </sheetPr>
  <dimension ref="A1:L38"/>
  <sheetViews>
    <sheetView showZeros="0" view="pageBreakPreview" zoomScale="85" zoomScaleNormal="85" zoomScaleSheetLayoutView="85" workbookViewId="0">
      <pane ySplit="2" topLeftCell="A3" activePane="bottomLeft" state="frozen"/>
      <selection activeCell="C17" sqref="C17"/>
      <selection pane="bottomLeft"/>
    </sheetView>
  </sheetViews>
  <sheetFormatPr defaultColWidth="8.875" defaultRowHeight="22.15" customHeight="1"/>
  <cols>
    <col min="1" max="1" width="2.25" style="46" customWidth="1"/>
    <col min="2" max="2" width="19" style="46" customWidth="1"/>
    <col min="3" max="3" width="23.375" style="46" customWidth="1"/>
    <col min="4" max="5" width="4.375" style="47" customWidth="1"/>
    <col min="6" max="7" width="10.125" style="47" customWidth="1"/>
    <col min="8" max="8" width="13.125" style="47" customWidth="1"/>
    <col min="9" max="9" width="9.375" style="47" customWidth="1"/>
    <col min="10" max="10" width="10.125" style="47" customWidth="1"/>
    <col min="11" max="16384" width="8.875" style="46"/>
  </cols>
  <sheetData>
    <row r="1" spans="1:12" ht="13.5">
      <c r="A1" s="1" t="s">
        <v>238</v>
      </c>
    </row>
    <row r="2" spans="1:12" ht="13.5">
      <c r="A2" s="1" t="s">
        <v>151</v>
      </c>
    </row>
    <row r="3" spans="1:12" ht="12">
      <c r="A3" s="48"/>
    </row>
    <row r="4" spans="1:12" ht="24.75" customHeight="1">
      <c r="A4" s="184" t="s">
        <v>201</v>
      </c>
      <c r="B4" s="184"/>
      <c r="C4" s="184"/>
      <c r="D4" s="184"/>
      <c r="E4" s="184"/>
      <c r="F4" s="184"/>
      <c r="G4" s="184"/>
      <c r="H4" s="184"/>
      <c r="I4" s="184"/>
      <c r="J4" s="184"/>
    </row>
    <row r="5" spans="1:12" ht="12"/>
    <row r="6" spans="1:12" ht="27.75" customHeight="1">
      <c r="A6" s="185" t="s">
        <v>104</v>
      </c>
      <c r="B6" s="185"/>
      <c r="C6" s="187" t="s">
        <v>177</v>
      </c>
      <c r="D6" s="181" t="s">
        <v>98</v>
      </c>
      <c r="E6" s="181"/>
      <c r="F6" s="181" t="s">
        <v>186</v>
      </c>
      <c r="G6" s="181" t="s">
        <v>178</v>
      </c>
      <c r="H6" s="189" t="s">
        <v>159</v>
      </c>
      <c r="I6" s="257" t="s">
        <v>243</v>
      </c>
      <c r="J6" s="259" t="s">
        <v>202</v>
      </c>
    </row>
    <row r="7" spans="1:12" s="49" customFormat="1" ht="42" customHeight="1">
      <c r="A7" s="186"/>
      <c r="B7" s="186"/>
      <c r="C7" s="188"/>
      <c r="D7" s="119" t="s">
        <v>99</v>
      </c>
      <c r="E7" s="119" t="s">
        <v>100</v>
      </c>
      <c r="F7" s="182"/>
      <c r="G7" s="182"/>
      <c r="H7" s="190"/>
      <c r="I7" s="258"/>
      <c r="J7" s="260"/>
    </row>
    <row r="8" spans="1:12" s="49" customFormat="1" ht="20.25" customHeight="1">
      <c r="A8" s="193" t="s">
        <v>101</v>
      </c>
      <c r="B8" s="194"/>
      <c r="C8" s="194"/>
      <c r="D8" s="50"/>
      <c r="E8" s="50"/>
      <c r="F8" s="50"/>
      <c r="G8" s="50"/>
      <c r="H8" s="82"/>
      <c r="I8" s="50"/>
      <c r="J8" s="123"/>
    </row>
    <row r="9" spans="1:12" ht="20.25" customHeight="1">
      <c r="A9" s="83"/>
      <c r="B9" s="100"/>
      <c r="C9" s="101"/>
      <c r="D9" s="95"/>
      <c r="E9" s="95"/>
      <c r="F9" s="95"/>
      <c r="G9" s="97">
        <f>IFERROR(ROUNDDOWN(F9/1.1,0),"")</f>
        <v>0</v>
      </c>
      <c r="H9" s="98">
        <f>ROUNDDOWN(D9*G9,0)</f>
        <v>0</v>
      </c>
      <c r="I9" s="95"/>
      <c r="J9" s="95"/>
      <c r="L9" s="49" t="s">
        <v>86</v>
      </c>
    </row>
    <row r="10" spans="1:12" ht="20.25" customHeight="1">
      <c r="A10" s="83"/>
      <c r="B10" s="102"/>
      <c r="C10" s="103"/>
      <c r="D10" s="96"/>
      <c r="E10" s="96"/>
      <c r="F10" s="96"/>
      <c r="G10" s="99">
        <f t="shared" ref="G10:G15" si="0">IFERROR(ROUNDDOWN(F10/1.1,0),"")</f>
        <v>0</v>
      </c>
      <c r="H10" s="98">
        <f t="shared" ref="H10:H15" si="1">ROUNDDOWN(D10*G10,0)</f>
        <v>0</v>
      </c>
      <c r="I10" s="96"/>
      <c r="J10" s="96"/>
      <c r="L10" s="49"/>
    </row>
    <row r="11" spans="1:12" ht="20.25" customHeight="1">
      <c r="A11" s="83"/>
      <c r="B11" s="102"/>
      <c r="C11" s="103"/>
      <c r="D11" s="96"/>
      <c r="E11" s="96"/>
      <c r="F11" s="96"/>
      <c r="G11" s="99">
        <f t="shared" si="0"/>
        <v>0</v>
      </c>
      <c r="H11" s="98">
        <f t="shared" si="1"/>
        <v>0</v>
      </c>
      <c r="I11" s="96"/>
      <c r="J11" s="96"/>
    </row>
    <row r="12" spans="1:12" ht="20.25" customHeight="1">
      <c r="A12" s="83"/>
      <c r="B12" s="102"/>
      <c r="C12" s="103"/>
      <c r="D12" s="96"/>
      <c r="E12" s="96"/>
      <c r="F12" s="96"/>
      <c r="G12" s="99">
        <f t="shared" si="0"/>
        <v>0</v>
      </c>
      <c r="H12" s="98">
        <f t="shared" si="1"/>
        <v>0</v>
      </c>
      <c r="I12" s="96"/>
      <c r="J12" s="96"/>
    </row>
    <row r="13" spans="1:12" ht="20.25" customHeight="1">
      <c r="A13" s="83"/>
      <c r="B13" s="102"/>
      <c r="C13" s="103"/>
      <c r="D13" s="96"/>
      <c r="E13" s="96"/>
      <c r="F13" s="96"/>
      <c r="G13" s="99">
        <f t="shared" si="0"/>
        <v>0</v>
      </c>
      <c r="H13" s="98">
        <f t="shared" si="1"/>
        <v>0</v>
      </c>
      <c r="I13" s="96"/>
      <c r="J13" s="96"/>
    </row>
    <row r="14" spans="1:12" ht="20.25" customHeight="1">
      <c r="A14" s="83"/>
      <c r="B14" s="102"/>
      <c r="C14" s="103"/>
      <c r="D14" s="96"/>
      <c r="E14" s="96"/>
      <c r="F14" s="96"/>
      <c r="G14" s="99">
        <f t="shared" si="0"/>
        <v>0</v>
      </c>
      <c r="H14" s="98">
        <f t="shared" si="1"/>
        <v>0</v>
      </c>
      <c r="I14" s="96"/>
      <c r="J14" s="96"/>
    </row>
    <row r="15" spans="1:12" ht="20.25" customHeight="1" thickBot="1">
      <c r="A15" s="83"/>
      <c r="B15" s="102"/>
      <c r="C15" s="103"/>
      <c r="D15" s="96"/>
      <c r="E15" s="96"/>
      <c r="F15" s="96"/>
      <c r="G15" s="99">
        <f t="shared" si="0"/>
        <v>0</v>
      </c>
      <c r="H15" s="98">
        <f t="shared" si="1"/>
        <v>0</v>
      </c>
      <c r="I15" s="105"/>
      <c r="J15" s="105"/>
    </row>
    <row r="16" spans="1:12" ht="20.25" customHeight="1" thickTop="1">
      <c r="A16" s="83"/>
      <c r="B16" s="178" t="s">
        <v>160</v>
      </c>
      <c r="C16" s="179"/>
      <c r="D16" s="179"/>
      <c r="E16" s="179"/>
      <c r="F16" s="179"/>
      <c r="G16" s="180"/>
      <c r="H16" s="53">
        <f>ROUNDDOWN(SUM(H9:H15),-3)</f>
        <v>0</v>
      </c>
      <c r="I16" s="124"/>
      <c r="J16" s="114"/>
    </row>
    <row r="17" spans="1:10" ht="20.25" customHeight="1">
      <c r="A17" s="191" t="s">
        <v>102</v>
      </c>
      <c r="B17" s="192"/>
      <c r="C17" s="298" t="s">
        <v>176</v>
      </c>
      <c r="D17" s="299">
        <f>'様式５－２（事業報告書）'!K16</f>
        <v>0</v>
      </c>
      <c r="E17" s="299"/>
      <c r="F17" s="299"/>
      <c r="G17" s="298" t="s">
        <v>109</v>
      </c>
      <c r="H17" s="300" t="str">
        <f>IF(D17=0,"",D17+90)</f>
        <v/>
      </c>
      <c r="I17" s="90"/>
      <c r="J17" s="115"/>
    </row>
    <row r="18" spans="1:10" ht="20.25" customHeight="1">
      <c r="A18" s="177"/>
      <c r="B18" s="100"/>
      <c r="C18" s="104"/>
      <c r="D18" s="95"/>
      <c r="E18" s="95"/>
      <c r="F18" s="95"/>
      <c r="G18" s="97">
        <f t="shared" ref="G18:G24" si="2">IFERROR(ROUNDDOWN(F18/1.1,0),"")</f>
        <v>0</v>
      </c>
      <c r="H18" s="98">
        <f>ROUNDDOWN(D18*G18,0)</f>
        <v>0</v>
      </c>
      <c r="I18" s="95"/>
      <c r="J18" s="95"/>
    </row>
    <row r="19" spans="1:10" ht="20.25" customHeight="1">
      <c r="A19" s="177"/>
      <c r="B19" s="102"/>
      <c r="C19" s="103"/>
      <c r="D19" s="96"/>
      <c r="E19" s="96"/>
      <c r="F19" s="96"/>
      <c r="G19" s="99">
        <f t="shared" si="2"/>
        <v>0</v>
      </c>
      <c r="H19" s="98">
        <f t="shared" ref="H19:H24" si="3">ROUNDDOWN(D19*G19,0)</f>
        <v>0</v>
      </c>
      <c r="I19" s="96"/>
      <c r="J19" s="96"/>
    </row>
    <row r="20" spans="1:10" ht="20.25" customHeight="1">
      <c r="A20" s="177"/>
      <c r="B20" s="102"/>
      <c r="C20" s="103"/>
      <c r="D20" s="96"/>
      <c r="E20" s="96"/>
      <c r="F20" s="96"/>
      <c r="G20" s="99">
        <f t="shared" si="2"/>
        <v>0</v>
      </c>
      <c r="H20" s="98">
        <f t="shared" si="3"/>
        <v>0</v>
      </c>
      <c r="I20" s="96"/>
      <c r="J20" s="96"/>
    </row>
    <row r="21" spans="1:10" ht="20.25" customHeight="1">
      <c r="A21" s="177"/>
      <c r="B21" s="102"/>
      <c r="C21" s="103"/>
      <c r="D21" s="96"/>
      <c r="E21" s="96"/>
      <c r="F21" s="96"/>
      <c r="G21" s="99">
        <f t="shared" si="2"/>
        <v>0</v>
      </c>
      <c r="H21" s="98">
        <f t="shared" si="3"/>
        <v>0</v>
      </c>
      <c r="I21" s="96"/>
      <c r="J21" s="96"/>
    </row>
    <row r="22" spans="1:10" ht="20.25" customHeight="1">
      <c r="A22" s="177"/>
      <c r="B22" s="102"/>
      <c r="C22" s="103"/>
      <c r="D22" s="96"/>
      <c r="E22" s="96"/>
      <c r="F22" s="96"/>
      <c r="G22" s="99">
        <f t="shared" si="2"/>
        <v>0</v>
      </c>
      <c r="H22" s="98">
        <f t="shared" si="3"/>
        <v>0</v>
      </c>
      <c r="I22" s="96"/>
      <c r="J22" s="96"/>
    </row>
    <row r="23" spans="1:10" ht="20.25" customHeight="1">
      <c r="A23" s="177"/>
      <c r="B23" s="102"/>
      <c r="C23" s="103"/>
      <c r="D23" s="96"/>
      <c r="E23" s="96"/>
      <c r="F23" s="96"/>
      <c r="G23" s="99">
        <f t="shared" si="2"/>
        <v>0</v>
      </c>
      <c r="H23" s="98">
        <f t="shared" si="3"/>
        <v>0</v>
      </c>
      <c r="I23" s="96"/>
      <c r="J23" s="96"/>
    </row>
    <row r="24" spans="1:10" ht="20.25" customHeight="1" thickBot="1">
      <c r="A24" s="177"/>
      <c r="B24" s="100"/>
      <c r="C24" s="104"/>
      <c r="D24" s="105"/>
      <c r="E24" s="105"/>
      <c r="F24" s="105"/>
      <c r="G24" s="107">
        <f t="shared" si="2"/>
        <v>0</v>
      </c>
      <c r="H24" s="98">
        <f t="shared" si="3"/>
        <v>0</v>
      </c>
      <c r="I24" s="105"/>
      <c r="J24" s="105"/>
    </row>
    <row r="25" spans="1:10" ht="20.25" customHeight="1" thickTop="1">
      <c r="A25" s="177"/>
      <c r="B25" s="178" t="s">
        <v>160</v>
      </c>
      <c r="C25" s="179"/>
      <c r="D25" s="179"/>
      <c r="E25" s="179"/>
      <c r="F25" s="179"/>
      <c r="G25" s="180"/>
      <c r="H25" s="53">
        <f>ROUNDDOWN(SUM(H18:H24),-3)</f>
        <v>0</v>
      </c>
      <c r="I25" s="124"/>
      <c r="J25" s="114"/>
    </row>
    <row r="26" spans="1:10" ht="20.25" customHeight="1">
      <c r="A26" s="191" t="s">
        <v>103</v>
      </c>
      <c r="B26" s="192"/>
      <c r="C26" s="298" t="s">
        <v>176</v>
      </c>
      <c r="D26" s="299">
        <f>'様式５－２（事業報告書）'!K16</f>
        <v>0</v>
      </c>
      <c r="E26" s="299"/>
      <c r="F26" s="299"/>
      <c r="G26" s="298" t="s">
        <v>109</v>
      </c>
      <c r="H26" s="300" t="str">
        <f>IF(D26=0,"",D26+90)</f>
        <v/>
      </c>
      <c r="I26" s="90"/>
      <c r="J26" s="115"/>
    </row>
    <row r="27" spans="1:10" ht="20.25" customHeight="1">
      <c r="A27" s="177"/>
      <c r="B27" s="100"/>
      <c r="C27" s="104"/>
      <c r="D27" s="95"/>
      <c r="E27" s="95"/>
      <c r="F27" s="95"/>
      <c r="G27" s="97">
        <f t="shared" ref="G27:G33" si="4">IFERROR(ROUNDDOWN(F27/1.1,0),"")</f>
        <v>0</v>
      </c>
      <c r="H27" s="98">
        <f>ROUNDDOWN(D27*G27,0)</f>
        <v>0</v>
      </c>
      <c r="I27" s="95"/>
      <c r="J27" s="95"/>
    </row>
    <row r="28" spans="1:10" ht="20.25" customHeight="1">
      <c r="A28" s="177"/>
      <c r="B28" s="102"/>
      <c r="C28" s="104"/>
      <c r="D28" s="95"/>
      <c r="E28" s="95"/>
      <c r="F28" s="95"/>
      <c r="G28" s="99">
        <f t="shared" si="4"/>
        <v>0</v>
      </c>
      <c r="H28" s="98">
        <f t="shared" ref="H28:H33" si="5">ROUNDDOWN(D28*G28,0)</f>
        <v>0</v>
      </c>
      <c r="I28" s="96"/>
      <c r="J28" s="96"/>
    </row>
    <row r="29" spans="1:10" ht="20.25" customHeight="1">
      <c r="A29" s="177"/>
      <c r="B29" s="102"/>
      <c r="C29" s="104"/>
      <c r="D29" s="95"/>
      <c r="E29" s="95"/>
      <c r="F29" s="95"/>
      <c r="G29" s="99">
        <f t="shared" si="4"/>
        <v>0</v>
      </c>
      <c r="H29" s="98">
        <f t="shared" si="5"/>
        <v>0</v>
      </c>
      <c r="I29" s="96"/>
      <c r="J29" s="96"/>
    </row>
    <row r="30" spans="1:10" ht="20.25" customHeight="1">
      <c r="A30" s="177"/>
      <c r="B30" s="102"/>
      <c r="C30" s="103"/>
      <c r="D30" s="96"/>
      <c r="E30" s="96"/>
      <c r="F30" s="96"/>
      <c r="G30" s="99">
        <f t="shared" si="4"/>
        <v>0</v>
      </c>
      <c r="H30" s="98">
        <f t="shared" si="5"/>
        <v>0</v>
      </c>
      <c r="I30" s="96"/>
      <c r="J30" s="96"/>
    </row>
    <row r="31" spans="1:10" ht="20.25" customHeight="1">
      <c r="A31" s="177"/>
      <c r="B31" s="102"/>
      <c r="C31" s="103"/>
      <c r="D31" s="96"/>
      <c r="E31" s="96"/>
      <c r="F31" s="96"/>
      <c r="G31" s="99">
        <f t="shared" si="4"/>
        <v>0</v>
      </c>
      <c r="H31" s="98">
        <f t="shared" si="5"/>
        <v>0</v>
      </c>
      <c r="I31" s="96"/>
      <c r="J31" s="96"/>
    </row>
    <row r="32" spans="1:10" ht="20.25" customHeight="1">
      <c r="A32" s="177"/>
      <c r="B32" s="102"/>
      <c r="C32" s="103"/>
      <c r="D32" s="96"/>
      <c r="E32" s="96"/>
      <c r="F32" s="96"/>
      <c r="G32" s="99">
        <f t="shared" si="4"/>
        <v>0</v>
      </c>
      <c r="H32" s="98">
        <f t="shared" si="5"/>
        <v>0</v>
      </c>
      <c r="I32" s="96"/>
      <c r="J32" s="96"/>
    </row>
    <row r="33" spans="1:10" ht="20.25" customHeight="1" thickBot="1">
      <c r="A33" s="177"/>
      <c r="B33" s="102"/>
      <c r="C33" s="103"/>
      <c r="D33" s="96"/>
      <c r="E33" s="96"/>
      <c r="F33" s="96"/>
      <c r="G33" s="99">
        <f t="shared" si="4"/>
        <v>0</v>
      </c>
      <c r="H33" s="98">
        <f t="shared" si="5"/>
        <v>0</v>
      </c>
      <c r="I33" s="105"/>
      <c r="J33" s="105"/>
    </row>
    <row r="34" spans="1:10" ht="20.25" customHeight="1" thickTop="1" thickBot="1">
      <c r="A34" s="177"/>
      <c r="B34" s="178" t="s">
        <v>160</v>
      </c>
      <c r="C34" s="179"/>
      <c r="D34" s="179"/>
      <c r="E34" s="179"/>
      <c r="F34" s="179"/>
      <c r="G34" s="180"/>
      <c r="H34" s="53">
        <f>ROUNDDOWN(SUM(H27:H33),-3)</f>
        <v>0</v>
      </c>
      <c r="I34" s="125"/>
      <c r="J34" s="126"/>
    </row>
    <row r="35" spans="1:10" ht="26.25" customHeight="1" thickBot="1">
      <c r="A35" s="174" t="s">
        <v>184</v>
      </c>
      <c r="B35" s="175"/>
      <c r="C35" s="175"/>
      <c r="D35" s="175"/>
      <c r="E35" s="175"/>
      <c r="F35" s="175"/>
      <c r="G35" s="176"/>
      <c r="H35" s="84">
        <f>SUM(H16,H25,H34)</f>
        <v>0</v>
      </c>
      <c r="I35" s="51"/>
      <c r="J35" s="52"/>
    </row>
    <row r="36" spans="1:10" ht="26.25" customHeight="1" thickBot="1">
      <c r="A36" s="168" t="s">
        <v>185</v>
      </c>
      <c r="B36" s="169"/>
      <c r="C36" s="169"/>
      <c r="D36" s="169"/>
      <c r="E36" s="169"/>
      <c r="F36" s="169"/>
      <c r="G36" s="170"/>
      <c r="H36" s="84">
        <f>ROUNDDOWN(H35/2,-3)</f>
        <v>0</v>
      </c>
      <c r="I36" s="51"/>
      <c r="J36" s="52"/>
    </row>
    <row r="37" spans="1:10" ht="26.25" customHeight="1" thickBot="1">
      <c r="A37" s="168" t="s">
        <v>188</v>
      </c>
      <c r="B37" s="169"/>
      <c r="C37" s="169"/>
      <c r="D37" s="169"/>
      <c r="E37" s="169"/>
      <c r="F37" s="169"/>
      <c r="G37" s="170"/>
      <c r="H37" s="108">
        <v>150000</v>
      </c>
      <c r="I37" s="51"/>
      <c r="J37" s="52"/>
    </row>
    <row r="38" spans="1:10" ht="26.25" customHeight="1" thickBot="1">
      <c r="A38" s="171" t="s">
        <v>189</v>
      </c>
      <c r="B38" s="172"/>
      <c r="C38" s="172"/>
      <c r="D38" s="172"/>
      <c r="E38" s="172"/>
      <c r="F38" s="172"/>
      <c r="G38" s="173"/>
      <c r="H38" s="84">
        <f>MIN(H36,H37)</f>
        <v>0</v>
      </c>
      <c r="I38" s="51"/>
      <c r="J38" s="52"/>
    </row>
  </sheetData>
  <mergeCells count="23">
    <mergeCell ref="I6:I7"/>
    <mergeCell ref="J6:J7"/>
    <mergeCell ref="B34:G34"/>
    <mergeCell ref="A35:G35"/>
    <mergeCell ref="A36:G36"/>
    <mergeCell ref="D26:F26"/>
    <mergeCell ref="A27:A34"/>
    <mergeCell ref="A4:J4"/>
    <mergeCell ref="A37:G37"/>
    <mergeCell ref="A38:G38"/>
    <mergeCell ref="H6:H7"/>
    <mergeCell ref="B16:G16"/>
    <mergeCell ref="A17:B17"/>
    <mergeCell ref="D17:F17"/>
    <mergeCell ref="B25:G25"/>
    <mergeCell ref="A8:C8"/>
    <mergeCell ref="A18:A25"/>
    <mergeCell ref="A6:B7"/>
    <mergeCell ref="C6:C7"/>
    <mergeCell ref="D6:E6"/>
    <mergeCell ref="F6:F7"/>
    <mergeCell ref="G6:G7"/>
    <mergeCell ref="A26:B26"/>
  </mergeCells>
  <phoneticPr fontId="1"/>
  <conditionalFormatting sqref="A2">
    <cfRule type="expression" dxfId="24" priority="8">
      <formula>_xlfn.ISFORMULA(A2)</formula>
    </cfRule>
  </conditionalFormatting>
  <conditionalFormatting sqref="H35">
    <cfRule type="cellIs" dxfId="23" priority="9" operator="lessThan">
      <formula>500000</formula>
    </cfRule>
    <cfRule type="cellIs" dxfId="22" priority="10" operator="greaterThan">
      <formula>1000001</formula>
    </cfRule>
  </conditionalFormatting>
  <conditionalFormatting sqref="H36">
    <cfRule type="cellIs" dxfId="21" priority="6" operator="lessThan">
      <formula>500000</formula>
    </cfRule>
    <cfRule type="cellIs" dxfId="20" priority="7" operator="greaterThan">
      <formula>1000001</formula>
    </cfRule>
  </conditionalFormatting>
  <conditionalFormatting sqref="H37">
    <cfRule type="cellIs" dxfId="19" priority="4" operator="lessThan">
      <formula>500000</formula>
    </cfRule>
    <cfRule type="cellIs" dxfId="18" priority="5" operator="greaterThan">
      <formula>1000001</formula>
    </cfRule>
  </conditionalFormatting>
  <conditionalFormatting sqref="H38">
    <cfRule type="cellIs" dxfId="17" priority="2" operator="lessThan">
      <formula>500000</formula>
    </cfRule>
    <cfRule type="cellIs" dxfId="16" priority="3" operator="greaterThan">
      <formula>1000001</formula>
    </cfRule>
  </conditionalFormatting>
  <conditionalFormatting sqref="A1">
    <cfRule type="expression" dxfId="15" priority="1">
      <formula>_xlfn.ISFORMULA(A1)</formula>
    </cfRule>
  </conditionalFormatting>
  <dataValidations count="3">
    <dataValidation imeMode="hiragana" allowBlank="1" showInputMessage="1" showErrorMessage="1" sqref="C1:C3 C39:C65522 C5:C7 E27:E34 E18:E25 E1:E3 E39:E65522 C9:C15 C18:C24 E5:E16 C27:C33" xr:uid="{E41A92F6-855C-4D29-8A0F-CE0A09E46629}"/>
    <dataValidation imeMode="halfAlpha" allowBlank="1" showInputMessage="1" showErrorMessage="1" sqref="F1:G3 D1:D3 D27:D34 D39:D65522 H17 D18:D25 H26 F39:G65522 D5:D16 F18:G25 F5:G16 F27:G34 I1:J3 I39:J65522 I16:J16 I25:J25 I5:J8 I34:J34" xr:uid="{5CCC0A6F-088E-4C56-8280-8EEF06FDA14A}"/>
    <dataValidation type="list" imeMode="halfAlpha" allowBlank="1" showInputMessage="1" showErrorMessage="1" sqref="I9:J15 I27:J33 I18:J24" xr:uid="{A8E971F4-07CB-48F8-BE4C-62BC50A541FC}">
      <formula1>$L$9:$L$10</formula1>
    </dataValidation>
  </dataValidations>
  <pageMargins left="0.78740157480314965" right="0.78740157480314965" top="0.39370078740157483" bottom="0.59055118110236227" header="0.31496062992125984" footer="0.31496062992125984"/>
  <pageSetup paperSize="9" scale="68" orientation="portrait" blackAndWhite="1"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11331-C0E3-4573-B2FF-74F3EFC30064}">
  <sheetPr>
    <tabColor theme="7" tint="0.79998168889431442"/>
    <pageSetUpPr fitToPage="1"/>
  </sheetPr>
  <dimension ref="A1:H18"/>
  <sheetViews>
    <sheetView view="pageBreakPreview" zoomScale="85" zoomScaleNormal="100" zoomScaleSheetLayoutView="85" workbookViewId="0">
      <selection activeCell="A18" sqref="A18"/>
    </sheetView>
  </sheetViews>
  <sheetFormatPr defaultRowHeight="18.75"/>
  <cols>
    <col min="8" max="8" width="18.375" customWidth="1"/>
  </cols>
  <sheetData>
    <row r="1" spans="1:8">
      <c r="A1" s="1" t="s">
        <v>238</v>
      </c>
    </row>
    <row r="2" spans="1:8">
      <c r="A2" s="1" t="s">
        <v>227</v>
      </c>
    </row>
    <row r="3" spans="1:8" s="46" customFormat="1" ht="24.75" customHeight="1">
      <c r="A3" s="184" t="s">
        <v>207</v>
      </c>
      <c r="B3" s="184"/>
      <c r="C3" s="184"/>
      <c r="D3" s="184"/>
      <c r="E3" s="184"/>
      <c r="F3" s="184"/>
      <c r="G3" s="184"/>
      <c r="H3" s="184"/>
    </row>
    <row r="8" spans="1:8" ht="81.95" customHeight="1"/>
    <row r="9" spans="1:8" ht="81.95" customHeight="1"/>
    <row r="10" spans="1:8" ht="81.95" customHeight="1"/>
    <row r="11" spans="1:8" ht="81.95" customHeight="1"/>
    <row r="12" spans="1:8" ht="81.95" customHeight="1"/>
    <row r="13" spans="1:8" ht="81.95" customHeight="1"/>
    <row r="18" spans="1:1">
      <c r="A18" t="s">
        <v>226</v>
      </c>
    </row>
  </sheetData>
  <mergeCells count="1">
    <mergeCell ref="A3:H3"/>
  </mergeCells>
  <phoneticPr fontId="1"/>
  <conditionalFormatting sqref="A2">
    <cfRule type="expression" dxfId="14" priority="2">
      <formula>_xlfn.ISFORMULA(A2)</formula>
    </cfRule>
  </conditionalFormatting>
  <conditionalFormatting sqref="A1">
    <cfRule type="expression" dxfId="13" priority="1">
      <formula>_xlfn.ISFORMULA(A1)</formula>
    </cfRule>
  </conditionalFormatting>
  <pageMargins left="0.78740157480314965" right="0.78740157480314965" top="0.39370078740157483" bottom="0.59055118110236227" header="0.31496062992125984" footer="0.31496062992125984"/>
  <pageSetup paperSize="9" scale="96"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862BD-1182-4B70-AFCF-D61866E6C431}">
  <sheetPr>
    <pageSetUpPr fitToPage="1"/>
  </sheetPr>
  <dimension ref="A1:I28"/>
  <sheetViews>
    <sheetView showZeros="0" view="pageBreakPreview" zoomScale="85" zoomScaleNormal="85" zoomScaleSheetLayoutView="85" workbookViewId="0">
      <selection activeCell="M53" sqref="M53"/>
    </sheetView>
  </sheetViews>
  <sheetFormatPr defaultColWidth="9" defaultRowHeight="13.5"/>
  <cols>
    <col min="1" max="1" width="17.625" style="1" customWidth="1"/>
    <col min="2" max="2" width="3.375" style="1" customWidth="1"/>
    <col min="3" max="3" width="12.625" style="1" customWidth="1"/>
    <col min="4" max="4" width="7.125" style="1" customWidth="1"/>
    <col min="5" max="5" width="9" style="1"/>
    <col min="6" max="6" width="1.875" style="1" customWidth="1"/>
    <col min="7" max="16384" width="9" style="1"/>
  </cols>
  <sheetData>
    <row r="1" spans="1:9">
      <c r="A1" s="1" t="s">
        <v>238</v>
      </c>
    </row>
    <row r="2" spans="1:9">
      <c r="A2" s="1" t="s">
        <v>152</v>
      </c>
    </row>
    <row r="4" spans="1:9">
      <c r="G4" s="211" t="s">
        <v>84</v>
      </c>
      <c r="H4" s="211"/>
      <c r="I4" s="211"/>
    </row>
    <row r="5" spans="1:9">
      <c r="G5" s="211" t="s">
        <v>82</v>
      </c>
      <c r="H5" s="211"/>
      <c r="I5" s="211"/>
    </row>
    <row r="6" spans="1:9">
      <c r="G6" s="14"/>
      <c r="H6" s="14"/>
      <c r="I6" s="14"/>
    </row>
    <row r="7" spans="1:9">
      <c r="G7" s="14"/>
      <c r="H7" s="14"/>
      <c r="I7" s="14"/>
    </row>
    <row r="8" spans="1:9">
      <c r="A8" s="1" t="s">
        <v>5</v>
      </c>
    </row>
    <row r="9" spans="1:9">
      <c r="A9" s="1" t="s">
        <v>222</v>
      </c>
    </row>
    <row r="13" spans="1:9">
      <c r="E13" s="1" t="s">
        <v>38</v>
      </c>
    </row>
    <row r="15" spans="1:9" ht="13.5" customHeight="1"/>
    <row r="16" spans="1:9">
      <c r="E16" s="4"/>
      <c r="F16" s="4"/>
    </row>
    <row r="17" spans="1:9">
      <c r="E17" s="4"/>
      <c r="F17" s="4"/>
    </row>
    <row r="19" spans="1:9">
      <c r="A19" s="129" t="s">
        <v>95</v>
      </c>
      <c r="B19" s="129"/>
      <c r="C19" s="129"/>
      <c r="D19" s="129"/>
      <c r="E19" s="129"/>
      <c r="F19" s="129"/>
      <c r="G19" s="129"/>
      <c r="H19" s="129"/>
      <c r="I19" s="129"/>
    </row>
    <row r="20" spans="1:9">
      <c r="A20" s="2"/>
      <c r="B20" s="2"/>
      <c r="C20" s="2"/>
      <c r="D20" s="2"/>
      <c r="E20" s="2"/>
      <c r="F20" s="2"/>
      <c r="G20" s="2"/>
      <c r="H20" s="2"/>
      <c r="I20" s="2"/>
    </row>
    <row r="22" spans="1:9" ht="29.25" customHeight="1">
      <c r="A22" s="214" t="s">
        <v>85</v>
      </c>
      <c r="B22" s="215"/>
      <c r="C22" s="215"/>
      <c r="D22" s="215"/>
      <c r="E22" s="215"/>
      <c r="F22" s="215"/>
      <c r="G22" s="215"/>
      <c r="H22" s="215"/>
      <c r="I22" s="215"/>
    </row>
    <row r="23" spans="1:9" ht="13.5" customHeight="1">
      <c r="A23" s="6"/>
      <c r="B23" s="7"/>
      <c r="C23" s="7"/>
      <c r="D23" s="7"/>
      <c r="E23" s="7"/>
      <c r="F23" s="7"/>
      <c r="G23" s="7"/>
      <c r="H23" s="7"/>
      <c r="I23" s="7"/>
    </row>
    <row r="25" spans="1:9">
      <c r="A25" s="129" t="s">
        <v>4</v>
      </c>
      <c r="B25" s="129"/>
      <c r="C25" s="129"/>
      <c r="D25" s="129"/>
      <c r="E25" s="129"/>
      <c r="F25" s="129"/>
      <c r="G25" s="129"/>
      <c r="H25" s="129"/>
      <c r="I25" s="129"/>
    </row>
    <row r="26" spans="1:9">
      <c r="A26" s="2"/>
      <c r="B26" s="2"/>
      <c r="C26" s="2"/>
      <c r="D26" s="2"/>
      <c r="E26" s="2"/>
      <c r="F26" s="2"/>
      <c r="G26" s="2"/>
      <c r="H26" s="2"/>
      <c r="I26" s="2"/>
    </row>
    <row r="28" spans="1:9">
      <c r="A28" s="1" t="s">
        <v>239</v>
      </c>
      <c r="C28" s="3" t="s">
        <v>8</v>
      </c>
      <c r="D28" s="212">
        <f>'様式５（実績報告書）'!D28</f>
        <v>0</v>
      </c>
      <c r="E28" s="212"/>
      <c r="F28" s="212"/>
      <c r="G28" s="1" t="s">
        <v>7</v>
      </c>
    </row>
  </sheetData>
  <mergeCells count="6">
    <mergeCell ref="D28:F28"/>
    <mergeCell ref="G4:I4"/>
    <mergeCell ref="G5:I5"/>
    <mergeCell ref="A19:I19"/>
    <mergeCell ref="A22:I22"/>
    <mergeCell ref="A25:I25"/>
  </mergeCells>
  <phoneticPr fontId="1"/>
  <conditionalFormatting sqref="A2:I28">
    <cfRule type="expression" dxfId="12" priority="2">
      <formula>_xlfn.ISFORMULA(A2)</formula>
    </cfRule>
  </conditionalFormatting>
  <conditionalFormatting sqref="A1:I1">
    <cfRule type="expression" dxfId="11" priority="1">
      <formula>_xlfn.ISFORMULA(A1)</formula>
    </cfRule>
  </conditionalFormatting>
  <pageMargins left="0.78740157480314965" right="0.78740157480314965" top="0.39370078740157483" bottom="0.59055118110236227" header="0.31496062992125984" footer="0.31496062992125984"/>
  <pageSetup paperSize="9" scale="99" orientation="portrait"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C6976-E605-433F-9922-0B797469B803}">
  <sheetPr>
    <tabColor theme="7" tint="0.79998168889431442"/>
    <pageSetUpPr fitToPage="1"/>
  </sheetPr>
  <dimension ref="A1:J48"/>
  <sheetViews>
    <sheetView showZeros="0" view="pageBreakPreview" zoomScale="85" zoomScaleNormal="85" zoomScaleSheetLayoutView="85" workbookViewId="0">
      <pane ySplit="2" topLeftCell="A3" activePane="bottomLeft" state="frozen"/>
      <selection activeCell="A16" sqref="A16:XFD16"/>
      <selection pane="bottomLeft" activeCell="D29" sqref="D29:F29"/>
    </sheetView>
  </sheetViews>
  <sheetFormatPr defaultColWidth="9" defaultRowHeight="13.5"/>
  <cols>
    <col min="1" max="1" width="17.625" style="1" customWidth="1"/>
    <col min="2" max="2" width="3.375" style="1" customWidth="1"/>
    <col min="3" max="3" width="14.375" style="1" customWidth="1"/>
    <col min="4" max="4" width="7.125" style="1" customWidth="1"/>
    <col min="5" max="5" width="9" style="1"/>
    <col min="6" max="6" width="1.875" style="1" customWidth="1"/>
    <col min="7" max="8" width="9" style="1"/>
    <col min="9" max="9" width="7.375" style="1" customWidth="1"/>
    <col min="10" max="10" width="0" style="1" hidden="1" customWidth="1"/>
    <col min="11" max="16384" width="9" style="1"/>
  </cols>
  <sheetData>
    <row r="1" spans="1:10">
      <c r="A1" s="36" t="s">
        <v>238</v>
      </c>
      <c r="I1" s="66"/>
    </row>
    <row r="2" spans="1:10">
      <c r="A2" s="36" t="s">
        <v>231</v>
      </c>
      <c r="I2" s="66"/>
    </row>
    <row r="4" spans="1:10">
      <c r="J4" s="1">
        <f>IF(G5="年月日",0,IF(G5="",0,1))</f>
        <v>1</v>
      </c>
    </row>
    <row r="5" spans="1:10">
      <c r="G5" s="223" t="s">
        <v>83</v>
      </c>
      <c r="H5" s="223"/>
      <c r="I5" s="223"/>
      <c r="J5" s="1" t="e">
        <f>IF(#REF!="",0,1)</f>
        <v>#REF!</v>
      </c>
    </row>
    <row r="6" spans="1:10">
      <c r="A6" s="1" t="s">
        <v>5</v>
      </c>
      <c r="J6" s="1" t="e">
        <f>IF(#REF!="",0,1)</f>
        <v>#REF!</v>
      </c>
    </row>
    <row r="7" spans="1:10">
      <c r="A7" s="1" t="s">
        <v>6</v>
      </c>
      <c r="J7" s="1" t="e">
        <f>IF(#REF!="",0,1)</f>
        <v>#REF!</v>
      </c>
    </row>
    <row r="8" spans="1:10">
      <c r="J8" s="1" t="e">
        <f>IF(#REF!="",0,1)</f>
        <v>#REF!</v>
      </c>
    </row>
    <row r="9" spans="1:10">
      <c r="F9" s="66" t="s">
        <v>9</v>
      </c>
      <c r="G9" s="27">
        <f>'様式１（交付申請書）'!G9</f>
        <v>0</v>
      </c>
      <c r="J9" s="1" t="e">
        <f>IF(#REF!="",0,1)</f>
        <v>#REF!</v>
      </c>
    </row>
    <row r="10" spans="1:10" ht="27" customHeight="1">
      <c r="D10" s="224" t="s">
        <v>36</v>
      </c>
      <c r="E10" s="224"/>
      <c r="F10" s="4"/>
      <c r="G10" s="228">
        <f>'様式１（交付申請書）'!G10</f>
        <v>0</v>
      </c>
      <c r="H10" s="228"/>
      <c r="I10" s="228"/>
      <c r="J10" s="1" t="e">
        <f>IF(#REF!="",0,1)</f>
        <v>#REF!</v>
      </c>
    </row>
    <row r="11" spans="1:10" ht="13.5" customHeight="1">
      <c r="D11" s="222" t="s">
        <v>37</v>
      </c>
      <c r="E11" s="222"/>
      <c r="F11" s="4"/>
      <c r="G11" s="229">
        <f>'様式１（交付申請書）'!G11</f>
        <v>0</v>
      </c>
      <c r="H11" s="229"/>
      <c r="I11" s="229"/>
      <c r="J11" s="1" t="e">
        <f>IF(#REF!="",0,1)</f>
        <v>#REF!</v>
      </c>
    </row>
    <row r="12" spans="1:10">
      <c r="D12" s="222" t="s">
        <v>1</v>
      </c>
      <c r="E12" s="222"/>
      <c r="F12" s="4"/>
      <c r="G12" s="229">
        <f>'様式１（交付申請書）'!G12</f>
        <v>0</v>
      </c>
      <c r="H12" s="229"/>
      <c r="I12" s="229"/>
      <c r="J12" s="1" t="e">
        <f>IF(#REF!="",0,1)</f>
        <v>#REF!</v>
      </c>
    </row>
    <row r="13" spans="1:10">
      <c r="E13" s="4"/>
      <c r="F13" s="4"/>
      <c r="J13" s="15" t="e">
        <f>SUBTOTAL(6,J4:J12)</f>
        <v>#REF!</v>
      </c>
    </row>
    <row r="14" spans="1:10">
      <c r="D14" s="222" t="s">
        <v>35</v>
      </c>
      <c r="E14" s="222"/>
      <c r="F14" s="4"/>
      <c r="G14" s="228">
        <f>'様式１（交付申請書）'!G14</f>
        <v>0</v>
      </c>
      <c r="H14" s="228"/>
      <c r="I14" s="228"/>
    </row>
    <row r="15" spans="1:10">
      <c r="D15" s="222" t="s">
        <v>2</v>
      </c>
      <c r="E15" s="222"/>
      <c r="F15" s="4"/>
      <c r="G15" s="228">
        <f>'様式１（交付申請書）'!G15</f>
        <v>0</v>
      </c>
      <c r="H15" s="228"/>
      <c r="I15" s="228"/>
    </row>
    <row r="16" spans="1:10">
      <c r="D16" s="222" t="s">
        <v>3</v>
      </c>
      <c r="E16" s="222"/>
      <c r="F16" s="4"/>
      <c r="G16" s="226">
        <f>'様式１（交付申請書）'!G16</f>
        <v>0</v>
      </c>
      <c r="H16" s="228"/>
      <c r="I16" s="228"/>
    </row>
    <row r="17" spans="1:9">
      <c r="E17" s="4"/>
      <c r="F17" s="4"/>
    </row>
    <row r="18" spans="1:9">
      <c r="E18" s="4"/>
      <c r="F18" s="4"/>
    </row>
    <row r="20" spans="1:9" ht="13.5" customHeight="1">
      <c r="A20" s="217" t="s">
        <v>230</v>
      </c>
      <c r="B20" s="218"/>
      <c r="C20" s="218"/>
      <c r="D20" s="218"/>
      <c r="E20" s="218"/>
      <c r="F20" s="218"/>
      <c r="G20" s="218"/>
      <c r="H20" s="218"/>
      <c r="I20" s="218"/>
    </row>
    <row r="21" spans="1:9">
      <c r="A21" s="120"/>
      <c r="B21" s="120"/>
      <c r="C21" s="120"/>
      <c r="D21" s="120"/>
      <c r="E21" s="120"/>
      <c r="F21" s="120"/>
      <c r="G21" s="120"/>
      <c r="H21" s="120"/>
      <c r="I21" s="120"/>
    </row>
    <row r="22" spans="1:9" ht="35.25" customHeight="1">
      <c r="A22" s="221" t="s">
        <v>232</v>
      </c>
      <c r="B22" s="227"/>
      <c r="C22" s="227"/>
      <c r="D22" s="227"/>
      <c r="E22" s="227"/>
      <c r="F22" s="227"/>
      <c r="G22" s="227"/>
      <c r="H22" s="227"/>
      <c r="I22" s="227"/>
    </row>
    <row r="23" spans="1:9" ht="13.5" customHeight="1">
      <c r="A23" s="67"/>
      <c r="B23" s="7"/>
      <c r="C23" s="7"/>
      <c r="D23" s="7"/>
      <c r="E23" s="7"/>
      <c r="F23" s="7"/>
      <c r="G23" s="7"/>
      <c r="H23" s="7"/>
      <c r="I23" s="7"/>
    </row>
    <row r="25" spans="1:9">
      <c r="A25" s="129" t="s">
        <v>4</v>
      </c>
      <c r="B25" s="129"/>
      <c r="C25" s="129"/>
      <c r="D25" s="129"/>
      <c r="E25" s="129"/>
      <c r="F25" s="129"/>
      <c r="G25" s="129"/>
      <c r="H25" s="129"/>
      <c r="I25" s="129"/>
    </row>
    <row r="26" spans="1:9">
      <c r="A26" s="120"/>
      <c r="B26" s="120"/>
      <c r="C26" s="120"/>
      <c r="D26" s="120"/>
      <c r="E26" s="120"/>
      <c r="F26" s="120"/>
      <c r="G26" s="120"/>
      <c r="H26" s="120"/>
      <c r="I26" s="120"/>
    </row>
    <row r="28" spans="1:9">
      <c r="A28" s="1" t="s">
        <v>41</v>
      </c>
    </row>
    <row r="29" spans="1:9" ht="16.5" customHeight="1">
      <c r="C29" s="66" t="s">
        <v>8</v>
      </c>
      <c r="D29" s="216">
        <f>'様式６（額の確定）'!D28</f>
        <v>0</v>
      </c>
      <c r="E29" s="216"/>
      <c r="F29" s="216"/>
      <c r="G29" s="1" t="s">
        <v>7</v>
      </c>
    </row>
    <row r="33" spans="1:7">
      <c r="A33" s="1" t="s">
        <v>233</v>
      </c>
    </row>
    <row r="34" spans="1:7" ht="16.5" customHeight="1">
      <c r="C34" s="66" t="s">
        <v>8</v>
      </c>
      <c r="D34" s="225"/>
      <c r="E34" s="225"/>
      <c r="F34" s="225"/>
      <c r="G34" s="1" t="s">
        <v>7</v>
      </c>
    </row>
    <row r="37" spans="1:7">
      <c r="A37" s="1" t="s">
        <v>234</v>
      </c>
    </row>
    <row r="38" spans="1:7">
      <c r="A38" s="36" t="s">
        <v>235</v>
      </c>
    </row>
    <row r="39" spans="1:7" ht="16.5" customHeight="1">
      <c r="C39" s="66" t="s">
        <v>8</v>
      </c>
      <c r="D39" s="225"/>
      <c r="E39" s="225"/>
      <c r="F39" s="225"/>
      <c r="G39" s="1" t="s">
        <v>7</v>
      </c>
    </row>
    <row r="42" spans="1:7">
      <c r="A42" s="1" t="s">
        <v>236</v>
      </c>
    </row>
    <row r="43" spans="1:7" ht="16.5" customHeight="1">
      <c r="C43" s="66" t="s">
        <v>8</v>
      </c>
      <c r="D43" s="216">
        <f>D39-D34</f>
        <v>0</v>
      </c>
      <c r="E43" s="216"/>
      <c r="F43" s="216"/>
      <c r="G43" s="1" t="s">
        <v>7</v>
      </c>
    </row>
    <row r="48" spans="1:7">
      <c r="A48" s="121"/>
    </row>
  </sheetData>
  <mergeCells count="20">
    <mergeCell ref="D34:F34"/>
    <mergeCell ref="D39:F39"/>
    <mergeCell ref="D43:F43"/>
    <mergeCell ref="A20:I20"/>
    <mergeCell ref="A22:I22"/>
    <mergeCell ref="A25:I25"/>
    <mergeCell ref="D29:F29"/>
    <mergeCell ref="D14:E14"/>
    <mergeCell ref="G14:I14"/>
    <mergeCell ref="D15:E15"/>
    <mergeCell ref="G15:I15"/>
    <mergeCell ref="D16:E16"/>
    <mergeCell ref="G16:I16"/>
    <mergeCell ref="D12:E12"/>
    <mergeCell ref="G12:I12"/>
    <mergeCell ref="G5:I5"/>
    <mergeCell ref="D10:E10"/>
    <mergeCell ref="G10:I10"/>
    <mergeCell ref="D11:E11"/>
    <mergeCell ref="G11:I11"/>
  </mergeCells>
  <phoneticPr fontId="1"/>
  <conditionalFormatting sqref="A2:I27 A44:I44 A43:H43 A28:B42 I28:I43 C29:H42 A46:I47">
    <cfRule type="expression" dxfId="10" priority="6">
      <formula>_xlfn.ISFORMULA(A2)</formula>
    </cfRule>
  </conditionalFormatting>
  <conditionalFormatting sqref="A45:I45">
    <cfRule type="expression" dxfId="9" priority="2">
      <formula>_xlfn.ISFORMULA(A45)</formula>
    </cfRule>
  </conditionalFormatting>
  <conditionalFormatting sqref="A1:I1">
    <cfRule type="expression" dxfId="8" priority="1">
      <formula>_xlfn.ISFORMULA(A1)</formula>
    </cfRule>
  </conditionalFormatting>
  <dataValidations count="1">
    <dataValidation imeMode="disabled" allowBlank="1" showInputMessage="1" showErrorMessage="1" sqref="G9 G16:I16 D29:F29 D39:F39 D34:F34 D43:F43" xr:uid="{48120D54-A0EA-49C5-852A-47017F61BCE4}"/>
  </dataValidations>
  <pageMargins left="0.78740157480314965" right="0.78740157480314965" top="0.39370078740157483" bottom="0.59055118110236227" header="0.31496062992125984" footer="0.31496062992125984"/>
  <pageSetup paperSize="9" scale="99" orientation="portrait" blackAndWhite="1"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64F45-4E14-4C7D-98B7-C941D5938BEA}">
  <dimension ref="A1"/>
  <sheetViews>
    <sheetView workbookViewId="0">
      <selection activeCell="B28" sqref="B28"/>
    </sheetView>
  </sheetViews>
  <sheetFormatPr defaultRowHeight="18.75"/>
  <sheetData/>
  <phoneticPr fontId="1"/>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F18E5-FA22-4424-BA79-B7D51B764799}">
  <dimension ref="B2:F12"/>
  <sheetViews>
    <sheetView workbookViewId="0">
      <selection activeCell="B28" sqref="B28"/>
    </sheetView>
  </sheetViews>
  <sheetFormatPr defaultRowHeight="18.75"/>
  <cols>
    <col min="2" max="2" width="14.75" customWidth="1"/>
    <col min="4" max="4" width="8.875" customWidth="1"/>
  </cols>
  <sheetData>
    <row r="2" spans="2:6">
      <c r="B2" s="1" t="s">
        <v>12</v>
      </c>
      <c r="C2" s="1" t="s">
        <v>16</v>
      </c>
      <c r="D2" s="1" t="s">
        <v>14</v>
      </c>
      <c r="F2" s="1" t="s">
        <v>42</v>
      </c>
    </row>
    <row r="3" spans="2:6">
      <c r="B3" s="1" t="s">
        <v>45</v>
      </c>
      <c r="C3" s="1" t="s">
        <v>46</v>
      </c>
      <c r="D3" s="1" t="s">
        <v>15</v>
      </c>
      <c r="F3" s="1" t="s">
        <v>43</v>
      </c>
    </row>
    <row r="4" spans="2:6">
      <c r="B4" s="1" t="s">
        <v>13</v>
      </c>
      <c r="C4" s="1"/>
      <c r="D4" s="1" t="s">
        <v>47</v>
      </c>
    </row>
    <row r="5" spans="2:6">
      <c r="B5" s="1" t="s">
        <v>50</v>
      </c>
      <c r="C5" s="1"/>
      <c r="D5" s="1"/>
    </row>
    <row r="7" spans="2:6">
      <c r="B7" s="1" t="s">
        <v>73</v>
      </c>
    </row>
    <row r="8" spans="2:6">
      <c r="B8" s="1" t="s">
        <v>51</v>
      </c>
    </row>
    <row r="11" spans="2:6">
      <c r="B11" t="s">
        <v>86</v>
      </c>
    </row>
    <row r="12" spans="2:6">
      <c r="B12" t="s">
        <v>87</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DCA00-E79A-4FB5-85C6-48B847421D1F}">
  <sheetPr>
    <tabColor theme="9" tint="0.79998168889431442"/>
  </sheetPr>
  <dimension ref="A1:I38"/>
  <sheetViews>
    <sheetView showZeros="0" tabSelected="1" view="pageBreakPreview" zoomScale="85" zoomScaleNormal="85" zoomScaleSheetLayoutView="85" workbookViewId="0">
      <pane ySplit="2" topLeftCell="A3" activePane="bottomLeft" state="frozen"/>
      <selection activeCell="A16" sqref="A16:I16"/>
      <selection pane="bottomLeft" activeCell="D49" sqref="D49"/>
    </sheetView>
  </sheetViews>
  <sheetFormatPr defaultColWidth="9" defaultRowHeight="13.5"/>
  <cols>
    <col min="1" max="1" width="17.625" style="54" customWidth="1"/>
    <col min="2" max="2" width="3.375" style="54" customWidth="1"/>
    <col min="3" max="3" width="12.625" style="54" customWidth="1"/>
    <col min="4" max="4" width="7.125" style="54" customWidth="1"/>
    <col min="5" max="5" width="9" style="54"/>
    <col min="6" max="6" width="1.875" style="54" customWidth="1"/>
    <col min="7" max="9" width="9" style="54"/>
    <col min="10" max="10" width="6.5" style="54" bestFit="1" customWidth="1"/>
    <col min="11" max="16384" width="9" style="54"/>
  </cols>
  <sheetData>
    <row r="1" spans="1:9">
      <c r="A1" s="54" t="s">
        <v>219</v>
      </c>
    </row>
    <row r="2" spans="1:9">
      <c r="A2" s="54" t="s">
        <v>220</v>
      </c>
      <c r="I2" s="55"/>
    </row>
    <row r="5" spans="1:9">
      <c r="G5" s="137"/>
      <c r="H5" s="137"/>
      <c r="I5" s="137"/>
    </row>
    <row r="6" spans="1:9">
      <c r="A6" s="54" t="s">
        <v>5</v>
      </c>
    </row>
    <row r="7" spans="1:9">
      <c r="A7" s="54" t="s">
        <v>6</v>
      </c>
    </row>
    <row r="9" spans="1:9">
      <c r="F9" s="55" t="s">
        <v>9</v>
      </c>
      <c r="G9" s="56"/>
    </row>
    <row r="10" spans="1:9" ht="27" customHeight="1">
      <c r="D10" s="136" t="s">
        <v>92</v>
      </c>
      <c r="E10" s="136"/>
      <c r="F10" s="57"/>
      <c r="G10" s="138"/>
      <c r="H10" s="138"/>
      <c r="I10" s="138"/>
    </row>
    <row r="11" spans="1:9">
      <c r="D11" s="136" t="s">
        <v>93</v>
      </c>
      <c r="E11" s="136"/>
      <c r="F11" s="57"/>
      <c r="G11" s="134"/>
      <c r="H11" s="134"/>
      <c r="I11" s="134"/>
    </row>
    <row r="12" spans="1:9">
      <c r="D12" s="136" t="s">
        <v>1</v>
      </c>
      <c r="E12" s="136"/>
      <c r="F12" s="57"/>
      <c r="G12" s="134"/>
      <c r="H12" s="134"/>
      <c r="I12" s="134"/>
    </row>
    <row r="13" spans="1:9">
      <c r="E13" s="57"/>
      <c r="F13" s="57"/>
    </row>
    <row r="14" spans="1:9" ht="13.5" customHeight="1">
      <c r="D14" s="136" t="s">
        <v>35</v>
      </c>
      <c r="E14" s="136"/>
      <c r="F14" s="57"/>
      <c r="G14" s="134"/>
      <c r="H14" s="134"/>
      <c r="I14" s="134"/>
    </row>
    <row r="15" spans="1:9" ht="13.5" customHeight="1">
      <c r="D15" s="136" t="s">
        <v>2</v>
      </c>
      <c r="E15" s="136"/>
      <c r="F15" s="57"/>
      <c r="G15" s="134"/>
      <c r="H15" s="134"/>
      <c r="I15" s="134"/>
    </row>
    <row r="16" spans="1:9" ht="13.5" customHeight="1">
      <c r="D16" s="136" t="s">
        <v>3</v>
      </c>
      <c r="E16" s="136"/>
      <c r="F16" s="57"/>
      <c r="G16" s="135"/>
      <c r="H16" s="135"/>
      <c r="I16" s="135"/>
    </row>
    <row r="17" spans="1:9">
      <c r="E17" s="57"/>
      <c r="F17" s="57"/>
    </row>
    <row r="18" spans="1:9">
      <c r="E18" s="57"/>
      <c r="F18" s="57"/>
    </row>
    <row r="20" spans="1:9">
      <c r="A20" s="130" t="s">
        <v>94</v>
      </c>
      <c r="B20" s="130"/>
      <c r="C20" s="130"/>
      <c r="D20" s="130"/>
      <c r="E20" s="130"/>
      <c r="F20" s="130"/>
      <c r="G20" s="130"/>
      <c r="H20" s="130"/>
      <c r="I20" s="130"/>
    </row>
    <row r="21" spans="1:9">
      <c r="A21" s="58"/>
      <c r="B21" s="58"/>
      <c r="C21" s="58"/>
      <c r="D21" s="58"/>
      <c r="E21" s="58"/>
      <c r="F21" s="58"/>
      <c r="G21" s="58"/>
      <c r="H21" s="58"/>
      <c r="I21" s="58"/>
    </row>
    <row r="23" spans="1:9" ht="42" customHeight="1">
      <c r="A23" s="131" t="s">
        <v>210</v>
      </c>
      <c r="B23" s="132"/>
      <c r="C23" s="132"/>
      <c r="D23" s="132"/>
      <c r="E23" s="132"/>
      <c r="F23" s="132"/>
      <c r="G23" s="132"/>
      <c r="H23" s="132"/>
      <c r="I23" s="132"/>
    </row>
    <row r="24" spans="1:9" ht="13.5" customHeight="1">
      <c r="A24" s="59"/>
      <c r="B24" s="60"/>
      <c r="C24" s="60"/>
      <c r="D24" s="60"/>
      <c r="E24" s="60"/>
      <c r="F24" s="60"/>
      <c r="G24" s="60"/>
      <c r="H24" s="60"/>
      <c r="I24" s="60"/>
    </row>
    <row r="26" spans="1:9">
      <c r="A26" s="130" t="s">
        <v>4</v>
      </c>
      <c r="B26" s="130"/>
      <c r="C26" s="130"/>
      <c r="D26" s="130"/>
      <c r="E26" s="130"/>
      <c r="F26" s="130"/>
      <c r="G26" s="130"/>
      <c r="H26" s="130"/>
      <c r="I26" s="130"/>
    </row>
    <row r="27" spans="1:9">
      <c r="A27" s="58"/>
      <c r="B27" s="58"/>
      <c r="C27" s="58"/>
      <c r="D27" s="58"/>
      <c r="E27" s="58"/>
      <c r="F27" s="58"/>
      <c r="G27" s="58"/>
      <c r="H27" s="58"/>
      <c r="I27" s="58"/>
    </row>
    <row r="29" spans="1:9">
      <c r="A29" s="54" t="s">
        <v>90</v>
      </c>
      <c r="C29" s="55" t="s">
        <v>8</v>
      </c>
      <c r="D29" s="133">
        <f>'様式１－３（積算書）'!H38</f>
        <v>0</v>
      </c>
      <c r="E29" s="133"/>
      <c r="F29" s="133"/>
      <c r="G29" s="54" t="s">
        <v>7</v>
      </c>
    </row>
    <row r="32" spans="1:9">
      <c r="A32" s="54" t="s">
        <v>91</v>
      </c>
    </row>
    <row r="34" spans="1:1">
      <c r="A34" s="62" t="s">
        <v>19</v>
      </c>
    </row>
    <row r="35" spans="1:1">
      <c r="A35" s="62" t="s">
        <v>204</v>
      </c>
    </row>
    <row r="36" spans="1:1">
      <c r="A36" s="62" t="s">
        <v>133</v>
      </c>
    </row>
    <row r="37" spans="1:1">
      <c r="A37" s="62" t="s">
        <v>134</v>
      </c>
    </row>
    <row r="38" spans="1:1">
      <c r="A38" s="62" t="s">
        <v>132</v>
      </c>
    </row>
  </sheetData>
  <mergeCells count="17">
    <mergeCell ref="D10:E10"/>
    <mergeCell ref="D11:E11"/>
    <mergeCell ref="D12:E12"/>
    <mergeCell ref="G5:I5"/>
    <mergeCell ref="G10:I10"/>
    <mergeCell ref="G11:I11"/>
    <mergeCell ref="G12:I12"/>
    <mergeCell ref="A20:I20"/>
    <mergeCell ref="A23:I23"/>
    <mergeCell ref="A26:I26"/>
    <mergeCell ref="D29:F29"/>
    <mergeCell ref="G14:I14"/>
    <mergeCell ref="G15:I15"/>
    <mergeCell ref="G16:I16"/>
    <mergeCell ref="D16:E16"/>
    <mergeCell ref="D14:E14"/>
    <mergeCell ref="D15:E15"/>
  </mergeCells>
  <phoneticPr fontId="1"/>
  <conditionalFormatting sqref="A2:I38">
    <cfRule type="expression" dxfId="115" priority="1">
      <formula>_xlfn.ISFORMULA(A2)</formula>
    </cfRule>
  </conditionalFormatting>
  <dataValidations count="1">
    <dataValidation imeMode="disabled" allowBlank="1" showInputMessage="1" showErrorMessage="1" sqref="G16:I16 G9 D29:F29" xr:uid="{EB20F3DB-ADCF-47C3-A6E5-B32610CC9111}"/>
  </dataValidations>
  <pageMargins left="0.79" right="0.78" top="0.74803149606299213" bottom="0.74803149606299213" header="0.31496062992125984" footer="0.31496062992125984"/>
  <pageSetup paperSize="9" orientation="portrait" blackAndWhite="1"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141B5-FF3E-493C-80CF-9114E75AAD2F}">
  <sheetPr>
    <tabColor theme="9" tint="0.79998168889431442"/>
    <pageSetUpPr fitToPage="1"/>
  </sheetPr>
  <dimension ref="A1:Q43"/>
  <sheetViews>
    <sheetView showZeros="0" view="pageBreakPreview" zoomScale="85" zoomScaleNormal="70" zoomScaleSheetLayoutView="85" workbookViewId="0">
      <pane ySplit="2" topLeftCell="A3" activePane="bottomLeft" state="frozen"/>
      <selection activeCell="S33" sqref="S33"/>
      <selection pane="bottomLeft" activeCell="F13" sqref="F13:I13"/>
    </sheetView>
  </sheetViews>
  <sheetFormatPr defaultColWidth="9" defaultRowHeight="12"/>
  <cols>
    <col min="1" max="1" width="12.125" style="69" customWidth="1"/>
    <col min="2" max="9" width="10.125" style="69" customWidth="1"/>
    <col min="10" max="10" width="12.25" style="69" customWidth="1"/>
    <col min="11" max="11" width="17.25" style="69" customWidth="1"/>
    <col min="12" max="12" width="25.125" style="69" customWidth="1"/>
    <col min="13" max="16384" width="9" style="69"/>
  </cols>
  <sheetData>
    <row r="1" spans="1:9">
      <c r="A1" s="69" t="s">
        <v>237</v>
      </c>
    </row>
    <row r="2" spans="1:9">
      <c r="A2" s="69" t="s">
        <v>128</v>
      </c>
      <c r="I2" s="70"/>
    </row>
    <row r="4" spans="1:9" ht="16.5">
      <c r="A4" s="158" t="s">
        <v>10</v>
      </c>
      <c r="B4" s="158"/>
      <c r="C4" s="158"/>
      <c r="D4" s="158"/>
      <c r="E4" s="158"/>
      <c r="F4" s="158"/>
      <c r="G4" s="158"/>
      <c r="H4" s="158"/>
      <c r="I4" s="158"/>
    </row>
    <row r="5" spans="1:9">
      <c r="A5" s="71"/>
    </row>
    <row r="6" spans="1:9" ht="20.25" customHeight="1">
      <c r="A6" s="109" t="s">
        <v>105</v>
      </c>
      <c r="B6" s="72"/>
    </row>
    <row r="7" spans="1:9" ht="18.75" customHeight="1">
      <c r="A7" s="163" t="s">
        <v>93</v>
      </c>
      <c r="B7" s="261">
        <f>IFERROR('様式１（交付申請書）'!G11,"　")</f>
        <v>0</v>
      </c>
      <c r="C7" s="261"/>
      <c r="D7" s="261"/>
      <c r="E7" s="269" t="s">
        <v>11</v>
      </c>
      <c r="F7" s="268">
        <f>IFERROR('様式１（交付申請書）'!G10,"　")</f>
        <v>0</v>
      </c>
      <c r="G7" s="268"/>
      <c r="H7" s="268"/>
      <c r="I7" s="268"/>
    </row>
    <row r="8" spans="1:9" ht="18.75" customHeight="1">
      <c r="A8" s="164"/>
      <c r="B8" s="261"/>
      <c r="C8" s="261"/>
      <c r="D8" s="261"/>
      <c r="E8" s="269"/>
      <c r="F8" s="268"/>
      <c r="G8" s="268"/>
      <c r="H8" s="268"/>
      <c r="I8" s="268"/>
    </row>
    <row r="9" spans="1:9" ht="18.75" customHeight="1">
      <c r="A9" s="76" t="s">
        <v>76</v>
      </c>
      <c r="B9" s="261">
        <f>IFERROR('様式１（交付申請書）'!G12,"　")</f>
        <v>0</v>
      </c>
      <c r="C9" s="261"/>
      <c r="D9" s="261"/>
      <c r="E9" s="270" t="s">
        <v>80</v>
      </c>
      <c r="F9" s="262">
        <f>'様式１（交付申請書）'!G16</f>
        <v>0</v>
      </c>
      <c r="G9" s="268"/>
      <c r="H9" s="268"/>
      <c r="I9" s="268"/>
    </row>
    <row r="10" spans="1:9" ht="18.75" customHeight="1">
      <c r="A10" s="128" t="s">
        <v>44</v>
      </c>
      <c r="B10" s="271"/>
      <c r="C10" s="272"/>
      <c r="D10" s="273" t="s">
        <v>107</v>
      </c>
      <c r="E10" s="274" t="s">
        <v>75</v>
      </c>
      <c r="F10" s="271"/>
      <c r="G10" s="272"/>
      <c r="H10" s="272"/>
      <c r="I10" s="275" t="s">
        <v>106</v>
      </c>
    </row>
    <row r="11" spans="1:9" ht="18.75" customHeight="1">
      <c r="A11" s="127" t="s">
        <v>0</v>
      </c>
      <c r="B11" s="276"/>
      <c r="C11" s="276"/>
      <c r="D11" s="276"/>
      <c r="E11" s="276"/>
      <c r="F11" s="276"/>
      <c r="G11" s="276"/>
      <c r="H11" s="276"/>
      <c r="I11" s="276"/>
    </row>
    <row r="12" spans="1:9" ht="18.75" customHeight="1">
      <c r="A12" s="127" t="s">
        <v>161</v>
      </c>
      <c r="B12" s="271"/>
      <c r="C12" s="272"/>
      <c r="D12" s="277"/>
      <c r="E12" s="270" t="s">
        <v>97</v>
      </c>
      <c r="F12" s="290"/>
      <c r="G12" s="278"/>
      <c r="H12" s="278"/>
      <c r="I12" s="279"/>
    </row>
    <row r="13" spans="1:9" ht="18.75" customHeight="1">
      <c r="A13" s="127" t="s">
        <v>162</v>
      </c>
      <c r="B13" s="280">
        <f>IFERROR('様式１（交付申請書）'!G15,"　")</f>
        <v>0</v>
      </c>
      <c r="C13" s="281"/>
      <c r="D13" s="282"/>
      <c r="E13" s="270" t="s">
        <v>80</v>
      </c>
      <c r="F13" s="268">
        <f>IFERROR('様式１（交付申請書）'!G16,"　")</f>
        <v>0</v>
      </c>
      <c r="G13" s="268"/>
      <c r="H13" s="268"/>
      <c r="I13" s="268"/>
    </row>
    <row r="14" spans="1:9" ht="13.5" customHeight="1"/>
    <row r="15" spans="1:9" ht="13.5" customHeight="1"/>
    <row r="16" spans="1:9" ht="20.25" customHeight="1">
      <c r="A16" s="109" t="s">
        <v>191</v>
      </c>
      <c r="B16" s="72"/>
    </row>
    <row r="17" spans="1:17" ht="43.5" customHeight="1">
      <c r="A17" s="145" t="s">
        <v>179</v>
      </c>
      <c r="B17" s="145"/>
      <c r="C17" s="145"/>
      <c r="D17" s="145"/>
      <c r="E17" s="145"/>
      <c r="F17" s="145"/>
      <c r="G17" s="145"/>
      <c r="H17" s="145"/>
      <c r="I17" s="145"/>
    </row>
    <row r="18" spans="1:17" ht="54" customHeight="1">
      <c r="A18" s="141" t="s">
        <v>155</v>
      </c>
      <c r="B18" s="141"/>
      <c r="C18" s="141"/>
      <c r="D18" s="156"/>
      <c r="E18" s="156"/>
      <c r="F18" s="156"/>
      <c r="G18" s="156"/>
      <c r="H18" s="156"/>
      <c r="I18" s="156"/>
    </row>
    <row r="19" spans="1:17" ht="54" customHeight="1">
      <c r="A19" s="141" t="s">
        <v>154</v>
      </c>
      <c r="B19" s="141"/>
      <c r="C19" s="141"/>
      <c r="D19" s="156"/>
      <c r="E19" s="156"/>
      <c r="F19" s="156"/>
      <c r="G19" s="156"/>
      <c r="H19" s="156"/>
      <c r="I19" s="156"/>
    </row>
    <row r="20" spans="1:17" ht="13.5" customHeight="1"/>
    <row r="21" spans="1:17" ht="13.5" customHeight="1"/>
    <row r="22" spans="1:17" ht="20.25" customHeight="1">
      <c r="A22" s="109" t="s">
        <v>158</v>
      </c>
      <c r="B22" s="72"/>
      <c r="K22" s="93" t="s">
        <v>209</v>
      </c>
    </row>
    <row r="23" spans="1:17" ht="18.75" customHeight="1">
      <c r="A23" s="148" t="s">
        <v>181</v>
      </c>
      <c r="B23" s="152"/>
      <c r="C23" s="153"/>
      <c r="D23" s="154"/>
      <c r="E23" s="154"/>
      <c r="F23" s="154"/>
      <c r="G23" s="154"/>
      <c r="H23" s="154"/>
      <c r="I23" s="155"/>
      <c r="K23" s="91" t="s">
        <v>180</v>
      </c>
      <c r="Q23" s="80"/>
    </row>
    <row r="24" spans="1:17" ht="13.5" customHeight="1"/>
    <row r="25" spans="1:17" ht="18.75" customHeight="1">
      <c r="A25" s="139" t="s">
        <v>112</v>
      </c>
      <c r="B25" s="140"/>
      <c r="C25" s="78" t="s">
        <v>110</v>
      </c>
      <c r="D25" s="150"/>
      <c r="E25" s="151"/>
      <c r="F25" s="79" t="s">
        <v>109</v>
      </c>
      <c r="G25" s="78" t="s">
        <v>111</v>
      </c>
      <c r="H25" s="150"/>
      <c r="I25" s="151"/>
      <c r="J25" s="110" t="b">
        <f>IF(H25-D25&gt;=28,"OK")</f>
        <v>0</v>
      </c>
      <c r="K25" s="91">
        <f>D25</f>
        <v>0</v>
      </c>
      <c r="Q25" s="80"/>
    </row>
    <row r="26" spans="1:17" ht="18.75" customHeight="1">
      <c r="A26" s="139" t="s">
        <v>126</v>
      </c>
      <c r="B26" s="140"/>
      <c r="C26" s="142"/>
      <c r="D26" s="143"/>
      <c r="E26" s="143"/>
      <c r="F26" s="143"/>
      <c r="G26" s="143"/>
      <c r="H26" s="143"/>
      <c r="I26" s="77" t="s">
        <v>106</v>
      </c>
    </row>
    <row r="27" spans="1:17" ht="18.75" customHeight="1">
      <c r="A27" s="148" t="s">
        <v>118</v>
      </c>
      <c r="B27" s="152"/>
      <c r="C27" s="142"/>
      <c r="D27" s="143"/>
      <c r="E27" s="143"/>
      <c r="F27" s="143"/>
      <c r="G27" s="143"/>
      <c r="H27" s="143"/>
      <c r="I27" s="144"/>
    </row>
    <row r="28" spans="1:17" ht="18.75" customHeight="1">
      <c r="A28" s="148" t="s">
        <v>108</v>
      </c>
      <c r="B28" s="152"/>
      <c r="C28" s="142"/>
      <c r="D28" s="143"/>
      <c r="E28" s="143"/>
      <c r="F28" s="143"/>
      <c r="G28" s="143"/>
      <c r="H28" s="143"/>
      <c r="I28" s="144"/>
    </row>
    <row r="31" spans="1:17" ht="18.75" customHeight="1">
      <c r="A31" s="147" t="s">
        <v>114</v>
      </c>
      <c r="B31" s="147"/>
      <c r="C31" s="148"/>
      <c r="D31" s="150"/>
      <c r="E31" s="151"/>
      <c r="F31" s="147" t="s">
        <v>116</v>
      </c>
      <c r="G31" s="147"/>
      <c r="H31" s="149">
        <f>IFERROR(MAX(D31,H25),"")</f>
        <v>0</v>
      </c>
      <c r="I31" s="149"/>
      <c r="Q31" s="80"/>
    </row>
    <row r="32" spans="1:17" ht="18.75" customHeight="1">
      <c r="F32" s="147" t="s">
        <v>193</v>
      </c>
      <c r="G32" s="147"/>
      <c r="H32" s="149" t="str">
        <f>IF(H31=0,"",H31+30)</f>
        <v/>
      </c>
      <c r="I32" s="149"/>
    </row>
    <row r="33" spans="1:11" ht="12.75" customHeight="1"/>
    <row r="34" spans="1:11" ht="18.75" customHeight="1">
      <c r="A34" s="69" t="s">
        <v>117</v>
      </c>
    </row>
    <row r="35" spans="1:11" s="81" customFormat="1" ht="18.75" customHeight="1">
      <c r="A35" s="139" t="s">
        <v>113</v>
      </c>
      <c r="B35" s="140"/>
      <c r="C35" s="139" t="s">
        <v>124</v>
      </c>
      <c r="D35" s="140"/>
      <c r="E35" s="141" t="s">
        <v>125</v>
      </c>
      <c r="F35" s="141"/>
      <c r="G35" s="141" t="s">
        <v>153</v>
      </c>
      <c r="H35" s="141"/>
      <c r="I35" s="141"/>
    </row>
    <row r="36" spans="1:11" s="81" customFormat="1" ht="18.75" customHeight="1">
      <c r="A36" s="146"/>
      <c r="B36" s="146"/>
      <c r="C36" s="146"/>
      <c r="D36" s="146"/>
      <c r="E36" s="146"/>
      <c r="F36" s="146"/>
      <c r="G36" s="146"/>
      <c r="H36" s="146"/>
      <c r="I36" s="146"/>
    </row>
    <row r="37" spans="1:11" s="81" customFormat="1" ht="18.75" customHeight="1">
      <c r="A37" s="146"/>
      <c r="B37" s="146"/>
      <c r="C37" s="146"/>
      <c r="D37" s="146"/>
      <c r="E37" s="146"/>
      <c r="F37" s="146"/>
      <c r="G37" s="146"/>
      <c r="H37" s="146"/>
      <c r="I37" s="146"/>
    </row>
    <row r="38" spans="1:11" s="81" customFormat="1" ht="18.75" customHeight="1">
      <c r="A38" s="146"/>
      <c r="B38" s="146"/>
      <c r="C38" s="146"/>
      <c r="D38" s="146"/>
      <c r="E38" s="146"/>
      <c r="F38" s="146"/>
      <c r="G38" s="146"/>
      <c r="H38" s="146"/>
      <c r="I38" s="146"/>
    </row>
    <row r="39" spans="1:11" ht="14.25" customHeight="1"/>
    <row r="40" spans="1:11" ht="20.25" customHeight="1">
      <c r="A40" s="109" t="s">
        <v>192</v>
      </c>
      <c r="B40" s="72"/>
      <c r="K40" s="93"/>
    </row>
    <row r="41" spans="1:11" ht="48" customHeight="1">
      <c r="A41" s="145" t="s">
        <v>203</v>
      </c>
      <c r="B41" s="145"/>
      <c r="C41" s="145"/>
      <c r="D41" s="145"/>
      <c r="E41" s="145"/>
      <c r="F41" s="145"/>
      <c r="G41" s="145"/>
      <c r="H41" s="145"/>
      <c r="I41" s="145"/>
    </row>
    <row r="42" spans="1:11" s="80" customFormat="1" ht="57.6" customHeight="1">
      <c r="A42" s="157" t="s">
        <v>156</v>
      </c>
      <c r="B42" s="157"/>
      <c r="C42" s="157"/>
      <c r="D42" s="156"/>
      <c r="E42" s="156"/>
      <c r="F42" s="156"/>
      <c r="G42" s="156"/>
      <c r="H42" s="156"/>
      <c r="I42" s="156"/>
    </row>
    <row r="43" spans="1:11" s="80" customFormat="1" ht="57.6" customHeight="1">
      <c r="A43" s="157" t="s">
        <v>157</v>
      </c>
      <c r="B43" s="157"/>
      <c r="C43" s="157"/>
      <c r="D43" s="156"/>
      <c r="E43" s="156"/>
      <c r="F43" s="156"/>
      <c r="G43" s="156"/>
      <c r="H43" s="156"/>
      <c r="I43" s="156"/>
    </row>
  </sheetData>
  <mergeCells count="57">
    <mergeCell ref="B10:C10"/>
    <mergeCell ref="F10:H10"/>
    <mergeCell ref="B11:I11"/>
    <mergeCell ref="F12:I12"/>
    <mergeCell ref="B13:D13"/>
    <mergeCell ref="F13:I13"/>
    <mergeCell ref="B12:D12"/>
    <mergeCell ref="A4:I4"/>
    <mergeCell ref="B7:D8"/>
    <mergeCell ref="E7:E8"/>
    <mergeCell ref="F7:I8"/>
    <mergeCell ref="B9:D9"/>
    <mergeCell ref="F9:I9"/>
    <mergeCell ref="A7:A8"/>
    <mergeCell ref="A43:C43"/>
    <mergeCell ref="D43:I43"/>
    <mergeCell ref="D18:I18"/>
    <mergeCell ref="D19:I19"/>
    <mergeCell ref="A18:C18"/>
    <mergeCell ref="A19:C19"/>
    <mergeCell ref="E36:F36"/>
    <mergeCell ref="G38:I38"/>
    <mergeCell ref="G37:I37"/>
    <mergeCell ref="G36:I36"/>
    <mergeCell ref="A23:B23"/>
    <mergeCell ref="A26:B26"/>
    <mergeCell ref="A25:B25"/>
    <mergeCell ref="A28:B28"/>
    <mergeCell ref="A41:I41"/>
    <mergeCell ref="A42:C42"/>
    <mergeCell ref="D42:I42"/>
    <mergeCell ref="C37:D37"/>
    <mergeCell ref="C38:D38"/>
    <mergeCell ref="E38:F38"/>
    <mergeCell ref="E37:F37"/>
    <mergeCell ref="A17:I17"/>
    <mergeCell ref="A36:B36"/>
    <mergeCell ref="A37:B37"/>
    <mergeCell ref="A38:B38"/>
    <mergeCell ref="C36:D36"/>
    <mergeCell ref="C35:D35"/>
    <mergeCell ref="A31:C31"/>
    <mergeCell ref="H31:I31"/>
    <mergeCell ref="D31:E31"/>
    <mergeCell ref="A27:B27"/>
    <mergeCell ref="F31:G31"/>
    <mergeCell ref="F32:G32"/>
    <mergeCell ref="H32:I32"/>
    <mergeCell ref="C23:I23"/>
    <mergeCell ref="D25:E25"/>
    <mergeCell ref="H25:I25"/>
    <mergeCell ref="A35:B35"/>
    <mergeCell ref="E35:F35"/>
    <mergeCell ref="G35:I35"/>
    <mergeCell ref="C26:H26"/>
    <mergeCell ref="C28:I28"/>
    <mergeCell ref="C27:I27"/>
  </mergeCells>
  <phoneticPr fontId="1"/>
  <conditionalFormatting sqref="A2:I6 A10:B11 E10:F10 F25 C25 A29:I30 J31 F31 A25:A28 E35:E37 G35:G38 C35:C38 A37:A38 A16:I16">
    <cfRule type="expression" dxfId="114" priority="133">
      <formula>_xlfn.ISFORMULA(A2)</formula>
    </cfRule>
  </conditionalFormatting>
  <conditionalFormatting sqref="F8:I8 A7:B7 E7:I7 F9">
    <cfRule type="expression" dxfId="113" priority="126">
      <formula>_xlfn.ISFORMULA(A7)</formula>
    </cfRule>
  </conditionalFormatting>
  <conditionalFormatting sqref="A12 E12:I12 F13">
    <cfRule type="expression" dxfId="112" priority="125">
      <formula>_xlfn.ISFORMULA(A12)</formula>
    </cfRule>
  </conditionalFormatting>
  <conditionalFormatting sqref="G25">
    <cfRule type="expression" dxfId="111" priority="123">
      <formula>_xlfn.ISFORMULA(G25)</formula>
    </cfRule>
  </conditionalFormatting>
  <conditionalFormatting sqref="A31">
    <cfRule type="expression" dxfId="110" priority="113">
      <formula>_xlfn.ISFORMULA(A31)</formula>
    </cfRule>
  </conditionalFormatting>
  <conditionalFormatting sqref="A42:A43">
    <cfRule type="expression" dxfId="109" priority="98">
      <formula>_xlfn.ISFORMULA(A42)</formula>
    </cfRule>
  </conditionalFormatting>
  <conditionalFormatting sqref="A18:A19">
    <cfRule type="expression" dxfId="108" priority="110">
      <formula>_xlfn.ISFORMULA(A18)</formula>
    </cfRule>
  </conditionalFormatting>
  <conditionalFormatting sqref="F32">
    <cfRule type="expression" dxfId="107" priority="94">
      <formula>_xlfn.ISFORMULA(F32)</formula>
    </cfRule>
  </conditionalFormatting>
  <conditionalFormatting sqref="A32:E32">
    <cfRule type="expression" dxfId="106" priority="96">
      <formula>_xlfn.ISFORMULA(A32)</formula>
    </cfRule>
  </conditionalFormatting>
  <conditionalFormatting sqref="A34:I34">
    <cfRule type="expression" dxfId="105" priority="88">
      <formula>_xlfn.ISFORMULA(A34)</formula>
    </cfRule>
  </conditionalFormatting>
  <conditionalFormatting sqref="A39:E39">
    <cfRule type="expression" dxfId="104" priority="83">
      <formula>_xlfn.ISFORMULA(A39)</formula>
    </cfRule>
  </conditionalFormatting>
  <conditionalFormatting sqref="F39:I39">
    <cfRule type="expression" dxfId="103" priority="82">
      <formula>_xlfn.ISFORMULA(F39)</formula>
    </cfRule>
  </conditionalFormatting>
  <conditionalFormatting sqref="C36">
    <cfRule type="expression" dxfId="102" priority="58">
      <formula>_xlfn.ISFORMULA(C36)</formula>
    </cfRule>
  </conditionalFormatting>
  <conditionalFormatting sqref="C27">
    <cfRule type="expression" dxfId="101" priority="63">
      <formula>_xlfn.ISFORMULA(C27)</formula>
    </cfRule>
  </conditionalFormatting>
  <conditionalFormatting sqref="C28">
    <cfRule type="expression" dxfId="100" priority="62">
      <formula>_xlfn.ISFORMULA(C28)</formula>
    </cfRule>
  </conditionalFormatting>
  <conditionalFormatting sqref="E35">
    <cfRule type="expression" dxfId="99" priority="55">
      <formula>_xlfn.ISFORMULA(E35)</formula>
    </cfRule>
  </conditionalFormatting>
  <conditionalFormatting sqref="C36">
    <cfRule type="expression" dxfId="98" priority="53">
      <formula>_xlfn.ISFORMULA(C36)</formula>
    </cfRule>
  </conditionalFormatting>
  <conditionalFormatting sqref="E38">
    <cfRule type="expression" dxfId="97" priority="48">
      <formula>_xlfn.ISFORMULA(E38)</formula>
    </cfRule>
  </conditionalFormatting>
  <conditionalFormatting sqref="E37">
    <cfRule type="expression" dxfId="96" priority="50">
      <formula>_xlfn.ISFORMULA(E37)</formula>
    </cfRule>
  </conditionalFormatting>
  <conditionalFormatting sqref="A36">
    <cfRule type="expression" dxfId="95" priority="30">
      <formula>_xlfn.ISFORMULA(A36)</formula>
    </cfRule>
  </conditionalFormatting>
  <conditionalFormatting sqref="A36">
    <cfRule type="expression" dxfId="94" priority="29">
      <formula>_xlfn.ISFORMULA(A36)</formula>
    </cfRule>
  </conditionalFormatting>
  <conditionalFormatting sqref="A35:A36">
    <cfRule type="expression" dxfId="93" priority="31">
      <formula>_xlfn.ISFORMULA(A35)</formula>
    </cfRule>
  </conditionalFormatting>
  <conditionalFormatting sqref="A21:I21">
    <cfRule type="expression" dxfId="92" priority="24">
      <formula>_xlfn.ISFORMULA(A21)</formula>
    </cfRule>
  </conditionalFormatting>
  <conditionalFormatting sqref="A20:E20">
    <cfRule type="expression" dxfId="91" priority="23">
      <formula>_xlfn.ISFORMULA(A20)</formula>
    </cfRule>
  </conditionalFormatting>
  <conditionalFormatting sqref="F20:I20">
    <cfRule type="expression" dxfId="90" priority="22">
      <formula>_xlfn.ISFORMULA(F20)</formula>
    </cfRule>
  </conditionalFormatting>
  <conditionalFormatting sqref="A33:I33">
    <cfRule type="expression" dxfId="89" priority="21">
      <formula>_xlfn.ISFORMULA(A33)</formula>
    </cfRule>
  </conditionalFormatting>
  <conditionalFormatting sqref="A22:I22">
    <cfRule type="expression" dxfId="88" priority="14">
      <formula>_xlfn.ISFORMULA(A22)</formula>
    </cfRule>
  </conditionalFormatting>
  <conditionalFormatting sqref="A15:I15">
    <cfRule type="expression" dxfId="87" priority="13">
      <formula>_xlfn.ISFORMULA(A15)</formula>
    </cfRule>
  </conditionalFormatting>
  <conditionalFormatting sqref="A14:E14">
    <cfRule type="expression" dxfId="86" priority="12">
      <formula>_xlfn.ISFORMULA(A14)</formula>
    </cfRule>
  </conditionalFormatting>
  <conditionalFormatting sqref="F14:I14">
    <cfRule type="expression" dxfId="85" priority="11">
      <formula>_xlfn.ISFORMULA(F14)</formula>
    </cfRule>
  </conditionalFormatting>
  <conditionalFormatting sqref="A23">
    <cfRule type="expression" dxfId="84" priority="4">
      <formula>_xlfn.ISFORMULA(A23)</formula>
    </cfRule>
  </conditionalFormatting>
  <conditionalFormatting sqref="C23">
    <cfRule type="expression" dxfId="83" priority="3">
      <formula>_xlfn.ISFORMULA(C23)</formula>
    </cfRule>
  </conditionalFormatting>
  <conditionalFormatting sqref="A40:I40">
    <cfRule type="expression" dxfId="82" priority="2">
      <formula>_xlfn.ISFORMULA(A40)</formula>
    </cfRule>
  </conditionalFormatting>
  <conditionalFormatting sqref="A24:I24">
    <cfRule type="expression" dxfId="81" priority="1">
      <formula>_xlfn.ISFORMULA(A24)</formula>
    </cfRule>
  </conditionalFormatting>
  <dataValidations count="2">
    <dataValidation imeMode="disabled" allowBlank="1" showInputMessage="1" showErrorMessage="1" sqref="F10 B10" xr:uid="{399C6400-A343-4D20-A86F-3CCD14E46F38}"/>
    <dataValidation type="list" allowBlank="1" showInputMessage="1" showErrorMessage="1" sqref="C23:I23" xr:uid="{18831203-9A00-401C-89A8-CAFEE897E2CB}">
      <formula1>K22:K23</formula1>
    </dataValidation>
  </dataValidations>
  <pageMargins left="0.78740157480314965" right="0.78740157480314965" top="0.39370078740157483" bottom="0.59055118110236227" header="0.31496062992125984" footer="0.31496062992125984"/>
  <pageSetup paperSize="9" scale="83" orientation="portrait" blackAndWhite="1"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52C12-8999-4980-92AD-DD4D6BA076C3}">
  <sheetPr>
    <tabColor theme="9" tint="0.79998168889431442"/>
    <pageSetUpPr fitToPage="1"/>
  </sheetPr>
  <dimension ref="A1:J38"/>
  <sheetViews>
    <sheetView showZeros="0" view="pageBreakPreview" zoomScale="85" zoomScaleNormal="100" zoomScaleSheetLayoutView="85" workbookViewId="0">
      <pane ySplit="2" topLeftCell="A3" activePane="bottomLeft" state="frozen"/>
      <selection activeCell="A9" sqref="A9:H9"/>
      <selection pane="bottomLeft" activeCell="F24" sqref="F24"/>
    </sheetView>
  </sheetViews>
  <sheetFormatPr defaultColWidth="8.875" defaultRowHeight="22.15" customHeight="1"/>
  <cols>
    <col min="1" max="1" width="2.25" style="46" customWidth="1"/>
    <col min="2" max="2" width="19" style="46" customWidth="1"/>
    <col min="3" max="3" width="23.375" style="46" customWidth="1"/>
    <col min="4" max="5" width="4.375" style="47" customWidth="1"/>
    <col min="6" max="7" width="10.125" style="47" customWidth="1"/>
    <col min="8" max="8" width="11.75" style="47" customWidth="1"/>
    <col min="9" max="9" width="8" style="46" customWidth="1"/>
    <col min="10" max="10" width="3.875" style="46" customWidth="1"/>
    <col min="11" max="11" width="8.875" style="46" customWidth="1"/>
    <col min="12" max="16384" width="8.875" style="46"/>
  </cols>
  <sheetData>
    <row r="1" spans="1:10" ht="13.5">
      <c r="A1" s="1" t="s">
        <v>238</v>
      </c>
    </row>
    <row r="2" spans="1:10" ht="13.5">
      <c r="A2" s="1" t="s">
        <v>129</v>
      </c>
    </row>
    <row r="3" spans="1:10" ht="12">
      <c r="A3" s="48"/>
    </row>
    <row r="4" spans="1:10" ht="24.75" customHeight="1">
      <c r="A4" s="184" t="s">
        <v>190</v>
      </c>
      <c r="B4" s="184"/>
      <c r="C4" s="184"/>
      <c r="D4" s="184"/>
      <c r="E4" s="184"/>
      <c r="F4" s="184"/>
      <c r="G4" s="184"/>
      <c r="H4" s="184"/>
    </row>
    <row r="5" spans="1:10" ht="12"/>
    <row r="6" spans="1:10" ht="27.75" customHeight="1">
      <c r="A6" s="185" t="s">
        <v>104</v>
      </c>
      <c r="B6" s="185"/>
      <c r="C6" s="187" t="s">
        <v>177</v>
      </c>
      <c r="D6" s="181" t="s">
        <v>98</v>
      </c>
      <c r="E6" s="181"/>
      <c r="F6" s="181" t="s">
        <v>186</v>
      </c>
      <c r="G6" s="181" t="s">
        <v>178</v>
      </c>
      <c r="H6" s="189" t="s">
        <v>159</v>
      </c>
    </row>
    <row r="7" spans="1:10" s="49" customFormat="1" ht="27.75" customHeight="1">
      <c r="A7" s="186"/>
      <c r="B7" s="186"/>
      <c r="C7" s="188"/>
      <c r="D7" s="65" t="s">
        <v>99</v>
      </c>
      <c r="E7" s="65" t="s">
        <v>100</v>
      </c>
      <c r="F7" s="182"/>
      <c r="G7" s="182"/>
      <c r="H7" s="190"/>
    </row>
    <row r="8" spans="1:10" s="49" customFormat="1" ht="20.25" customHeight="1">
      <c r="A8" s="193" t="s">
        <v>101</v>
      </c>
      <c r="B8" s="194"/>
      <c r="C8" s="194"/>
      <c r="D8" s="50"/>
      <c r="E8" s="50"/>
      <c r="F8" s="50"/>
      <c r="G8" s="50"/>
      <c r="H8" s="82"/>
    </row>
    <row r="9" spans="1:10" ht="20.25" customHeight="1">
      <c r="A9" s="83"/>
      <c r="B9" s="100"/>
      <c r="C9" s="101"/>
      <c r="D9" s="95"/>
      <c r="E9" s="95"/>
      <c r="F9" s="95"/>
      <c r="G9" s="99">
        <f>IFERROR(ROUNDDOWN(F9/1.1,0),"")</f>
        <v>0</v>
      </c>
      <c r="H9" s="98">
        <f>ROUNDDOWN(D9*G9,0)</f>
        <v>0</v>
      </c>
      <c r="I9" s="51"/>
      <c r="J9" s="52"/>
    </row>
    <row r="10" spans="1:10" ht="20.25" customHeight="1">
      <c r="A10" s="83"/>
      <c r="B10" s="102"/>
      <c r="C10" s="103"/>
      <c r="D10" s="96"/>
      <c r="E10" s="96"/>
      <c r="F10" s="96"/>
      <c r="G10" s="99">
        <f t="shared" ref="G9:G15" si="0">IFERROR(ROUNDDOWN(F10/1.1,0),"")</f>
        <v>0</v>
      </c>
      <c r="H10" s="98">
        <f t="shared" ref="H9:H15" si="1">ROUNDDOWN(D10*G10,0)</f>
        <v>0</v>
      </c>
      <c r="I10" s="51"/>
      <c r="J10" s="52"/>
    </row>
    <row r="11" spans="1:10" ht="20.25" customHeight="1">
      <c r="A11" s="83"/>
      <c r="B11" s="102"/>
      <c r="C11" s="103"/>
      <c r="D11" s="96"/>
      <c r="E11" s="96"/>
      <c r="F11" s="96"/>
      <c r="G11" s="99">
        <f t="shared" si="0"/>
        <v>0</v>
      </c>
      <c r="H11" s="98">
        <f t="shared" si="1"/>
        <v>0</v>
      </c>
      <c r="I11" s="51"/>
      <c r="J11" s="52"/>
    </row>
    <row r="12" spans="1:10" ht="20.25" customHeight="1">
      <c r="A12" s="83"/>
      <c r="B12" s="102"/>
      <c r="C12" s="103"/>
      <c r="D12" s="96"/>
      <c r="E12" s="96"/>
      <c r="F12" s="96"/>
      <c r="G12" s="99">
        <f t="shared" si="0"/>
        <v>0</v>
      </c>
      <c r="H12" s="98">
        <f t="shared" si="1"/>
        <v>0</v>
      </c>
      <c r="I12" s="51"/>
      <c r="J12" s="52"/>
    </row>
    <row r="13" spans="1:10" ht="20.25" customHeight="1">
      <c r="A13" s="83"/>
      <c r="B13" s="102"/>
      <c r="C13" s="103"/>
      <c r="D13" s="96"/>
      <c r="E13" s="96"/>
      <c r="F13" s="96"/>
      <c r="G13" s="99">
        <f t="shared" si="0"/>
        <v>0</v>
      </c>
      <c r="H13" s="98">
        <f t="shared" si="1"/>
        <v>0</v>
      </c>
      <c r="I13" s="51"/>
      <c r="J13" s="52"/>
    </row>
    <row r="14" spans="1:10" ht="20.25" customHeight="1">
      <c r="A14" s="83"/>
      <c r="B14" s="102"/>
      <c r="C14" s="103"/>
      <c r="D14" s="96"/>
      <c r="E14" s="96"/>
      <c r="F14" s="96"/>
      <c r="G14" s="99">
        <f t="shared" si="0"/>
        <v>0</v>
      </c>
      <c r="H14" s="98">
        <f t="shared" si="1"/>
        <v>0</v>
      </c>
      <c r="I14" s="51"/>
      <c r="J14" s="52"/>
    </row>
    <row r="15" spans="1:10" ht="20.25" customHeight="1" thickBot="1">
      <c r="A15" s="83"/>
      <c r="B15" s="102"/>
      <c r="C15" s="103"/>
      <c r="D15" s="96"/>
      <c r="E15" s="96"/>
      <c r="F15" s="96"/>
      <c r="G15" s="99">
        <f t="shared" si="0"/>
        <v>0</v>
      </c>
      <c r="H15" s="98">
        <f t="shared" si="1"/>
        <v>0</v>
      </c>
      <c r="I15" s="51"/>
      <c r="J15" s="52"/>
    </row>
    <row r="16" spans="1:10" ht="20.25" customHeight="1" thickTop="1">
      <c r="A16" s="83"/>
      <c r="B16" s="178" t="s">
        <v>160</v>
      </c>
      <c r="C16" s="179"/>
      <c r="D16" s="179"/>
      <c r="E16" s="179"/>
      <c r="F16" s="179"/>
      <c r="G16" s="180"/>
      <c r="H16" s="106">
        <f>ROUNDDOWN(SUM(H9:H15),-3)</f>
        <v>0</v>
      </c>
      <c r="I16" s="51"/>
      <c r="J16" s="52"/>
    </row>
    <row r="17" spans="1:10" ht="20.25" customHeight="1">
      <c r="A17" s="191" t="s">
        <v>102</v>
      </c>
      <c r="B17" s="192"/>
      <c r="C17" s="90" t="s">
        <v>176</v>
      </c>
      <c r="D17" s="183">
        <f>'様式１－２（事業計画書）'!K25</f>
        <v>0</v>
      </c>
      <c r="E17" s="183"/>
      <c r="F17" s="183"/>
      <c r="G17" s="90" t="s">
        <v>109</v>
      </c>
      <c r="H17" s="92" t="str">
        <f>IF(D17=0,"",D17+90)</f>
        <v/>
      </c>
      <c r="I17" s="51"/>
      <c r="J17" s="52"/>
    </row>
    <row r="18" spans="1:10" ht="20.25" customHeight="1">
      <c r="A18" s="177"/>
      <c r="B18" s="100"/>
      <c r="C18" s="104"/>
      <c r="D18" s="95"/>
      <c r="E18" s="95"/>
      <c r="F18" s="95"/>
      <c r="G18" s="99">
        <f t="shared" ref="G18" si="2">IFERROR(ROUNDDOWN(F18/1.1,0),"")</f>
        <v>0</v>
      </c>
      <c r="H18" s="98">
        <f t="shared" ref="H18" si="3">ROUNDDOWN(D18*G18,0)</f>
        <v>0</v>
      </c>
      <c r="I18" s="51"/>
      <c r="J18" s="52"/>
    </row>
    <row r="19" spans="1:10" ht="20.25" customHeight="1">
      <c r="A19" s="177"/>
      <c r="B19" s="102"/>
      <c r="C19" s="103"/>
      <c r="D19" s="96"/>
      <c r="E19" s="96"/>
      <c r="F19" s="96"/>
      <c r="G19" s="99">
        <f t="shared" ref="G19:G24" si="4">IFERROR(ROUNDDOWN(F19/1.1,0),"")</f>
        <v>0</v>
      </c>
      <c r="H19" s="98">
        <f t="shared" ref="H19:H24" si="5">ROUNDDOWN(D19*G19,0)</f>
        <v>0</v>
      </c>
      <c r="I19" s="51"/>
      <c r="J19" s="52"/>
    </row>
    <row r="20" spans="1:10" ht="20.25" customHeight="1">
      <c r="A20" s="177"/>
      <c r="B20" s="102"/>
      <c r="C20" s="103"/>
      <c r="D20" s="96"/>
      <c r="E20" s="96"/>
      <c r="F20" s="96"/>
      <c r="G20" s="99">
        <f t="shared" si="4"/>
        <v>0</v>
      </c>
      <c r="H20" s="98">
        <f t="shared" si="5"/>
        <v>0</v>
      </c>
      <c r="I20" s="51"/>
      <c r="J20" s="52"/>
    </row>
    <row r="21" spans="1:10" ht="20.25" customHeight="1">
      <c r="A21" s="177"/>
      <c r="B21" s="102"/>
      <c r="C21" s="103"/>
      <c r="D21" s="96"/>
      <c r="E21" s="96"/>
      <c r="F21" s="96"/>
      <c r="G21" s="99">
        <f t="shared" si="4"/>
        <v>0</v>
      </c>
      <c r="H21" s="98">
        <f t="shared" si="5"/>
        <v>0</v>
      </c>
      <c r="I21" s="51"/>
      <c r="J21" s="52"/>
    </row>
    <row r="22" spans="1:10" ht="20.25" customHeight="1">
      <c r="A22" s="177"/>
      <c r="B22" s="102"/>
      <c r="C22" s="103"/>
      <c r="D22" s="96"/>
      <c r="E22" s="96"/>
      <c r="F22" s="96"/>
      <c r="G22" s="99">
        <f t="shared" si="4"/>
        <v>0</v>
      </c>
      <c r="H22" s="98">
        <f t="shared" si="5"/>
        <v>0</v>
      </c>
      <c r="I22" s="51"/>
      <c r="J22" s="52"/>
    </row>
    <row r="23" spans="1:10" ht="20.25" customHeight="1">
      <c r="A23" s="177"/>
      <c r="B23" s="102"/>
      <c r="C23" s="103"/>
      <c r="D23" s="96"/>
      <c r="E23" s="96"/>
      <c r="F23" s="96"/>
      <c r="G23" s="99">
        <f t="shared" si="4"/>
        <v>0</v>
      </c>
      <c r="H23" s="98">
        <f t="shared" si="5"/>
        <v>0</v>
      </c>
      <c r="I23" s="51"/>
      <c r="J23" s="52"/>
    </row>
    <row r="24" spans="1:10" ht="20.25" customHeight="1" thickBot="1">
      <c r="A24" s="177"/>
      <c r="B24" s="100"/>
      <c r="C24" s="104"/>
      <c r="D24" s="105"/>
      <c r="E24" s="105"/>
      <c r="F24" s="105"/>
      <c r="G24" s="107">
        <f t="shared" si="4"/>
        <v>0</v>
      </c>
      <c r="H24" s="98">
        <f t="shared" si="5"/>
        <v>0</v>
      </c>
      <c r="I24" s="51"/>
      <c r="J24" s="52"/>
    </row>
    <row r="25" spans="1:10" ht="20.25" customHeight="1" thickTop="1">
      <c r="A25" s="177"/>
      <c r="B25" s="178" t="s">
        <v>160</v>
      </c>
      <c r="C25" s="179"/>
      <c r="D25" s="179"/>
      <c r="E25" s="179"/>
      <c r="F25" s="179"/>
      <c r="G25" s="180"/>
      <c r="H25" s="106">
        <f>ROUNDDOWN(SUM(H18:H24),-3)</f>
        <v>0</v>
      </c>
      <c r="I25" s="51"/>
      <c r="J25" s="52"/>
    </row>
    <row r="26" spans="1:10" ht="20.25" customHeight="1">
      <c r="A26" s="191" t="s">
        <v>103</v>
      </c>
      <c r="B26" s="192"/>
      <c r="C26" s="90" t="s">
        <v>176</v>
      </c>
      <c r="D26" s="183">
        <f>'様式１－２（事業計画書）'!K25</f>
        <v>0</v>
      </c>
      <c r="E26" s="183"/>
      <c r="F26" s="183"/>
      <c r="G26" s="90" t="s">
        <v>109</v>
      </c>
      <c r="H26" s="92" t="str">
        <f>IF(D26=0,"",D26+90)</f>
        <v/>
      </c>
      <c r="I26" s="51"/>
      <c r="J26" s="52"/>
    </row>
    <row r="27" spans="1:10" ht="24.6" customHeight="1">
      <c r="A27" s="177"/>
      <c r="B27" s="100"/>
      <c r="C27" s="104"/>
      <c r="D27" s="95"/>
      <c r="E27" s="95"/>
      <c r="F27" s="95"/>
      <c r="G27" s="99">
        <f t="shared" ref="G27:G29" si="6">IFERROR(ROUNDDOWN(F27/1.1,0),"")</f>
        <v>0</v>
      </c>
      <c r="H27" s="98">
        <f t="shared" ref="H27:H29" si="7">ROUNDDOWN(D27*G27,0)</f>
        <v>0</v>
      </c>
      <c r="I27" s="51"/>
      <c r="J27" s="52"/>
    </row>
    <row r="28" spans="1:10" ht="24.6" customHeight="1">
      <c r="A28" s="177"/>
      <c r="B28" s="102"/>
      <c r="C28" s="104"/>
      <c r="D28" s="95"/>
      <c r="E28" s="95"/>
      <c r="F28" s="95"/>
      <c r="G28" s="99">
        <f t="shared" si="6"/>
        <v>0</v>
      </c>
      <c r="H28" s="98">
        <f t="shared" si="7"/>
        <v>0</v>
      </c>
      <c r="I28" s="51"/>
      <c r="J28" s="52"/>
    </row>
    <row r="29" spans="1:10" ht="24.6" customHeight="1">
      <c r="A29" s="177"/>
      <c r="B29" s="102"/>
      <c r="C29" s="104"/>
      <c r="D29" s="95"/>
      <c r="E29" s="95"/>
      <c r="F29" s="95"/>
      <c r="G29" s="99">
        <f t="shared" si="6"/>
        <v>0</v>
      </c>
      <c r="H29" s="98">
        <f t="shared" si="7"/>
        <v>0</v>
      </c>
      <c r="I29" s="51"/>
      <c r="J29" s="52"/>
    </row>
    <row r="30" spans="1:10" ht="20.25" customHeight="1">
      <c r="A30" s="177"/>
      <c r="B30" s="102"/>
      <c r="C30" s="103"/>
      <c r="D30" s="96"/>
      <c r="E30" s="96"/>
      <c r="F30" s="96"/>
      <c r="G30" s="99">
        <f t="shared" ref="G30:G33" si="8">IFERROR(ROUNDDOWN(F30/1.1,0),"")</f>
        <v>0</v>
      </c>
      <c r="H30" s="98">
        <f t="shared" ref="H30:H33" si="9">ROUNDDOWN(D30*G30,0)</f>
        <v>0</v>
      </c>
      <c r="I30" s="51"/>
      <c r="J30" s="52"/>
    </row>
    <row r="31" spans="1:10" ht="20.25" customHeight="1">
      <c r="A31" s="177"/>
      <c r="B31" s="102"/>
      <c r="C31" s="103"/>
      <c r="D31" s="96"/>
      <c r="E31" s="96"/>
      <c r="F31" s="96"/>
      <c r="G31" s="99">
        <f t="shared" si="8"/>
        <v>0</v>
      </c>
      <c r="H31" s="98">
        <f t="shared" si="9"/>
        <v>0</v>
      </c>
      <c r="I31" s="51"/>
      <c r="J31" s="52"/>
    </row>
    <row r="32" spans="1:10" ht="20.25" customHeight="1">
      <c r="A32" s="177"/>
      <c r="B32" s="102"/>
      <c r="C32" s="103"/>
      <c r="D32" s="96"/>
      <c r="E32" s="96"/>
      <c r="F32" s="96"/>
      <c r="G32" s="99">
        <f t="shared" si="8"/>
        <v>0</v>
      </c>
      <c r="H32" s="98">
        <f t="shared" si="9"/>
        <v>0</v>
      </c>
      <c r="I32" s="51"/>
      <c r="J32" s="52"/>
    </row>
    <row r="33" spans="1:10" ht="20.25" customHeight="1" thickBot="1">
      <c r="A33" s="177"/>
      <c r="B33" s="102"/>
      <c r="C33" s="103"/>
      <c r="D33" s="96"/>
      <c r="E33" s="96"/>
      <c r="F33" s="96"/>
      <c r="G33" s="99">
        <f t="shared" si="8"/>
        <v>0</v>
      </c>
      <c r="H33" s="98">
        <f t="shared" si="9"/>
        <v>0</v>
      </c>
      <c r="I33" s="51"/>
      <c r="J33" s="52"/>
    </row>
    <row r="34" spans="1:10" ht="24.6" customHeight="1" thickTop="1" thickBot="1">
      <c r="A34" s="177"/>
      <c r="B34" s="178" t="s">
        <v>160</v>
      </c>
      <c r="C34" s="179"/>
      <c r="D34" s="179"/>
      <c r="E34" s="179"/>
      <c r="F34" s="179"/>
      <c r="G34" s="180"/>
      <c r="H34" s="106">
        <f>ROUNDDOWN(SUM(H27:H33),-3)</f>
        <v>0</v>
      </c>
      <c r="I34" s="51"/>
      <c r="J34" s="52"/>
    </row>
    <row r="35" spans="1:10" ht="26.25" customHeight="1" thickBot="1">
      <c r="A35" s="174" t="s">
        <v>184</v>
      </c>
      <c r="B35" s="175"/>
      <c r="C35" s="175"/>
      <c r="D35" s="175"/>
      <c r="E35" s="175"/>
      <c r="F35" s="175"/>
      <c r="G35" s="176"/>
      <c r="H35" s="84">
        <f>SUM(H16,H25,H34)</f>
        <v>0</v>
      </c>
      <c r="I35" s="51"/>
      <c r="J35" s="52"/>
    </row>
    <row r="36" spans="1:10" ht="26.25" customHeight="1" thickBot="1">
      <c r="A36" s="168" t="s">
        <v>185</v>
      </c>
      <c r="B36" s="169"/>
      <c r="C36" s="169"/>
      <c r="D36" s="169"/>
      <c r="E36" s="169"/>
      <c r="F36" s="169"/>
      <c r="G36" s="170"/>
      <c r="H36" s="108">
        <f>ROUNDDOWN(H35/2,-3)</f>
        <v>0</v>
      </c>
      <c r="I36" s="51"/>
      <c r="J36" s="52"/>
    </row>
    <row r="37" spans="1:10" ht="26.25" customHeight="1" thickBot="1">
      <c r="A37" s="168" t="s">
        <v>188</v>
      </c>
      <c r="B37" s="169"/>
      <c r="C37" s="169"/>
      <c r="D37" s="169"/>
      <c r="E37" s="169"/>
      <c r="F37" s="169"/>
      <c r="G37" s="170"/>
      <c r="H37" s="108">
        <v>150000</v>
      </c>
      <c r="I37" s="51"/>
      <c r="J37" s="52"/>
    </row>
    <row r="38" spans="1:10" ht="26.25" customHeight="1" thickBot="1">
      <c r="A38" s="171" t="s">
        <v>189</v>
      </c>
      <c r="B38" s="172"/>
      <c r="C38" s="172"/>
      <c r="D38" s="172"/>
      <c r="E38" s="172"/>
      <c r="F38" s="172"/>
      <c r="G38" s="173"/>
      <c r="H38" s="84">
        <f>MIN(H36,H37)</f>
        <v>0</v>
      </c>
      <c r="I38" s="51"/>
      <c r="J38" s="52"/>
    </row>
  </sheetData>
  <mergeCells count="21">
    <mergeCell ref="F6:F7"/>
    <mergeCell ref="D17:F17"/>
    <mergeCell ref="D26:F26"/>
    <mergeCell ref="A4:H4"/>
    <mergeCell ref="A6:B7"/>
    <mergeCell ref="C6:C7"/>
    <mergeCell ref="D6:E6"/>
    <mergeCell ref="G6:G7"/>
    <mergeCell ref="H6:H7"/>
    <mergeCell ref="A18:A25"/>
    <mergeCell ref="B25:G25"/>
    <mergeCell ref="A17:B17"/>
    <mergeCell ref="A26:B26"/>
    <mergeCell ref="A8:C8"/>
    <mergeCell ref="B16:G16"/>
    <mergeCell ref="A37:G37"/>
    <mergeCell ref="A38:G38"/>
    <mergeCell ref="A36:G36"/>
    <mergeCell ref="A35:G35"/>
    <mergeCell ref="A27:A34"/>
    <mergeCell ref="B34:G34"/>
  </mergeCells>
  <phoneticPr fontId="1"/>
  <conditionalFormatting sqref="A2">
    <cfRule type="expression" dxfId="80" priority="12">
      <formula>_xlfn.ISFORMULA(A2)</formula>
    </cfRule>
  </conditionalFormatting>
  <conditionalFormatting sqref="H35">
    <cfRule type="cellIs" dxfId="79" priority="13" operator="lessThan">
      <formula>500000</formula>
    </cfRule>
    <cfRule type="cellIs" dxfId="78" priority="14" operator="greaterThan">
      <formula>1000001</formula>
    </cfRule>
  </conditionalFormatting>
  <conditionalFormatting sqref="H36">
    <cfRule type="cellIs" dxfId="77" priority="6" operator="lessThan">
      <formula>500000</formula>
    </cfRule>
    <cfRule type="cellIs" dxfId="76" priority="7" operator="greaterThan">
      <formula>1000001</formula>
    </cfRule>
  </conditionalFormatting>
  <conditionalFormatting sqref="H37">
    <cfRule type="cellIs" dxfId="75" priority="4" operator="lessThan">
      <formula>500000</formula>
    </cfRule>
    <cfRule type="cellIs" dxfId="74" priority="5" operator="greaterThan">
      <formula>1000001</formula>
    </cfRule>
  </conditionalFormatting>
  <conditionalFormatting sqref="H38">
    <cfRule type="cellIs" dxfId="73" priority="2" operator="lessThan">
      <formula>500000</formula>
    </cfRule>
    <cfRule type="cellIs" dxfId="72" priority="3" operator="greaterThan">
      <formula>1000001</formula>
    </cfRule>
  </conditionalFormatting>
  <conditionalFormatting sqref="A1">
    <cfRule type="expression" dxfId="71" priority="1">
      <formula>_xlfn.ISFORMULA(A1)</formula>
    </cfRule>
  </conditionalFormatting>
  <dataValidations count="2">
    <dataValidation imeMode="halfAlpha" allowBlank="1" showInputMessage="1" showErrorMessage="1" sqref="F1:G3 D1:D3 D39:D65522 F39:G65522 F18:G25 D5:D16 F5:G16 H17 H26 D18:D25 D27:D34 F27:G34" xr:uid="{A6D6CA24-FA89-4C5E-AE48-63DBFAF52044}"/>
    <dataValidation imeMode="hiragana" allowBlank="1" showInputMessage="1" showErrorMessage="1" sqref="C1:C3 E39:E65522 C5:C7 C39:C65522 C9:C15 C18:C24 E27:E34 E5:E16 E18:E25 E1:E3 C27:C33" xr:uid="{6A66CBC6-EAD5-4FC8-98C7-6329F180705C}"/>
  </dataValidations>
  <pageMargins left="0.78740157480314965" right="0.78740157480314965" top="0.39370078740157483" bottom="0.59055118110236227" header="0.31496062992125984" footer="0.31496062992125984"/>
  <pageSetup paperSize="9" scale="92"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79641-AF32-421D-942A-DC7068017C0F}">
  <sheetPr>
    <tabColor theme="9" tint="0.79998168889431442"/>
  </sheetPr>
  <dimension ref="A1:J27"/>
  <sheetViews>
    <sheetView showZeros="0" view="pageBreakPreview" zoomScale="85" zoomScaleNormal="85" zoomScaleSheetLayoutView="85" workbookViewId="0">
      <pane ySplit="2" topLeftCell="A6" activePane="bottomLeft" state="frozen"/>
      <selection activeCell="F11" sqref="F11:I11"/>
      <selection pane="bottomLeft" activeCell="O11" sqref="O11"/>
    </sheetView>
  </sheetViews>
  <sheetFormatPr defaultColWidth="9" defaultRowHeight="12"/>
  <cols>
    <col min="1" max="1" width="9" style="39" customWidth="1"/>
    <col min="2" max="2" width="12" style="39" customWidth="1"/>
    <col min="3" max="5" width="9" style="39" customWidth="1"/>
    <col min="6" max="6" width="9" style="39"/>
    <col min="7" max="7" width="9" style="39" customWidth="1"/>
    <col min="8" max="8" width="12.625" style="39" customWidth="1"/>
    <col min="9" max="9" width="9" style="39" hidden="1" customWidth="1"/>
    <col min="10" max="10" width="10.875" style="39" customWidth="1"/>
    <col min="11" max="16384" width="9" style="39"/>
  </cols>
  <sheetData>
    <row r="1" spans="1:8">
      <c r="A1" s="39" t="s">
        <v>238</v>
      </c>
    </row>
    <row r="2" spans="1:8">
      <c r="A2" s="39" t="s">
        <v>130</v>
      </c>
      <c r="H2" s="40"/>
    </row>
    <row r="5" spans="1:8">
      <c r="A5" s="196" t="s">
        <v>30</v>
      </c>
      <c r="B5" s="196"/>
      <c r="C5" s="196"/>
      <c r="D5" s="196"/>
      <c r="E5" s="196"/>
      <c r="F5" s="196"/>
      <c r="G5" s="196"/>
      <c r="H5" s="196"/>
    </row>
    <row r="8" spans="1:8" ht="54.75" customHeight="1">
      <c r="A8" s="197" t="s">
        <v>213</v>
      </c>
      <c r="B8" s="197"/>
      <c r="C8" s="197"/>
      <c r="D8" s="197"/>
      <c r="E8" s="197"/>
      <c r="F8" s="197"/>
      <c r="G8" s="197"/>
      <c r="H8" s="197"/>
    </row>
    <row r="10" spans="1:8" ht="30" customHeight="1">
      <c r="A10" s="196" t="s">
        <v>4</v>
      </c>
      <c r="B10" s="196"/>
      <c r="C10" s="196"/>
      <c r="D10" s="196"/>
      <c r="E10" s="196"/>
      <c r="F10" s="196"/>
      <c r="G10" s="196"/>
      <c r="H10" s="196"/>
    </row>
    <row r="11" spans="1:8" ht="183.75" customHeight="1">
      <c r="A11" s="198"/>
      <c r="B11" s="198"/>
      <c r="C11" s="198"/>
      <c r="D11" s="198"/>
      <c r="E11" s="198"/>
      <c r="F11" s="198"/>
      <c r="G11" s="198"/>
      <c r="H11" s="198"/>
    </row>
    <row r="12" spans="1:8" ht="27.75" customHeight="1">
      <c r="A12" s="198"/>
      <c r="B12" s="198"/>
      <c r="C12" s="198"/>
      <c r="D12" s="198"/>
      <c r="E12" s="198"/>
      <c r="F12" s="198"/>
      <c r="G12" s="198"/>
      <c r="H12" s="198"/>
    </row>
    <row r="14" spans="1:8" ht="39.75" customHeight="1"/>
    <row r="15" spans="1:8" ht="18" customHeight="1">
      <c r="F15" s="195">
        <f>'様式１（交付申請書）'!G5</f>
        <v>0</v>
      </c>
      <c r="G15" s="195"/>
      <c r="H15" s="195"/>
    </row>
    <row r="16" spans="1:8" ht="18" customHeight="1"/>
    <row r="17" spans="1:10">
      <c r="A17" s="39" t="s">
        <v>221</v>
      </c>
    </row>
    <row r="18" spans="1:10">
      <c r="A18" s="116" t="s">
        <v>218</v>
      </c>
    </row>
    <row r="20" spans="1:10" ht="18" customHeight="1">
      <c r="C20" s="116" t="s">
        <v>215</v>
      </c>
      <c r="I20" s="39">
        <f>IF(F15="年月日",0,IF(F15="",0,1))</f>
        <v>1</v>
      </c>
    </row>
    <row r="21" spans="1:10" ht="24" customHeight="1">
      <c r="A21" s="199" t="s">
        <v>214</v>
      </c>
      <c r="B21" s="199"/>
      <c r="C21" s="201">
        <f>'様式１（交付申請書）'!G10</f>
        <v>0</v>
      </c>
      <c r="D21" s="201"/>
      <c r="E21" s="201"/>
      <c r="F21" s="201"/>
      <c r="G21" s="201"/>
      <c r="H21" s="201"/>
      <c r="I21" s="39">
        <f>IF(C21=0,0,IF(C21="",0,1))</f>
        <v>0</v>
      </c>
    </row>
    <row r="22" spans="1:10" ht="18" customHeight="1">
      <c r="I22" s="39" t="e">
        <f>IF(#REF!="",0,1)</f>
        <v>#REF!</v>
      </c>
    </row>
    <row r="23" spans="1:10" ht="18" customHeight="1">
      <c r="C23" s="116" t="s">
        <v>240</v>
      </c>
    </row>
    <row r="24" spans="1:10" ht="24" customHeight="1">
      <c r="A24" s="199" t="s">
        <v>216</v>
      </c>
      <c r="B24" s="199"/>
      <c r="C24" s="200"/>
      <c r="D24" s="200"/>
      <c r="E24" s="200"/>
      <c r="F24" s="200"/>
      <c r="G24" s="200"/>
      <c r="H24" s="200"/>
      <c r="I24" s="39">
        <f>IF(C25=0,0,IF(C25="",0,1))</f>
        <v>0</v>
      </c>
    </row>
    <row r="25" spans="1:10" ht="24" customHeight="1">
      <c r="A25" s="199" t="s">
        <v>217</v>
      </c>
      <c r="B25" s="199"/>
      <c r="C25" s="263"/>
      <c r="D25" s="263"/>
      <c r="E25" s="263"/>
      <c r="F25" s="263"/>
      <c r="G25" s="263"/>
      <c r="H25" s="263"/>
    </row>
    <row r="26" spans="1:10" ht="18" customHeight="1"/>
    <row r="27" spans="1:10">
      <c r="I27" s="117" t="e">
        <f>SUBTOTAL(6,I20:I24)</f>
        <v>#REF!</v>
      </c>
      <c r="J27" s="118"/>
    </row>
  </sheetData>
  <mergeCells count="12">
    <mergeCell ref="C25:H25"/>
    <mergeCell ref="A24:B24"/>
    <mergeCell ref="A25:B25"/>
    <mergeCell ref="C24:H24"/>
    <mergeCell ref="A21:B21"/>
    <mergeCell ref="C21:H21"/>
    <mergeCell ref="F15:H15"/>
    <mergeCell ref="A5:H5"/>
    <mergeCell ref="A10:H10"/>
    <mergeCell ref="A8:H8"/>
    <mergeCell ref="A11:H11"/>
    <mergeCell ref="A12:H12"/>
  </mergeCells>
  <phoneticPr fontId="1"/>
  <conditionalFormatting sqref="A2:H7 A8 A9:H14 A16:H23 D15:H15 A26:H26 A24:C25">
    <cfRule type="expression" dxfId="70" priority="1">
      <formula>_xlfn.ISFORMULA(A2)</formula>
    </cfRule>
  </conditionalFormatting>
  <dataValidations count="1">
    <dataValidation imeMode="fullKatakana" allowBlank="1" showInputMessage="1" showErrorMessage="1" sqref="C24" xr:uid="{5A20D26B-1775-4F80-B26B-4099B60C4D71}"/>
  </dataValidations>
  <pageMargins left="0.79" right="0.78" top="0.41" bottom="0.59" header="0.31496062992125984" footer="0.31496062992125984"/>
  <pageSetup paperSize="9"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809B0-3A48-4455-A9EB-607DEC49050B}">
  <sheetPr>
    <tabColor theme="9" tint="0.79998168889431442"/>
  </sheetPr>
  <dimension ref="A1:H31"/>
  <sheetViews>
    <sheetView showZeros="0" view="pageBreakPreview" zoomScale="85" zoomScaleNormal="85" zoomScaleSheetLayoutView="85" workbookViewId="0">
      <pane ySplit="2" topLeftCell="A3" activePane="bottomLeft" state="frozen"/>
      <selection activeCell="H38" sqref="H38"/>
      <selection pane="bottomLeft" activeCell="O20" sqref="O20"/>
    </sheetView>
  </sheetViews>
  <sheetFormatPr defaultColWidth="9" defaultRowHeight="13.5" customHeight="1"/>
  <cols>
    <col min="1" max="5" width="9" style="1" customWidth="1"/>
    <col min="6" max="6" width="9" style="1"/>
    <col min="7" max="7" width="9" style="1" customWidth="1"/>
    <col min="8" max="8" width="15.75" style="1" customWidth="1"/>
    <col min="9" max="16384" width="9" style="1"/>
  </cols>
  <sheetData>
    <row r="1" spans="1:8" ht="13.5" customHeight="1">
      <c r="A1" s="1" t="s">
        <v>238</v>
      </c>
    </row>
    <row r="2" spans="1:8" ht="13.5" customHeight="1">
      <c r="A2" s="1" t="s">
        <v>131</v>
      </c>
    </row>
    <row r="7" spans="1:8" ht="13.5" customHeight="1">
      <c r="A7" s="129" t="s">
        <v>52</v>
      </c>
      <c r="B7" s="129"/>
      <c r="C7" s="129"/>
      <c r="D7" s="129"/>
      <c r="E7" s="129"/>
      <c r="F7" s="129"/>
      <c r="G7" s="129"/>
      <c r="H7" s="129"/>
    </row>
    <row r="10" spans="1:8" ht="13.5" customHeight="1">
      <c r="A10" s="1" t="s">
        <v>34</v>
      </c>
    </row>
    <row r="12" spans="1:8" ht="13.5" customHeight="1">
      <c r="G12" s="203">
        <f>'様式１（交付申請書）'!G5</f>
        <v>0</v>
      </c>
      <c r="H12" s="203"/>
    </row>
    <row r="20" spans="1:8" ht="57" customHeight="1"/>
    <row r="25" spans="1:8" ht="13.5" customHeight="1">
      <c r="A25" s="1" t="s">
        <v>31</v>
      </c>
    </row>
    <row r="26" spans="1:8" ht="42" customHeight="1">
      <c r="A26" s="204" t="s">
        <v>48</v>
      </c>
      <c r="B26" s="204"/>
      <c r="C26" s="204"/>
      <c r="D26" s="209">
        <f>'様式１（交付申請書）'!G10</f>
        <v>0</v>
      </c>
      <c r="E26" s="209"/>
      <c r="F26" s="209"/>
      <c r="G26" s="209"/>
      <c r="H26" s="209"/>
    </row>
    <row r="27" spans="1:8" ht="18" customHeight="1">
      <c r="A27" s="205" t="s">
        <v>32</v>
      </c>
      <c r="B27" s="205"/>
      <c r="C27" s="205"/>
      <c r="D27" s="264"/>
      <c r="E27" s="265"/>
      <c r="F27" s="265"/>
      <c r="G27" s="265"/>
      <c r="H27" s="266"/>
    </row>
    <row r="28" spans="1:8" ht="42" customHeight="1">
      <c r="A28" s="206" t="s">
        <v>37</v>
      </c>
      <c r="B28" s="207"/>
      <c r="C28" s="207"/>
      <c r="D28" s="210">
        <f>'様式１（交付申請書）'!G11</f>
        <v>0</v>
      </c>
      <c r="E28" s="210"/>
      <c r="F28" s="210"/>
      <c r="G28" s="210"/>
      <c r="H28" s="210"/>
    </row>
    <row r="29" spans="1:8" ht="18" customHeight="1">
      <c r="A29" s="205" t="s">
        <v>32</v>
      </c>
      <c r="B29" s="205"/>
      <c r="C29" s="205"/>
      <c r="D29" s="267">
        <f>'様式１－４（誓約書）'!C24</f>
        <v>0</v>
      </c>
      <c r="E29" s="267"/>
      <c r="F29" s="267"/>
      <c r="G29" s="267"/>
      <c r="H29" s="267"/>
    </row>
    <row r="30" spans="1:8" ht="42" customHeight="1">
      <c r="A30" s="206" t="s">
        <v>49</v>
      </c>
      <c r="B30" s="207"/>
      <c r="C30" s="207"/>
      <c r="D30" s="210">
        <f>'様式１（交付申請書）'!G12</f>
        <v>0</v>
      </c>
      <c r="E30" s="210"/>
      <c r="F30" s="210"/>
      <c r="G30" s="210"/>
      <c r="H30" s="210"/>
    </row>
    <row r="31" spans="1:8" ht="18" customHeight="1">
      <c r="A31" s="208" t="s">
        <v>33</v>
      </c>
      <c r="B31" s="208"/>
      <c r="C31" s="208"/>
      <c r="D31" s="202">
        <f>'様式１（交付申請書）'!G16</f>
        <v>0</v>
      </c>
      <c r="E31" s="202"/>
      <c r="F31" s="202"/>
      <c r="G31" s="202"/>
      <c r="H31" s="202"/>
    </row>
  </sheetData>
  <mergeCells count="14">
    <mergeCell ref="A7:H7"/>
    <mergeCell ref="D31:H31"/>
    <mergeCell ref="G12:H12"/>
    <mergeCell ref="A26:C26"/>
    <mergeCell ref="A27:C27"/>
    <mergeCell ref="A28:C28"/>
    <mergeCell ref="A31:C31"/>
    <mergeCell ref="D26:H26"/>
    <mergeCell ref="D27:H27"/>
    <mergeCell ref="D28:H28"/>
    <mergeCell ref="A30:C30"/>
    <mergeCell ref="D30:H30"/>
    <mergeCell ref="A29:C29"/>
    <mergeCell ref="D29:H29"/>
  </mergeCells>
  <phoneticPr fontId="1"/>
  <conditionalFormatting sqref="A2:H44">
    <cfRule type="expression" dxfId="69" priority="1">
      <formula>_xlfn.ISFORMULA(A2)</formula>
    </cfRule>
  </conditionalFormatting>
  <dataValidations count="2">
    <dataValidation imeMode="fullKatakana" allowBlank="1" showInputMessage="1" showErrorMessage="1" sqref="D27:H27 D29:H29" xr:uid="{B906B0B5-158C-4CF6-9C2B-5ABFB7E7E52B}"/>
    <dataValidation imeMode="disabled" allowBlank="1" showInputMessage="1" showErrorMessage="1" sqref="D31:H31" xr:uid="{AAC1491B-5D13-4806-AF7B-F8C4336296F1}"/>
  </dataValidations>
  <pageMargins left="0.77" right="0.78" top="0.41" bottom="0.59" header="0.31496062992125984" footer="0.31496062992125984"/>
  <pageSetup paperSize="9"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3FE09-10C0-471B-A8FB-F5AA2A71F7E6}">
  <dimension ref="A1:I34"/>
  <sheetViews>
    <sheetView showZeros="0" view="pageBreakPreview" zoomScale="85" zoomScaleNormal="85" zoomScaleSheetLayoutView="85" workbookViewId="0">
      <selection activeCell="D27" sqref="D27:F27"/>
    </sheetView>
  </sheetViews>
  <sheetFormatPr defaultColWidth="9" defaultRowHeight="13.5"/>
  <cols>
    <col min="1" max="1" width="17.625" style="1" customWidth="1"/>
    <col min="2" max="2" width="3.375" style="1" customWidth="1"/>
    <col min="3" max="3" width="12.625" style="1" customWidth="1"/>
    <col min="4" max="4" width="7.125" style="1" customWidth="1"/>
    <col min="5" max="5" width="9" style="1"/>
    <col min="6" max="6" width="1.875" style="1" customWidth="1"/>
    <col min="7" max="16384" width="9" style="1"/>
  </cols>
  <sheetData>
    <row r="1" spans="1:9">
      <c r="A1" s="1" t="s">
        <v>238</v>
      </c>
    </row>
    <row r="2" spans="1:9">
      <c r="A2" s="1" t="s">
        <v>135</v>
      </c>
    </row>
    <row r="4" spans="1:9">
      <c r="G4" s="211" t="s">
        <v>81</v>
      </c>
      <c r="H4" s="211"/>
      <c r="I4" s="211"/>
    </row>
    <row r="5" spans="1:9">
      <c r="G5" s="211" t="s">
        <v>82</v>
      </c>
      <c r="H5" s="211"/>
      <c r="I5" s="211"/>
    </row>
    <row r="6" spans="1:9">
      <c r="G6" s="14"/>
      <c r="H6" s="14"/>
      <c r="I6" s="14"/>
    </row>
    <row r="7" spans="1:9">
      <c r="G7" s="14"/>
      <c r="H7" s="14"/>
      <c r="I7" s="14"/>
    </row>
    <row r="8" spans="1:9">
      <c r="A8" s="1" t="s">
        <v>5</v>
      </c>
    </row>
    <row r="9" spans="1:9">
      <c r="A9" s="1" t="s">
        <v>222</v>
      </c>
    </row>
    <row r="13" spans="1:9">
      <c r="E13" s="1" t="s">
        <v>38</v>
      </c>
    </row>
    <row r="16" spans="1:9">
      <c r="E16" s="4"/>
      <c r="F16" s="4"/>
    </row>
    <row r="17" spans="1:9">
      <c r="E17" s="4"/>
      <c r="F17" s="4"/>
    </row>
    <row r="19" spans="1:9">
      <c r="A19" s="129" t="s">
        <v>96</v>
      </c>
      <c r="B19" s="129"/>
      <c r="C19" s="129"/>
      <c r="D19" s="129"/>
      <c r="E19" s="129"/>
      <c r="F19" s="129"/>
      <c r="G19" s="129"/>
      <c r="H19" s="129"/>
      <c r="I19" s="129"/>
    </row>
    <row r="20" spans="1:9">
      <c r="A20" s="2"/>
      <c r="B20" s="2"/>
      <c r="C20" s="2"/>
      <c r="D20" s="2"/>
      <c r="E20" s="2"/>
      <c r="F20" s="2"/>
      <c r="G20" s="2"/>
      <c r="H20" s="2"/>
      <c r="I20" s="2"/>
    </row>
    <row r="22" spans="1:9" ht="45" customHeight="1">
      <c r="A22" s="214" t="s">
        <v>212</v>
      </c>
      <c r="B22" s="215"/>
      <c r="C22" s="215"/>
      <c r="D22" s="215"/>
      <c r="E22" s="215"/>
      <c r="F22" s="215"/>
      <c r="G22" s="215"/>
      <c r="H22" s="215"/>
      <c r="I22" s="215"/>
    </row>
    <row r="23" spans="1:9" ht="13.5" customHeight="1">
      <c r="A23" s="6"/>
      <c r="B23" s="7"/>
      <c r="C23" s="7"/>
      <c r="D23" s="7"/>
      <c r="E23" s="7"/>
      <c r="F23" s="7"/>
      <c r="G23" s="7"/>
      <c r="H23" s="7"/>
      <c r="I23" s="7"/>
    </row>
    <row r="25" spans="1:9">
      <c r="A25" s="129" t="s">
        <v>4</v>
      </c>
      <c r="B25" s="129"/>
      <c r="C25" s="129"/>
      <c r="D25" s="129"/>
      <c r="E25" s="129"/>
      <c r="F25" s="129"/>
      <c r="G25" s="129"/>
      <c r="H25" s="129"/>
      <c r="I25" s="129"/>
    </row>
    <row r="27" spans="1:9">
      <c r="A27" s="1" t="s">
        <v>39</v>
      </c>
      <c r="C27" s="3" t="s">
        <v>8</v>
      </c>
      <c r="D27" s="212">
        <f>'様式１（交付申請書）'!D29</f>
        <v>0</v>
      </c>
      <c r="E27" s="212"/>
      <c r="F27" s="212"/>
      <c r="G27" s="1" t="s">
        <v>7</v>
      </c>
    </row>
    <row r="30" spans="1:9">
      <c r="A30" s="1" t="s">
        <v>40</v>
      </c>
    </row>
    <row r="32" spans="1:9" ht="40.5" customHeight="1">
      <c r="A32" s="213"/>
      <c r="B32" s="213"/>
      <c r="C32" s="213"/>
      <c r="D32" s="213"/>
      <c r="E32" s="213"/>
      <c r="F32" s="213"/>
      <c r="G32" s="213"/>
      <c r="H32" s="213"/>
      <c r="I32" s="213"/>
    </row>
    <row r="33" spans="1:9" ht="40.5" customHeight="1">
      <c r="A33" s="213"/>
      <c r="B33" s="213"/>
      <c r="C33" s="213"/>
      <c r="D33" s="213"/>
      <c r="E33" s="213"/>
      <c r="F33" s="213"/>
      <c r="G33" s="213"/>
      <c r="H33" s="213"/>
      <c r="I33" s="213"/>
    </row>
    <row r="34" spans="1:9" ht="84.75" customHeight="1"/>
  </sheetData>
  <mergeCells count="8">
    <mergeCell ref="G4:I4"/>
    <mergeCell ref="G5:I5"/>
    <mergeCell ref="D27:F27"/>
    <mergeCell ref="A32:I32"/>
    <mergeCell ref="A33:I33"/>
    <mergeCell ref="A19:I19"/>
    <mergeCell ref="A22:I22"/>
    <mergeCell ref="A25:I25"/>
  </mergeCells>
  <phoneticPr fontId="1"/>
  <conditionalFormatting sqref="A2:I33">
    <cfRule type="expression" dxfId="68" priority="1">
      <formula>_xlfn.ISFORMULA(A2)</formula>
    </cfRule>
  </conditionalFormatting>
  <dataValidations count="1">
    <dataValidation imeMode="disabled" allowBlank="1" showInputMessage="1" showErrorMessage="1" sqref="D27:F27" xr:uid="{FF3F1162-085F-4F82-B867-A438FA625BC8}"/>
  </dataValidations>
  <pageMargins left="0.79" right="0.78" top="0.74803149606299213" bottom="0.74803149606299213" header="0.31496062992125984" footer="0.31496062992125984"/>
  <pageSetup paperSize="9"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CEC68-005E-4A3A-BB79-683A850C2A47}">
  <sheetPr>
    <tabColor theme="5" tint="0.79998168889431442"/>
  </sheetPr>
  <dimension ref="A1:J42"/>
  <sheetViews>
    <sheetView showZeros="0" view="pageBreakPreview" zoomScale="85" zoomScaleNormal="85" zoomScaleSheetLayoutView="85" workbookViewId="0">
      <pane ySplit="2" topLeftCell="A3" activePane="bottomLeft" state="frozen"/>
      <selection activeCell="S33" sqref="S33"/>
      <selection pane="bottomLeft" activeCell="J42" sqref="J42"/>
    </sheetView>
  </sheetViews>
  <sheetFormatPr defaultColWidth="9" defaultRowHeight="13.5"/>
  <cols>
    <col min="1" max="1" width="17.625" style="1" customWidth="1"/>
    <col min="2" max="2" width="17.375" style="1" customWidth="1"/>
    <col min="3" max="3" width="7.125" style="1" customWidth="1"/>
    <col min="4" max="4" width="9" style="1"/>
    <col min="5" max="5" width="1.875" style="1" customWidth="1"/>
    <col min="6" max="7" width="9" style="1"/>
    <col min="8" max="8" width="7.375" style="1" customWidth="1"/>
    <col min="9" max="9" width="0" style="1" hidden="1" customWidth="1"/>
    <col min="10" max="16384" width="9" style="1"/>
  </cols>
  <sheetData>
    <row r="1" spans="1:10">
      <c r="A1" s="1" t="s">
        <v>238</v>
      </c>
    </row>
    <row r="2" spans="1:10">
      <c r="A2" s="36" t="s">
        <v>144</v>
      </c>
      <c r="H2" s="66"/>
    </row>
    <row r="4" spans="1:10">
      <c r="I4" s="1">
        <f>IF(F5="年月日",0,IF(F5="",0,1))</f>
        <v>1</v>
      </c>
    </row>
    <row r="5" spans="1:10">
      <c r="F5" s="223" t="s">
        <v>83</v>
      </c>
      <c r="G5" s="223"/>
      <c r="H5" s="223"/>
      <c r="I5" s="1">
        <f>IF(B28="",0,1)</f>
        <v>0</v>
      </c>
    </row>
    <row r="6" spans="1:10">
      <c r="A6" s="1" t="s">
        <v>5</v>
      </c>
      <c r="I6" s="15">
        <f>SUBTOTAL(6,I4:I5)</f>
        <v>0</v>
      </c>
    </row>
    <row r="7" spans="1:10">
      <c r="A7" s="1" t="s">
        <v>6</v>
      </c>
    </row>
    <row r="8" spans="1:10">
      <c r="C8" s="283"/>
      <c r="D8" s="283"/>
      <c r="E8" s="283"/>
      <c r="F8" s="283"/>
      <c r="G8" s="283"/>
      <c r="H8" s="283"/>
      <c r="I8" s="283"/>
      <c r="J8" s="283"/>
    </row>
    <row r="9" spans="1:10">
      <c r="C9" s="283"/>
      <c r="D9" s="283"/>
      <c r="E9" s="284" t="s">
        <v>9</v>
      </c>
      <c r="F9" s="27">
        <f>'様式１（交付申請書）'!G9</f>
        <v>0</v>
      </c>
      <c r="G9" s="283"/>
      <c r="H9" s="283"/>
      <c r="I9" s="283"/>
      <c r="J9" s="283"/>
    </row>
    <row r="10" spans="1:10" ht="27" customHeight="1">
      <c r="C10" s="285" t="s">
        <v>92</v>
      </c>
      <c r="D10" s="285"/>
      <c r="E10" s="286"/>
      <c r="F10" s="228">
        <f>'様式１（交付申請書）'!G10</f>
        <v>0</v>
      </c>
      <c r="G10" s="228"/>
      <c r="H10" s="228"/>
      <c r="I10" s="283"/>
      <c r="J10" s="283"/>
    </row>
    <row r="11" spans="1:10" ht="13.5" customHeight="1">
      <c r="C11" s="285" t="s">
        <v>37</v>
      </c>
      <c r="D11" s="285"/>
      <c r="E11" s="286"/>
      <c r="F11" s="228">
        <f>'様式１（交付申請書）'!G11</f>
        <v>0</v>
      </c>
      <c r="G11" s="228"/>
      <c r="H11" s="228"/>
      <c r="I11" s="283"/>
      <c r="J11" s="283"/>
    </row>
    <row r="12" spans="1:10" ht="13.5" customHeight="1">
      <c r="C12" s="285" t="s">
        <v>76</v>
      </c>
      <c r="D12" s="285"/>
      <c r="E12" s="286"/>
      <c r="F12" s="228">
        <f>'様式１（交付申請書）'!G12</f>
        <v>0</v>
      </c>
      <c r="G12" s="228"/>
      <c r="H12" s="228"/>
      <c r="I12" s="283"/>
      <c r="J12" s="283"/>
    </row>
    <row r="13" spans="1:10">
      <c r="C13" s="283"/>
      <c r="D13" s="286"/>
      <c r="E13" s="286"/>
      <c r="F13" s="283"/>
      <c r="G13" s="283"/>
      <c r="H13" s="283"/>
      <c r="I13" s="283"/>
      <c r="J13" s="283"/>
    </row>
    <row r="14" spans="1:10" ht="13.5" customHeight="1">
      <c r="C14" s="285" t="s">
        <v>35</v>
      </c>
      <c r="D14" s="285"/>
      <c r="E14" s="286"/>
      <c r="F14" s="228">
        <f>'様式１（交付申請書）'!G14</f>
        <v>0</v>
      </c>
      <c r="G14" s="228"/>
      <c r="H14" s="228"/>
      <c r="I14" s="283"/>
      <c r="J14" s="283"/>
    </row>
    <row r="15" spans="1:10" ht="13.5" customHeight="1">
      <c r="C15" s="285" t="s">
        <v>2</v>
      </c>
      <c r="D15" s="285"/>
      <c r="E15" s="286"/>
      <c r="F15" s="228">
        <f>'様式１（交付申請書）'!G15</f>
        <v>0</v>
      </c>
      <c r="G15" s="228"/>
      <c r="H15" s="228"/>
      <c r="I15" s="283"/>
      <c r="J15" s="283"/>
    </row>
    <row r="16" spans="1:10" ht="13.5" customHeight="1">
      <c r="C16" s="285" t="s">
        <v>3</v>
      </c>
      <c r="D16" s="285"/>
      <c r="E16" s="286"/>
      <c r="F16" s="228">
        <f>'様式１（交付申請書）'!G16</f>
        <v>0</v>
      </c>
      <c r="G16" s="228"/>
      <c r="H16" s="228"/>
      <c r="I16" s="283"/>
      <c r="J16" s="283"/>
    </row>
    <row r="17" spans="1:10">
      <c r="C17" s="283"/>
      <c r="D17" s="286"/>
      <c r="E17" s="286"/>
      <c r="F17" s="283"/>
      <c r="G17" s="283"/>
      <c r="H17" s="283"/>
      <c r="I17" s="283"/>
      <c r="J17" s="283"/>
    </row>
    <row r="18" spans="1:10">
      <c r="D18" s="4"/>
      <c r="E18" s="4"/>
    </row>
    <row r="20" spans="1:10" ht="29.25" customHeight="1">
      <c r="A20" s="217" t="s">
        <v>138</v>
      </c>
      <c r="B20" s="218"/>
      <c r="C20" s="218"/>
      <c r="D20" s="218"/>
      <c r="E20" s="218"/>
      <c r="F20" s="218"/>
      <c r="G20" s="218"/>
      <c r="H20" s="218"/>
    </row>
    <row r="21" spans="1:10">
      <c r="A21" s="64"/>
      <c r="B21" s="64"/>
      <c r="C21" s="64"/>
      <c r="D21" s="64"/>
      <c r="E21" s="64"/>
      <c r="F21" s="64"/>
      <c r="G21" s="64"/>
      <c r="H21" s="64"/>
    </row>
    <row r="22" spans="1:10" ht="47.25" customHeight="1">
      <c r="A22" s="219" t="s">
        <v>147</v>
      </c>
      <c r="B22" s="220"/>
      <c r="C22" s="220"/>
      <c r="D22" s="220"/>
      <c r="E22" s="220"/>
      <c r="F22" s="220"/>
      <c r="G22" s="220"/>
      <c r="H22" s="220"/>
    </row>
    <row r="23" spans="1:10" ht="13.5" customHeight="1">
      <c r="A23" s="67"/>
      <c r="B23" s="7"/>
      <c r="C23" s="7"/>
      <c r="D23" s="7"/>
      <c r="E23" s="7"/>
      <c r="F23" s="7"/>
      <c r="G23" s="7"/>
      <c r="H23" s="7"/>
    </row>
    <row r="25" spans="1:10">
      <c r="A25" s="129" t="s">
        <v>4</v>
      </c>
      <c r="B25" s="129"/>
      <c r="C25" s="129"/>
      <c r="D25" s="129"/>
      <c r="E25" s="129"/>
      <c r="F25" s="129"/>
      <c r="G25" s="129"/>
      <c r="H25" s="129"/>
    </row>
    <row r="26" spans="1:10">
      <c r="A26" s="64"/>
      <c r="B26" s="64"/>
      <c r="C26" s="64"/>
      <c r="D26" s="64"/>
      <c r="E26" s="64"/>
      <c r="F26" s="64"/>
      <c r="G26" s="64"/>
      <c r="H26" s="64"/>
    </row>
    <row r="28" spans="1:10" ht="47.25" customHeight="1">
      <c r="A28" s="5" t="s">
        <v>137</v>
      </c>
      <c r="B28" s="221"/>
      <c r="C28" s="221"/>
      <c r="D28" s="221"/>
      <c r="E28" s="221"/>
      <c r="F28" s="221"/>
      <c r="G28" s="221"/>
      <c r="H28" s="221"/>
    </row>
    <row r="31" spans="1:10" ht="47.25" customHeight="1">
      <c r="A31" s="5" t="s">
        <v>139</v>
      </c>
      <c r="B31" s="221"/>
      <c r="C31" s="221"/>
      <c r="D31" s="221"/>
      <c r="E31" s="221"/>
      <c r="F31" s="221"/>
      <c r="G31" s="221"/>
      <c r="H31" s="221"/>
    </row>
    <row r="34" spans="1:8">
      <c r="A34" s="1" t="s">
        <v>143</v>
      </c>
      <c r="B34" s="68"/>
      <c r="C34" s="212"/>
      <c r="D34" s="212"/>
      <c r="E34" s="212"/>
      <c r="F34" s="68"/>
    </row>
    <row r="35" spans="1:8">
      <c r="B35" s="66" t="s">
        <v>140</v>
      </c>
      <c r="C35" s="216">
        <f>'様式１（交付申請書）'!D29</f>
        <v>0</v>
      </c>
      <c r="D35" s="216"/>
      <c r="E35" s="216"/>
      <c r="F35" s="1" t="s">
        <v>7</v>
      </c>
    </row>
    <row r="37" spans="1:8">
      <c r="B37" s="66" t="s">
        <v>141</v>
      </c>
      <c r="C37" s="225"/>
      <c r="D37" s="225"/>
      <c r="E37" s="225"/>
      <c r="F37" s="1" t="s">
        <v>7</v>
      </c>
    </row>
    <row r="39" spans="1:8">
      <c r="B39" s="66" t="s">
        <v>142</v>
      </c>
      <c r="C39" s="216">
        <f>C37-C35</f>
        <v>0</v>
      </c>
      <c r="D39" s="216"/>
      <c r="E39" s="216"/>
      <c r="F39" s="1" t="s">
        <v>7</v>
      </c>
    </row>
    <row r="42" spans="1:8" ht="52.5" customHeight="1">
      <c r="A42" s="213" t="s">
        <v>228</v>
      </c>
      <c r="B42" s="213"/>
      <c r="C42" s="213"/>
      <c r="D42" s="213"/>
      <c r="E42" s="213"/>
      <c r="F42" s="213"/>
      <c r="G42" s="213"/>
      <c r="H42" s="213"/>
    </row>
  </sheetData>
  <mergeCells count="23">
    <mergeCell ref="C12:D12"/>
    <mergeCell ref="F12:H12"/>
    <mergeCell ref="A42:H42"/>
    <mergeCell ref="F5:H5"/>
    <mergeCell ref="C10:D10"/>
    <mergeCell ref="F10:H10"/>
    <mergeCell ref="C11:D11"/>
    <mergeCell ref="F11:H11"/>
    <mergeCell ref="C14:D14"/>
    <mergeCell ref="F14:H14"/>
    <mergeCell ref="C15:D15"/>
    <mergeCell ref="F15:H15"/>
    <mergeCell ref="C16:D16"/>
    <mergeCell ref="F16:H16"/>
    <mergeCell ref="C37:E37"/>
    <mergeCell ref="C34:E34"/>
    <mergeCell ref="C39:E39"/>
    <mergeCell ref="A20:H20"/>
    <mergeCell ref="A22:H22"/>
    <mergeCell ref="A25:H25"/>
    <mergeCell ref="B28:H28"/>
    <mergeCell ref="C35:E35"/>
    <mergeCell ref="B31:H31"/>
  </mergeCells>
  <phoneticPr fontId="1"/>
  <conditionalFormatting sqref="A34 A40:H41 A42 B34:H39 A17:H33 A14:E16 A2:H13">
    <cfRule type="expression" dxfId="67" priority="7">
      <formula>_xlfn.ISFORMULA(A2)</formula>
    </cfRule>
  </conditionalFormatting>
  <conditionalFormatting sqref="F14:H16">
    <cfRule type="expression" dxfId="66" priority="1">
      <formula>_xlfn.ISFORMULA(F14)</formula>
    </cfRule>
  </conditionalFormatting>
  <dataValidations count="1">
    <dataValidation imeMode="disabled" allowBlank="1" showInputMessage="1" showErrorMessage="1" sqref="F9 C39:E39 C37:E37 C34:E35" xr:uid="{70EA3D34-62C1-4FD1-98EB-B23AED4C8E9E}"/>
  </dataValidations>
  <pageMargins left="0.77" right="0.78" top="0.74803149606299213" bottom="0.74803149606299213" header="0.31496062992125984" footer="0.31496062992125984"/>
  <pageSetup paperSize="9"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FD9D5-87B1-494D-81F6-C939B8C85003}">
  <sheetPr>
    <tabColor theme="8" tint="0.79998168889431442"/>
  </sheetPr>
  <dimension ref="A1:K29"/>
  <sheetViews>
    <sheetView showZeros="0" view="pageBreakPreview" zoomScale="85" zoomScaleNormal="85" zoomScaleSheetLayoutView="85" workbookViewId="0">
      <pane ySplit="2" topLeftCell="A3" activePane="bottomLeft" state="frozen"/>
      <selection activeCell="S33" sqref="S33"/>
      <selection pane="bottomLeft" activeCell="A2" sqref="A2"/>
    </sheetView>
  </sheetViews>
  <sheetFormatPr defaultColWidth="9" defaultRowHeight="13.5"/>
  <cols>
    <col min="1" max="1" width="17.625" style="1" customWidth="1"/>
    <col min="2" max="2" width="3.375" style="1" customWidth="1"/>
    <col min="3" max="3" width="14.375" style="1" customWidth="1"/>
    <col min="4" max="4" width="7.125" style="1" customWidth="1"/>
    <col min="5" max="5" width="9" style="1"/>
    <col min="6" max="6" width="1.875" style="1" customWidth="1"/>
    <col min="7" max="8" width="9" style="1"/>
    <col min="9" max="9" width="8.25" style="1" customWidth="1"/>
    <col min="10" max="10" width="0" style="1" hidden="1" customWidth="1"/>
    <col min="11" max="16384" width="9" style="1"/>
  </cols>
  <sheetData>
    <row r="1" spans="1:11">
      <c r="A1" s="1" t="s">
        <v>238</v>
      </c>
    </row>
    <row r="2" spans="1:11">
      <c r="A2" s="36" t="s">
        <v>145</v>
      </c>
      <c r="K2" s="61" t="str">
        <f>IF(J6=1,"OK","未入力項目があります")</f>
        <v>未入力項目があります</v>
      </c>
    </row>
    <row r="4" spans="1:11">
      <c r="J4" s="1">
        <f>IF(G5="年月日",0,IF(G5="",0,1))</f>
        <v>1</v>
      </c>
    </row>
    <row r="5" spans="1:11">
      <c r="G5" s="223" t="s">
        <v>83</v>
      </c>
      <c r="H5" s="223"/>
      <c r="I5" s="223"/>
      <c r="J5" s="1">
        <f>IF(C29="",0,1)</f>
        <v>0</v>
      </c>
    </row>
    <row r="6" spans="1:11">
      <c r="A6" s="1" t="s">
        <v>5</v>
      </c>
      <c r="J6" s="15">
        <f>SUBTOTAL(6,J4:J5)</f>
        <v>0</v>
      </c>
    </row>
    <row r="7" spans="1:11">
      <c r="A7" s="1" t="s">
        <v>6</v>
      </c>
    </row>
    <row r="9" spans="1:11">
      <c r="F9" s="3" t="s">
        <v>9</v>
      </c>
      <c r="G9" s="27">
        <f>'様式１（交付申請書）'!G9</f>
        <v>0</v>
      </c>
      <c r="H9" s="283"/>
      <c r="I9" s="283"/>
    </row>
    <row r="10" spans="1:11" ht="27" customHeight="1">
      <c r="D10" s="222" t="s">
        <v>92</v>
      </c>
      <c r="E10" s="222"/>
      <c r="F10" s="4"/>
      <c r="G10" s="228">
        <f>'様式１（交付申請書）'!G10</f>
        <v>0</v>
      </c>
      <c r="H10" s="228"/>
      <c r="I10" s="228"/>
    </row>
    <row r="11" spans="1:11" ht="13.5" customHeight="1">
      <c r="D11" s="222" t="s">
        <v>37</v>
      </c>
      <c r="E11" s="222"/>
      <c r="F11" s="4"/>
      <c r="G11" s="228">
        <f>'様式１（交付申請書）'!G11</f>
        <v>0</v>
      </c>
      <c r="H11" s="228"/>
      <c r="I11" s="228"/>
    </row>
    <row r="12" spans="1:11">
      <c r="D12" s="222" t="s">
        <v>1</v>
      </c>
      <c r="E12" s="222"/>
      <c r="F12" s="4"/>
      <c r="G12" s="228">
        <f>'様式１（交付申請書）'!G12</f>
        <v>0</v>
      </c>
      <c r="H12" s="228"/>
      <c r="I12" s="228"/>
    </row>
    <row r="13" spans="1:11">
      <c r="E13" s="4"/>
      <c r="F13" s="4"/>
    </row>
    <row r="14" spans="1:11">
      <c r="D14" s="222" t="s">
        <v>35</v>
      </c>
      <c r="E14" s="222"/>
      <c r="F14" s="4"/>
      <c r="G14" s="289">
        <f>'様式１（交付申請書）'!G14</f>
        <v>0</v>
      </c>
      <c r="H14" s="289"/>
      <c r="I14" s="289"/>
    </row>
    <row r="15" spans="1:11" ht="13.5" customHeight="1">
      <c r="D15" s="222" t="s">
        <v>2</v>
      </c>
      <c r="E15" s="222"/>
      <c r="F15" s="4"/>
      <c r="G15" s="287">
        <f>'様式１（交付申請書）'!G15</f>
        <v>0</v>
      </c>
      <c r="H15" s="287"/>
      <c r="I15" s="287"/>
    </row>
    <row r="16" spans="1:11" ht="13.5" customHeight="1">
      <c r="D16" s="222" t="s">
        <v>3</v>
      </c>
      <c r="E16" s="222"/>
      <c r="F16" s="4"/>
      <c r="G16" s="287">
        <f>'様式１（交付申請書）'!G16</f>
        <v>0</v>
      </c>
      <c r="H16" s="287"/>
      <c r="I16" s="287"/>
    </row>
    <row r="17" spans="1:9">
      <c r="E17" s="4"/>
      <c r="F17" s="4"/>
    </row>
    <row r="18" spans="1:9">
      <c r="E18" s="4"/>
      <c r="F18" s="4"/>
    </row>
    <row r="20" spans="1:9" ht="29.25" customHeight="1">
      <c r="A20" s="217" t="s">
        <v>136</v>
      </c>
      <c r="B20" s="218"/>
      <c r="C20" s="218"/>
      <c r="D20" s="218"/>
      <c r="E20" s="218"/>
      <c r="F20" s="218"/>
      <c r="G20" s="218"/>
      <c r="H20" s="218"/>
      <c r="I20" s="218"/>
    </row>
    <row r="21" spans="1:9">
      <c r="A21" s="2"/>
      <c r="B21" s="2"/>
      <c r="C21" s="2"/>
      <c r="D21" s="2"/>
      <c r="E21" s="2"/>
      <c r="F21" s="2"/>
      <c r="G21" s="2"/>
      <c r="H21" s="2"/>
      <c r="I21" s="2"/>
    </row>
    <row r="22" spans="1:9">
      <c r="A22" s="33"/>
      <c r="B22" s="33"/>
      <c r="C22" s="33"/>
      <c r="D22" s="33"/>
      <c r="E22" s="33"/>
      <c r="F22" s="33"/>
      <c r="G22" s="33"/>
      <c r="H22" s="33"/>
      <c r="I22" s="33"/>
    </row>
    <row r="23" spans="1:9" ht="45.75" customHeight="1">
      <c r="A23" s="221" t="s">
        <v>148</v>
      </c>
      <c r="B23" s="227"/>
      <c r="C23" s="227"/>
      <c r="D23" s="227"/>
      <c r="E23" s="227"/>
      <c r="F23" s="227"/>
      <c r="G23" s="227"/>
      <c r="H23" s="227"/>
      <c r="I23" s="227"/>
    </row>
    <row r="24" spans="1:9" ht="13.5" customHeight="1">
      <c r="A24" s="6"/>
      <c r="B24" s="7"/>
      <c r="C24" s="7"/>
      <c r="D24" s="7"/>
      <c r="E24" s="7"/>
      <c r="F24" s="7"/>
      <c r="G24" s="7"/>
      <c r="H24" s="7"/>
      <c r="I24" s="7"/>
    </row>
    <row r="26" spans="1:9">
      <c r="A26" s="129" t="s">
        <v>4</v>
      </c>
      <c r="B26" s="129"/>
      <c r="C26" s="129"/>
      <c r="D26" s="129"/>
      <c r="E26" s="129"/>
      <c r="F26" s="129"/>
      <c r="G26" s="129"/>
      <c r="H26" s="129"/>
      <c r="I26" s="129"/>
    </row>
    <row r="27" spans="1:9">
      <c r="A27" s="2"/>
      <c r="B27" s="2"/>
      <c r="C27" s="2"/>
      <c r="D27" s="2"/>
      <c r="E27" s="2"/>
      <c r="F27" s="2"/>
      <c r="G27" s="2"/>
      <c r="H27" s="2"/>
      <c r="I27" s="2"/>
    </row>
    <row r="29" spans="1:9" ht="47.25" customHeight="1">
      <c r="A29" s="5" t="s">
        <v>223</v>
      </c>
      <c r="C29" s="221"/>
      <c r="D29" s="221"/>
      <c r="E29" s="221"/>
      <c r="F29" s="221"/>
      <c r="G29" s="221"/>
      <c r="H29" s="221"/>
      <c r="I29" s="221"/>
    </row>
  </sheetData>
  <mergeCells count="17">
    <mergeCell ref="D10:E10"/>
    <mergeCell ref="D11:E11"/>
    <mergeCell ref="G5:I5"/>
    <mergeCell ref="G10:I10"/>
    <mergeCell ref="G11:I11"/>
    <mergeCell ref="G12:I12"/>
    <mergeCell ref="D12:E12"/>
    <mergeCell ref="D14:E14"/>
    <mergeCell ref="D15:E15"/>
    <mergeCell ref="D16:E16"/>
    <mergeCell ref="C29:I29"/>
    <mergeCell ref="G14:I14"/>
    <mergeCell ref="G15:I15"/>
    <mergeCell ref="G16:I16"/>
    <mergeCell ref="A20:I20"/>
    <mergeCell ref="A23:I23"/>
    <mergeCell ref="A26:I26"/>
  </mergeCells>
  <phoneticPr fontId="1"/>
  <conditionalFormatting sqref="A3:I8 A2:H2 K2 A13:I13 A10:C10 F10 A11:F12 A9:F9 A18:I29 A14:F17">
    <cfRule type="expression" dxfId="65" priority="7">
      <formula>_xlfn.ISFORMULA(A2)</formula>
    </cfRule>
  </conditionalFormatting>
  <conditionalFormatting sqref="D10:E10">
    <cfRule type="expression" dxfId="64" priority="6">
      <formula>_xlfn.ISFORMULA(D10)</formula>
    </cfRule>
  </conditionalFormatting>
  <conditionalFormatting sqref="G9:I12">
    <cfRule type="expression" dxfId="7" priority="3">
      <formula>_xlfn.ISFORMULA(G9)</formula>
    </cfRule>
  </conditionalFormatting>
  <conditionalFormatting sqref="G14:G16">
    <cfRule type="expression" dxfId="6" priority="2">
      <formula>_xlfn.ISFORMULA(G14)</formula>
    </cfRule>
  </conditionalFormatting>
  <conditionalFormatting sqref="G17:I17">
    <cfRule type="expression" dxfId="5" priority="1">
      <formula>_xlfn.ISFORMULA(G17)</formula>
    </cfRule>
  </conditionalFormatting>
  <dataValidations count="1">
    <dataValidation imeMode="disabled" allowBlank="1" showInputMessage="1" showErrorMessage="1" sqref="G9 G14" xr:uid="{9AE7A5D2-90F2-4CCC-9D32-4ACCDEC81C6B}"/>
  </dataValidations>
  <pageMargins left="0.79" right="0.79" top="0.74803149606299213" bottom="0.74803149606299213" header="0.31496062992125984" footer="0.31496062992125984"/>
  <pageSetup paperSize="9" scale="98"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22</vt:i4>
      </vt:variant>
    </vt:vector>
  </HeadingPairs>
  <TitlesOfParts>
    <vt:vector size="40" baseType="lpstr">
      <vt:lpstr>提出前チェックシート</vt:lpstr>
      <vt:lpstr>様式１（交付申請書）</vt:lpstr>
      <vt:lpstr>様式１－２（事業計画書）</vt:lpstr>
      <vt:lpstr>様式１－３（積算書）</vt:lpstr>
      <vt:lpstr>様式１－４（誓約書）</vt:lpstr>
      <vt:lpstr>様式１－５（県税誓約書）</vt:lpstr>
      <vt:lpstr>様式２（交付決定）</vt:lpstr>
      <vt:lpstr>様式３（変更承認申請書）</vt:lpstr>
      <vt:lpstr>様式４（廃止承認申請書）</vt:lpstr>
      <vt:lpstr>様式５（実績報告書）</vt:lpstr>
      <vt:lpstr>様式５別紙（通帳の写し等添付台紙）</vt:lpstr>
      <vt:lpstr>様式５－２（事業報告書）</vt:lpstr>
      <vt:lpstr>様式５－３（事業経費内訳報告書）</vt:lpstr>
      <vt:lpstr>様式５－３別紙（支払証憑等添付台紙）</vt:lpstr>
      <vt:lpstr>様式６（額の確定）</vt:lpstr>
      <vt:lpstr>様式７（仕入控除税額）</vt:lpstr>
      <vt:lpstr>Sheet1</vt:lpstr>
      <vt:lpstr>リスト</vt:lpstr>
      <vt:lpstr>'様式１（交付申請書）'!_Hlk156816574</vt:lpstr>
      <vt:lpstr>'様式２（交付決定）'!_Hlk156816574</vt:lpstr>
      <vt:lpstr>'様式３（変更承認申請書）'!_Hlk156816574</vt:lpstr>
      <vt:lpstr>'様式４（廃止承認申請書）'!_Hlk156816574</vt:lpstr>
      <vt:lpstr>'様式５（実績報告書）'!_Hlk156816574</vt:lpstr>
      <vt:lpstr>'様式６（額の確定）'!_Hlk156816574</vt:lpstr>
      <vt:lpstr>'様式７（仕入控除税額）'!_Hlk156816574</vt:lpstr>
      <vt:lpstr>提出前チェックシート!Print_Area</vt:lpstr>
      <vt:lpstr>'様式１（交付申請書）'!Print_Area</vt:lpstr>
      <vt:lpstr>'様式１－２（事業計画書）'!Print_Area</vt:lpstr>
      <vt:lpstr>'様式１－３（積算書）'!Print_Area</vt:lpstr>
      <vt:lpstr>'様式１－４（誓約書）'!Print_Area</vt:lpstr>
      <vt:lpstr>'様式１－５（県税誓約書）'!Print_Area</vt:lpstr>
      <vt:lpstr>'様式２（交付決定）'!Print_Area</vt:lpstr>
      <vt:lpstr>'様式３（変更承認申請書）'!Print_Area</vt:lpstr>
      <vt:lpstr>'様式４（廃止承認申請書）'!Print_Area</vt:lpstr>
      <vt:lpstr>'様式５（実績報告書）'!Print_Area</vt:lpstr>
      <vt:lpstr>'様式５－２（事業報告書）'!Print_Area</vt:lpstr>
      <vt:lpstr>'様式５－３（事業経費内訳報告書）'!Print_Area</vt:lpstr>
      <vt:lpstr>'様式５－３別紙（支払証憑等添付台紙）'!Print_Area</vt:lpstr>
      <vt:lpstr>'様式５別紙（通帳の写し等添付台紙）'!Print_Area</vt:lpstr>
      <vt:lpstr>'様式７（仕入控除税額）'!Print_Area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2026-04-20T08:32:55Z</cp:lastPrinted>
  <dcterms:created xsi:type="dcterms:W3CDTF">2024-01-17T06:10:32Z</dcterms:created>
  <dcterms:modified xsi:type="dcterms:W3CDTF">2026-05-25T11:16:46Z</dcterms:modified>
</cp:coreProperties>
</file>