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omments9.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10.xml" ContentType="application/vnd.ms-excel.controlproperties+xml"/>
  <Override PartName="/xl/comments11.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7指導係\97予算関係\R7年12補正予算\介護事業所等に対するサービス継続支援事業\県交付要綱\"/>
    </mc:Choice>
  </mc:AlternateContent>
  <xr:revisionPtr revIDLastSave="0" documentId="8_{88A494BB-F903-4D58-8549-3ED444A74602}" xr6:coauthVersionLast="47" xr6:coauthVersionMax="47" xr10:uidLastSave="{00000000-0000-0000-0000-000000000000}"/>
  <bookViews>
    <workbookView xWindow="-120" yWindow="-120" windowWidth="29040" windowHeight="15720" firstSheet="1" activeTab="1" xr2:uid="{00000000-000D-0000-FFFF-FFFF00000000}"/>
  </bookViews>
  <sheets>
    <sheet name="(はじめにお読み下さい)申請書の使い方" sheetId="30" r:id="rId1"/>
    <sheet name="申請書" sheetId="20" r:id="rId2"/>
    <sheet name="申請額一覧" sheetId="29" r:id="rId3"/>
    <sheet name="個票1" sheetId="19" r:id="rId4"/>
    <sheet name="個票2" sheetId="32" r:id="rId5"/>
    <sheet name="個票3" sheetId="33" r:id="rId6"/>
    <sheet name="個票4" sheetId="34" r:id="rId7"/>
    <sheet name="個票5" sheetId="35" r:id="rId8"/>
    <sheet name="個票6" sheetId="36" r:id="rId9"/>
    <sheet name="個票7" sheetId="37" r:id="rId10"/>
    <sheet name="個票8" sheetId="38" r:id="rId11"/>
    <sheet name="個票9" sheetId="39" r:id="rId12"/>
    <sheet name="個票10" sheetId="40" r:id="rId13"/>
    <sheet name="単価表" sheetId="28" state="hidden" r:id="rId14"/>
    <sheet name="リスト" sheetId="31" state="hidden" r:id="rId15"/>
  </sheets>
  <externalReferences>
    <externalReference r:id="rId16"/>
  </externalReferences>
  <definedNames>
    <definedName name="_xlnm.Print_Area" localSheetId="3">個票1!$A$1:$AM$58</definedName>
    <definedName name="_xlnm.Print_Area" localSheetId="12">個票10!$A$1:$AM$58</definedName>
    <definedName name="_xlnm.Print_Area" localSheetId="4">個票2!$A$1:$AM$58</definedName>
    <definedName name="_xlnm.Print_Area" localSheetId="5">個票3!$A$1:$AM$58</definedName>
    <definedName name="_xlnm.Print_Area" localSheetId="6">個票4!$A$1:$AM$58</definedName>
    <definedName name="_xlnm.Print_Area" localSheetId="7">個票5!$A$1:$AM$58</definedName>
    <definedName name="_xlnm.Print_Area" localSheetId="8">個票6!$A$1:$AM$58</definedName>
    <definedName name="_xlnm.Print_Area" localSheetId="9">個票7!$A$1:$AM$58</definedName>
    <definedName name="_xlnm.Print_Area" localSheetId="10">個票8!$A$1:$AM$58</definedName>
    <definedName name="_xlnm.Print_Area" localSheetId="11">個票9!$A$1:$AM$58</definedName>
    <definedName name="_xlnm.Print_Area" localSheetId="2">申請額一覧!$A$1:$K$42</definedName>
    <definedName name="_xlnm.Print_Area" localSheetId="1">申請書!$A$1:$AM$37</definedName>
    <definedName name="_xlnm.Print_Area" localSheetId="13">単価表!$A$1:$K$103</definedName>
    <definedName name="事業分類">[1]事業分類・区分!$B$2:$H$2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5" i="40" l="1"/>
  <c r="AD47" i="40"/>
  <c r="AI47" i="40" s="1"/>
  <c r="H44" i="40"/>
  <c r="H35" i="40"/>
  <c r="AD27" i="40"/>
  <c r="AI27" i="40" s="1"/>
  <c r="H55" i="39"/>
  <c r="AD47" i="39"/>
  <c r="AI47" i="39" s="1"/>
  <c r="H44" i="39"/>
  <c r="H35" i="39"/>
  <c r="AD27" i="39"/>
  <c r="H55" i="38"/>
  <c r="AD47" i="38"/>
  <c r="AI47" i="38" s="1"/>
  <c r="H44" i="38"/>
  <c r="H35" i="38"/>
  <c r="AI27" i="38"/>
  <c r="AD27" i="38"/>
  <c r="H55" i="37"/>
  <c r="AD47" i="37"/>
  <c r="AI47" i="37" s="1"/>
  <c r="H44" i="37"/>
  <c r="H35" i="37"/>
  <c r="AD27" i="37"/>
  <c r="AI27" i="37" s="1"/>
  <c r="H55" i="36"/>
  <c r="AI47" i="36"/>
  <c r="AD47" i="36"/>
  <c r="H44" i="36"/>
  <c r="H35" i="36"/>
  <c r="AD27" i="36"/>
  <c r="AI27" i="36" s="1"/>
  <c r="H55" i="35"/>
  <c r="AD47" i="35"/>
  <c r="AI47" i="35" s="1"/>
  <c r="H44" i="35"/>
  <c r="H35" i="35"/>
  <c r="AI27" i="35" s="1"/>
  <c r="AD27" i="35"/>
  <c r="H55" i="34"/>
  <c r="AD47" i="34"/>
  <c r="AI47" i="34" s="1"/>
  <c r="H44" i="34"/>
  <c r="H35" i="34"/>
  <c r="AD27" i="34"/>
  <c r="AI27" i="34" s="1"/>
  <c r="H55" i="33"/>
  <c r="AD47" i="33"/>
  <c r="AI47" i="33" s="1"/>
  <c r="H44" i="33"/>
  <c r="H35" i="33"/>
  <c r="AD27" i="33"/>
  <c r="AI27" i="33" s="1"/>
  <c r="H55" i="32"/>
  <c r="AD47" i="32"/>
  <c r="AI47" i="32" s="1"/>
  <c r="H44" i="32"/>
  <c r="H35" i="32"/>
  <c r="AI27" i="32" s="1"/>
  <c r="AD27" i="32"/>
  <c r="A25" i="29"/>
  <c r="A24" i="29"/>
  <c r="A23" i="29"/>
  <c r="A22" i="29"/>
  <c r="A21" i="29"/>
  <c r="A20" i="29"/>
  <c r="A19" i="29"/>
  <c r="A18" i="29"/>
  <c r="A17" i="29"/>
  <c r="A16" i="29"/>
  <c r="A35" i="29"/>
  <c r="A34" i="29"/>
  <c r="A33" i="29"/>
  <c r="A32" i="29"/>
  <c r="A31" i="29"/>
  <c r="A30" i="29"/>
  <c r="A29" i="29"/>
  <c r="A28" i="29"/>
  <c r="A27" i="29"/>
  <c r="A26" i="29"/>
  <c r="AD47" i="19"/>
  <c r="AI47" i="19" s="1"/>
  <c r="AD27" i="19"/>
  <c r="H55" i="19"/>
  <c r="H21" i="29"/>
  <c r="I16" i="29"/>
  <c r="F21" i="29"/>
  <c r="E21" i="29"/>
  <c r="H19" i="29"/>
  <c r="E24" i="29"/>
  <c r="I21" i="29"/>
  <c r="H24" i="29"/>
  <c r="H16" i="29"/>
  <c r="F24" i="29"/>
  <c r="I22" i="29"/>
  <c r="I24" i="29"/>
  <c r="I19" i="29"/>
  <c r="D21" i="29"/>
  <c r="F16" i="29"/>
  <c r="C21" i="29"/>
  <c r="E16" i="29"/>
  <c r="H25" i="29"/>
  <c r="I23" i="29"/>
  <c r="B21" i="29"/>
  <c r="F19" i="29"/>
  <c r="D16" i="29"/>
  <c r="D24" i="29"/>
  <c r="H22" i="29"/>
  <c r="E20" i="29"/>
  <c r="D18" i="29"/>
  <c r="I17" i="29"/>
  <c r="I31" i="29"/>
  <c r="I34" i="29"/>
  <c r="I26" i="29"/>
  <c r="F31" i="29"/>
  <c r="I29" i="29"/>
  <c r="F34" i="29"/>
  <c r="F26" i="29"/>
  <c r="I32" i="29"/>
  <c r="H31" i="29"/>
  <c r="H34" i="29"/>
  <c r="H26" i="29"/>
  <c r="E31" i="29"/>
  <c r="H29" i="29"/>
  <c r="E34" i="29"/>
  <c r="C31" i="29"/>
  <c r="E26" i="29"/>
  <c r="D31" i="29"/>
  <c r="H35" i="29"/>
  <c r="D34" i="29"/>
  <c r="I33" i="29"/>
  <c r="H32" i="29"/>
  <c r="B31" i="29"/>
  <c r="H30" i="29"/>
  <c r="F29" i="29"/>
  <c r="H28" i="29"/>
  <c r="I27" i="29"/>
  <c r="D26" i="29"/>
  <c r="AI27" i="39" l="1"/>
  <c r="J22" i="29"/>
  <c r="G22" i="29" s="1"/>
  <c r="J16" i="29"/>
  <c r="G16" i="29" s="1"/>
  <c r="J24" i="29"/>
  <c r="G24" i="29" s="1"/>
  <c r="J19" i="29"/>
  <c r="G19" i="29" s="1"/>
  <c r="J21" i="29"/>
  <c r="G21" i="29" s="1"/>
  <c r="J32" i="29"/>
  <c r="G32" i="29" s="1"/>
  <c r="J29" i="29"/>
  <c r="G29" i="29" s="1"/>
  <c r="J26" i="29"/>
  <c r="G26" i="29" s="1"/>
  <c r="J34" i="29"/>
  <c r="G34" i="29" s="1"/>
  <c r="J31" i="29"/>
  <c r="G31" i="29" s="1"/>
  <c r="H44" i="19"/>
  <c r="A39" i="29"/>
  <c r="A38" i="29"/>
  <c r="A37" i="29"/>
  <c r="A36" i="29"/>
  <c r="A15" i="29"/>
  <c r="A14" i="29"/>
  <c r="A13" i="29"/>
  <c r="A12" i="29"/>
  <c r="A11" i="29"/>
  <c r="A10" i="29"/>
  <c r="A9" i="29"/>
  <c r="A8" i="29"/>
  <c r="A7" i="29"/>
  <c r="A6" i="29"/>
  <c r="A5" i="29"/>
  <c r="B25" i="29"/>
  <c r="C23" i="29"/>
  <c r="E19" i="29"/>
  <c r="C20" i="29"/>
  <c r="H23" i="29"/>
  <c r="E23" i="29"/>
  <c r="B17" i="29"/>
  <c r="B24" i="29"/>
  <c r="I18" i="29"/>
  <c r="D23" i="29"/>
  <c r="E17" i="29"/>
  <c r="D20" i="29"/>
  <c r="F20" i="29"/>
  <c r="C22" i="29"/>
  <c r="C25" i="29"/>
  <c r="E18" i="29"/>
  <c r="B23" i="29"/>
  <c r="F18" i="29"/>
  <c r="E25" i="29"/>
  <c r="D17" i="29"/>
  <c r="B20" i="29"/>
  <c r="F17" i="29"/>
  <c r="B22" i="29"/>
  <c r="H18" i="29"/>
  <c r="H20" i="29"/>
  <c r="B19" i="29"/>
  <c r="F23" i="29"/>
  <c r="F25" i="29"/>
  <c r="D22" i="29"/>
  <c r="C17" i="29"/>
  <c r="C19" i="29"/>
  <c r="B16" i="29"/>
  <c r="D25" i="29"/>
  <c r="I20" i="29"/>
  <c r="H17" i="29"/>
  <c r="B18" i="29"/>
  <c r="E22" i="29"/>
  <c r="D19" i="29"/>
  <c r="C18" i="29"/>
  <c r="C24" i="29"/>
  <c r="F22" i="29"/>
  <c r="I25" i="29"/>
  <c r="C16" i="29"/>
  <c r="C33" i="29"/>
  <c r="E33" i="29"/>
  <c r="B34" i="29"/>
  <c r="H7" i="29"/>
  <c r="I7" i="29"/>
  <c r="C30" i="29"/>
  <c r="D30" i="29"/>
  <c r="I5" i="29"/>
  <c r="B35" i="29"/>
  <c r="C29" i="29"/>
  <c r="C32" i="29"/>
  <c r="I37" i="29"/>
  <c r="H37" i="29"/>
  <c r="E35" i="29"/>
  <c r="E32" i="29"/>
  <c r="I15" i="29"/>
  <c r="H15" i="29"/>
  <c r="C34" i="29"/>
  <c r="D27" i="29"/>
  <c r="I13" i="29"/>
  <c r="H13" i="29"/>
  <c r="F35" i="29"/>
  <c r="B32" i="29"/>
  <c r="B26" i="29"/>
  <c r="B33" i="29"/>
  <c r="H10" i="29"/>
  <c r="I10" i="29"/>
  <c r="D29" i="29"/>
  <c r="E28" i="29"/>
  <c r="H8" i="29"/>
  <c r="I8" i="29"/>
  <c r="D33" i="29"/>
  <c r="B27" i="29"/>
  <c r="C26" i="29"/>
  <c r="I6" i="29"/>
  <c r="E29" i="29"/>
  <c r="I28" i="29"/>
  <c r="C27" i="29"/>
  <c r="I39" i="29"/>
  <c r="H39" i="29"/>
  <c r="E27" i="29"/>
  <c r="E30" i="29"/>
  <c r="H38" i="29"/>
  <c r="I38" i="29"/>
  <c r="I30" i="29"/>
  <c r="I36" i="29"/>
  <c r="H36" i="29"/>
  <c r="C28" i="29"/>
  <c r="F27" i="29"/>
  <c r="C35" i="29"/>
  <c r="H14" i="29"/>
  <c r="I14" i="29"/>
  <c r="I35" i="29"/>
  <c r="F30" i="29"/>
  <c r="D28" i="29"/>
  <c r="H33" i="29"/>
  <c r="D35" i="29"/>
  <c r="H9" i="29"/>
  <c r="I9" i="29"/>
  <c r="F32" i="29"/>
  <c r="F33" i="29"/>
  <c r="B29" i="29"/>
  <c r="D32" i="29"/>
  <c r="B28" i="29"/>
  <c r="H12" i="29"/>
  <c r="I12" i="29"/>
  <c r="H11" i="29"/>
  <c r="I11" i="29"/>
  <c r="H27" i="29"/>
  <c r="F28" i="29"/>
  <c r="B30" i="29"/>
  <c r="F8" i="29"/>
  <c r="D8" i="29"/>
  <c r="D12" i="29"/>
  <c r="F11" i="29"/>
  <c r="D39" i="29"/>
  <c r="D9" i="29"/>
  <c r="F9" i="29"/>
  <c r="F39" i="29"/>
  <c r="F12" i="29"/>
  <c r="D10" i="29"/>
  <c r="D36" i="29"/>
  <c r="F7" i="29"/>
  <c r="F36" i="29"/>
  <c r="F10" i="29"/>
  <c r="D7" i="29"/>
  <c r="F13" i="29"/>
  <c r="D6" i="29"/>
  <c r="F14" i="29"/>
  <c r="F15" i="29"/>
  <c r="F6" i="29"/>
  <c r="F5" i="29"/>
  <c r="D11" i="29"/>
  <c r="F38" i="29"/>
  <c r="D37" i="29"/>
  <c r="F37" i="29"/>
  <c r="H6" i="29"/>
  <c r="D38" i="29"/>
  <c r="D15" i="29"/>
  <c r="D14" i="29"/>
  <c r="D13" i="29"/>
  <c r="J25" i="29" l="1"/>
  <c r="G25" i="29" s="1"/>
  <c r="J17" i="29"/>
  <c r="G17" i="29" s="1"/>
  <c r="J20" i="29"/>
  <c r="G20" i="29" s="1"/>
  <c r="J18" i="29"/>
  <c r="G18" i="29" s="1"/>
  <c r="J23" i="29"/>
  <c r="G23" i="29" s="1"/>
  <c r="J27" i="29"/>
  <c r="G27" i="29" s="1"/>
  <c r="J33" i="29"/>
  <c r="G33" i="29" s="1"/>
  <c r="J35" i="29"/>
  <c r="G35" i="29" s="1"/>
  <c r="J30" i="29"/>
  <c r="G30" i="29" s="1"/>
  <c r="J28" i="29"/>
  <c r="G28" i="29" s="1"/>
  <c r="J6" i="29"/>
  <c r="J39" i="29"/>
  <c r="J11" i="29"/>
  <c r="J12" i="29"/>
  <c r="J13" i="29"/>
  <c r="J9" i="29"/>
  <c r="J7" i="29"/>
  <c r="J8" i="29"/>
  <c r="J36" i="29"/>
  <c r="J38" i="29"/>
  <c r="J14" i="29"/>
  <c r="J37" i="29"/>
  <c r="J10" i="29"/>
  <c r="J15" i="29"/>
  <c r="A6" i="30"/>
  <c r="A7" i="30" s="1"/>
  <c r="A8" i="30" s="1"/>
  <c r="A9" i="30" s="1"/>
  <c r="A10" i="30" s="1"/>
  <c r="H35" i="19" l="1"/>
  <c r="AI27" i="19" s="1"/>
  <c r="B8" i="29"/>
  <c r="C36" i="29"/>
  <c r="B39" i="29"/>
  <c r="E13" i="29"/>
  <c r="C12" i="29"/>
  <c r="B15" i="29"/>
  <c r="E7" i="29"/>
  <c r="B37" i="29"/>
  <c r="B5" i="29"/>
  <c r="C5" i="29"/>
  <c r="C9" i="29"/>
  <c r="E10" i="29"/>
  <c r="C11" i="29"/>
  <c r="B7" i="29"/>
  <c r="C7" i="29"/>
  <c r="B9" i="29"/>
  <c r="B12" i="29"/>
  <c r="E12" i="29"/>
  <c r="E8" i="29"/>
  <c r="C38" i="29"/>
  <c r="E39" i="29"/>
  <c r="E5" i="29"/>
  <c r="E14" i="29"/>
  <c r="E6" i="29"/>
  <c r="C14" i="29"/>
  <c r="E9" i="29"/>
  <c r="D5" i="29"/>
  <c r="C13" i="29"/>
  <c r="B13" i="29"/>
  <c r="E36" i="29"/>
  <c r="B6" i="29"/>
  <c r="E37" i="29"/>
  <c r="C6" i="29"/>
  <c r="H5" i="29"/>
  <c r="E11" i="29"/>
  <c r="C39" i="29"/>
  <c r="C10" i="29"/>
  <c r="C8" i="29"/>
  <c r="C15" i="29"/>
  <c r="B36" i="29"/>
  <c r="C37" i="29"/>
  <c r="E15" i="29"/>
  <c r="B14" i="29"/>
  <c r="B38" i="29"/>
  <c r="E38" i="29"/>
  <c r="B11" i="29"/>
  <c r="B10" i="29"/>
  <c r="X18" i="20" l="1"/>
  <c r="K15" i="20" s="1"/>
  <c r="J5" i="29"/>
  <c r="G5" i="29" s="1"/>
  <c r="G12" i="29"/>
  <c r="G14" i="29"/>
  <c r="G7" i="29"/>
  <c r="G8" i="29"/>
  <c r="G38" i="29"/>
  <c r="G39" i="29"/>
  <c r="G15" i="29"/>
  <c r="G11" i="29"/>
  <c r="G6" i="29"/>
  <c r="G10" i="29"/>
  <c r="G13" i="29"/>
  <c r="G37" i="29"/>
  <c r="G3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E6A2051-28E0-412C-901B-9C24858D8E2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4D3B5EFF-7487-44AC-A4B7-E7A0DB00864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2E99324D-0CDE-49F5-A023-1A08B0EC2C6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E8E4BB6-F698-4CBB-B478-EC808765C0F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825573A-D6C8-4D65-8DC1-C9059C3AD73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F1216AC-259A-47F3-882A-C981C2CC3BF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59FEA22F-7A52-4392-9B51-2C283314A1B7}">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8795111-8F95-4B2E-8053-D5482FF36B2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D46B8CC-4697-4B2D-82D9-0009EE0E1E0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2659C750-FFDC-4E34-AA2D-08E4E3E771E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D5ECF07-0B9A-428F-87B5-3068E2E400F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454BADBC-BE0A-4731-BC77-866A9E0949B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67CDCC91-1F01-41A1-8B6A-6D73BB89A77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526CC1B-64B9-4823-8C62-ED397D495AA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9839DFFA-78AC-48DC-8D4A-FCEC11904CA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AA9A2C3-7957-4FC1-A20B-A46121B2BCF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34B5EB81-BA2D-4BB9-B877-077AE2F0DC67}">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5FC4D0E8-C4B7-46DF-BE36-41B69BD038E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85D1AF6-EC0F-4F69-B279-E5B3B8E89F2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157534C5-7DAD-4C03-9BFD-05C86CA296B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B69F770B-471C-42F6-8EC3-ED06E546AA0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E4E57517-041D-42EB-9955-4671240787A3}">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2F075C6E-AD9A-49F4-8E65-F0A6752A38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9AC60C0-75CD-47B1-9CC9-3E67ABB749C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971F969B-E402-4CBD-91BA-ABCED36C07F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76B82EB-556A-40B1-9250-B0B605706EA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C583E322-5093-41F0-8F95-4665963A2E0E}">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190EDA9-A0D6-4D61-8904-9491327ED9C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8FAD9626-74E2-472A-AE14-440CB69ABC4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4945687E-CFBD-477B-995C-6650AB4E601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1748646-14FD-42FC-B703-7ACEDB7E068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E6C83BD4-A9A7-4259-AB38-424ECBA38B78}">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4F3265FC-63AD-4476-9084-BCB07BEC339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80A7D45-907F-4DE7-8395-E65D6D30931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2139983-2E30-4160-968E-0E51F7EA00D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A5E4C71-C628-4640-8524-1672B414005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BFE4999-87FE-4708-ABC4-7B5295A46E62}">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FDA632A9-5765-4A68-8065-8087EF5A62E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22E86F08-5F80-4554-883A-B1CAFA5EFBF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ABF4FA2B-9B60-4E53-8983-F93042BECD0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C586D771-FDCE-441D-A8CD-3F925679527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F8ED4C3C-DC40-477A-A36C-E4B5A1F0E419}">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178CE1E6-0192-4EB3-A47D-BF3E68AB64E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AA10A622-529C-477C-9E5E-6FE58C2B42B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7B307CFD-5FFF-4DAB-B83F-0E92807DF5C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<sst xmlns="http://schemas.openxmlformats.org/spreadsheetml/2006/main" count="1114" uniqueCount="258">
  <si>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</si>
  <si>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</si>
  <si>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</si>
  <si>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</si>
  <si>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</si>
  <si>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</si>
  <si>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</si>
  <si>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</si>
  <si>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</si>
  <si>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</si>
  <si>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</si>
  <si>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</si>
  <si>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</si>
  <si>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</si>
  <si>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</si>
  <si>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１　事業所・施設別申請額一覧（様式１）</t>
    <rPh sb="15" eb="17">
      <t>ヨウシキ</t>
    </rPh>
    <phoneticPr fontId="4"/>
  </si>
  <si>
    <t>（事業所単位）（様式２）</t>
    <rPh sb="8" eb="10">
      <t>ヨウシキ</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</si>
  <si>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</si>
  <si>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</si>
  <si>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</si>
  <si>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</si>
  <si>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</si>
  <si>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</si>
  <si>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</si>
  <si>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</si>
  <si>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</si>
  <si>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</si>
  <si>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</si>
  <si>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</si>
  <si>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</si>
  <si>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</si>
  <si>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</si>
  <si>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</si>
  <si>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</si>
  <si>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</si>
  <si>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</si>
  <si>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</si>
  <si>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</si>
  <si>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</si>
  <si>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</si>
  <si>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</si>
  <si>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</si>
  <si>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</si>
  <si>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</si>
  <si>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</si>
  <si>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</si>
  <si>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</si>
  <si>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</si>
  <si>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</si>
  <si>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</si>
  <si>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</si>
  <si>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</si>
  <si>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</si>
  <si>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</si>
  <si>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</si>
  <si>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</si>
  <si>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</si>
  <si>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</si>
  <si>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</si>
  <si>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</si>
  <si>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</si>
  <si>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</si>
  <si>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</si>
  <si>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</si>
  <si>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8"/>
  </si>
  <si>
    <t>基準単価（単位：千円、１事業所又は１定員当たり）</t>
  </si>
  <si>
    <t>（１）②ⅰ今後に備えた都道府県における消毒液・マスク等の備蓄</t>
    <phoneticPr fontId="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</si>
  <si>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</si>
  <si>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</si>
  <si>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8"/>
  </si>
  <si>
    <t>通所系</t>
    <rPh sb="0" eb="2">
      <t>ツウショ</t>
    </rPh>
    <rPh sb="2" eb="3">
      <t>ケイ</t>
    </rPh>
    <phoneticPr fontId="8"/>
  </si>
  <si>
    <t>通所介護事業所</t>
    <rPh sb="0" eb="2">
      <t>ツウショ</t>
    </rPh>
    <phoneticPr fontId="8"/>
  </si>
  <si>
    <t>通常規模型</t>
    <rPh sb="0" eb="2">
      <t>ツウジョウ</t>
    </rPh>
    <rPh sb="2" eb="4">
      <t>キボ</t>
    </rPh>
    <rPh sb="4" eb="5">
      <t>ガタ</t>
    </rPh>
    <phoneticPr fontId="8"/>
  </si>
  <si>
    <t>/事業所</t>
    <rPh sb="1" eb="4">
      <t>ジギョウショ</t>
    </rPh>
    <phoneticPr fontId="8"/>
  </si>
  <si>
    <t>大規模型（Ⅰ）</t>
    <rPh sb="0" eb="3">
      <t>ダイキボ</t>
    </rPh>
    <rPh sb="3" eb="4">
      <t>ガタ</t>
    </rPh>
    <phoneticPr fontId="8"/>
  </si>
  <si>
    <t>大規模型（Ⅱ）</t>
    <rPh sb="0" eb="3">
      <t>ダイキボ</t>
    </rPh>
    <rPh sb="3" eb="4">
      <t>ガタ</t>
    </rPh>
    <phoneticPr fontId="8"/>
  </si>
  <si>
    <t>地域密着型通所介護事業所（療養通所介護事業所を含む）</t>
    <rPh sb="13" eb="15">
      <t>リョウヨウ</t>
    </rPh>
    <rPh sb="15" eb="17">
      <t>ツウショ</t>
    </rPh>
    <rPh sb="17" eb="19">
      <t>カイゴ</t>
    </rPh>
    <rPh sb="19" eb="22">
      <t>ジギョウショ</t>
    </rPh>
    <rPh sb="23" eb="24">
      <t>フク</t>
    </rPh>
    <phoneticPr fontId="8"/>
  </si>
  <si>
    <t>認知症対応型通所介護事業所</t>
    <phoneticPr fontId="8"/>
  </si>
  <si>
    <t>通所リハビリテーション事業所</t>
    <phoneticPr fontId="8"/>
  </si>
  <si>
    <t>短期入所系</t>
    <rPh sb="0" eb="2">
      <t>タンキ</t>
    </rPh>
    <rPh sb="2" eb="4">
      <t>ニュウショ</t>
    </rPh>
    <rPh sb="4" eb="5">
      <t>ケイ</t>
    </rPh>
    <phoneticPr fontId="8"/>
  </si>
  <si>
    <t>短期入所生活介護事業所、短期入所療養介護事業所</t>
    <phoneticPr fontId="8"/>
  </si>
  <si>
    <t>/定員</t>
    <rPh sb="1" eb="3">
      <t>テイイン</t>
    </rPh>
    <phoneticPr fontId="8"/>
  </si>
  <si>
    <t>訪問系</t>
    <rPh sb="0" eb="2">
      <t>ホウモン</t>
    </rPh>
    <rPh sb="2" eb="3">
      <t>ケイ</t>
    </rPh>
    <phoneticPr fontId="8"/>
  </si>
  <si>
    <t>訪問介護事業所</t>
    <phoneticPr fontId="8"/>
  </si>
  <si>
    <t>訪問入浴介護事業所</t>
    <phoneticPr fontId="8"/>
  </si>
  <si>
    <t>訪問看護事業所</t>
    <phoneticPr fontId="8"/>
  </si>
  <si>
    <t>訪問リハビリテーション事業所</t>
    <phoneticPr fontId="8"/>
  </si>
  <si>
    <t>定期巡回・随時対応型訪問介護看護事業所</t>
    <phoneticPr fontId="8"/>
  </si>
  <si>
    <t>夜間対応型訪問介護事業所</t>
    <phoneticPr fontId="8"/>
  </si>
  <si>
    <t>居宅介護支援事業所</t>
    <phoneticPr fontId="8"/>
  </si>
  <si>
    <t>福祉用具貸与事業所</t>
    <phoneticPr fontId="8"/>
  </si>
  <si>
    <t>居宅療養管理指導事業所</t>
    <rPh sb="0" eb="2">
      <t>キョタク</t>
    </rPh>
    <rPh sb="2" eb="4">
      <t>リョウヨウ</t>
    </rPh>
    <rPh sb="4" eb="6">
      <t>カンリ</t>
    </rPh>
    <rPh sb="6" eb="8">
      <t>シドウ</t>
    </rPh>
    <rPh sb="8" eb="11">
      <t>ジギョウショ</t>
    </rPh>
    <phoneticPr fontId="8"/>
  </si>
  <si>
    <t>多機能型</t>
    <rPh sb="0" eb="3">
      <t>タキノウ</t>
    </rPh>
    <rPh sb="3" eb="4">
      <t>ガタ</t>
    </rPh>
    <phoneticPr fontId="8"/>
  </si>
  <si>
    <t>小規模多機能型居宅介護事業所</t>
    <phoneticPr fontId="8"/>
  </si>
  <si>
    <t>看護小規模多機能型居宅介護事業所</t>
    <phoneticPr fontId="8"/>
  </si>
  <si>
    <t>入所施設・
居住系</t>
    <rPh sb="0" eb="2">
      <t>ニュウショ</t>
    </rPh>
    <rPh sb="2" eb="4">
      <t>シセツ</t>
    </rPh>
    <rPh sb="6" eb="8">
      <t>キョジュウ</t>
    </rPh>
    <rPh sb="8" eb="9">
      <t>ケイ</t>
    </rPh>
    <phoneticPr fontId="8"/>
  </si>
  <si>
    <t>介護老人福祉施設</t>
    <rPh sb="0" eb="2">
      <t>カイゴ</t>
    </rPh>
    <rPh sb="2" eb="4">
      <t>ロウジン</t>
    </rPh>
    <rPh sb="4" eb="6">
      <t>フクシ</t>
    </rPh>
    <rPh sb="6" eb="8">
      <t>シセツ</t>
    </rPh>
    <phoneticPr fontId="8"/>
  </si>
  <si>
    <t>地域密着型介護老人福祉施設</t>
    <rPh sb="0" eb="2">
      <t>チイキ</t>
    </rPh>
    <rPh sb="2" eb="5">
      <t>ミッチャクガタ</t>
    </rPh>
    <phoneticPr fontId="8"/>
  </si>
  <si>
    <t>介護老人保健施設</t>
    <rPh sb="0" eb="8">
      <t>カイゴロウジンホケンシセツ</t>
    </rPh>
    <phoneticPr fontId="8"/>
  </si>
  <si>
    <t>介護医療院</t>
    <phoneticPr fontId="8"/>
  </si>
  <si>
    <t>介護療養型医療施設</t>
    <phoneticPr fontId="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</si>
  <si>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</si>
  <si>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</si>
  <si>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8"/>
  </si>
  <si>
    <t>対象経費（※３）</t>
    <rPh sb="0" eb="2">
      <t>タイショウ</t>
    </rPh>
    <rPh sb="2" eb="4">
      <t>ケイヒ</t>
    </rPh>
    <phoneticPr fontId="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</si>
  <si>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8"/>
  </si>
  <si>
    <t>助成額</t>
    <rPh sb="0" eb="3">
      <t>ジョセイガク</t>
    </rPh>
    <phoneticPr fontId="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</si>
  <si>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8"/>
  </si>
  <si>
    <t>※１　事業所・施設等について、助成の申請時点で指定等を受けている者であり、また</t>
    <rPh sb="9" eb="10">
      <t>トウ</t>
    </rPh>
    <rPh sb="25" eb="26">
      <t>トウ</t>
    </rPh>
    <rPh sb="32" eb="33">
      <t>モノ</t>
    </rPh>
    <phoneticPr fontId="8"/>
  </si>
  <si>
    <t>　　　・　各介護予防サービスを含むが、介護サービスと介護予防サービスの両方の指定を受けている場合は、１つの事業所・施設として取扱う。</t>
    <phoneticPr fontId="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</si>
  <si>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</si>
  <si>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</si>
  <si>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8"/>
  </si>
  <si>
    <t>※２　利用者又は職員に感染者が発生しているか否かは問わない</t>
    <phoneticPr fontId="8"/>
  </si>
  <si>
    <t>※３　かかり増し経費等として考えられるものを例示したものであるが、実際の助成に当たっては、実施主体である都道府県が、個々の事情を勘案し、新型コロナ</t>
    <phoneticPr fontId="8"/>
  </si>
  <si>
    <t>　　　ウイルス感染症拡大に伴うものであり、通常の介護サービスの提供時では想定されないと判断できるものであれば、幅広く対象とする。</t>
    <phoneticPr fontId="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</si>
  <si>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8"/>
  </si>
  <si>
    <t>基準単価（単位：千円、1利用者又は１事業所又は１定員当たり）</t>
    <rPh sb="12" eb="15">
      <t>リヨウシャ</t>
    </rPh>
    <rPh sb="15" eb="16">
      <t>マタ</t>
    </rPh>
    <phoneticPr fontId="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</si>
  <si>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</si>
  <si>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8"/>
  </si>
  <si>
    <t>助成対象
事業所・施設等の種別（※１）</t>
    <rPh sb="0" eb="2">
      <t>ジョセイ</t>
    </rPh>
    <rPh sb="2" eb="4">
      <t>タイショウ</t>
    </rPh>
    <rPh sb="6" eb="9">
      <t>ジギョウショ</t>
    </rPh>
    <rPh sb="10" eb="12">
      <t>シセツ</t>
    </rPh>
    <rPh sb="12" eb="13">
      <t>トウ</t>
    </rPh>
    <rPh sb="14" eb="16">
      <t>シュベツ</t>
    </rPh>
    <phoneticPr fontId="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</si>
  <si>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</si>
  <si>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8"/>
  </si>
  <si>
    <t>/利用者</t>
    <rPh sb="1" eb="4">
      <t>リヨウシャ</t>
    </rPh>
    <phoneticPr fontId="8"/>
  </si>
  <si>
    <t>電話による確認（※3）</t>
    <rPh sb="0" eb="2">
      <t>デンワ</t>
    </rPh>
    <rPh sb="5" eb="7">
      <t>カクニン</t>
    </rPh>
    <phoneticPr fontId="8"/>
  </si>
  <si>
    <t>1.5（看護師等（※４）が協力した場合：4.5）</t>
    <phoneticPr fontId="8"/>
  </si>
  <si>
    <t>訪問による確認（※3）</t>
    <rPh sb="0" eb="2">
      <t>ホウモン</t>
    </rPh>
    <rPh sb="5" eb="7">
      <t>カクニン</t>
    </rPh>
    <phoneticPr fontId="8"/>
  </si>
  <si>
    <t>3（看護師等（※４）が協力した場合：6）</t>
    <phoneticPr fontId="8"/>
  </si>
  <si>
    <t>-</t>
    <phoneticPr fontId="8"/>
  </si>
  <si>
    <t>対象経費（※４）</t>
    <rPh sb="0" eb="2">
      <t>タイショウ</t>
    </rPh>
    <rPh sb="2" eb="4">
      <t>ケイヒ</t>
    </rPh>
    <phoneticPr fontId="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</si>
  <si>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8"/>
  </si>
  <si>
    <t>・また、１事業所・施設における１利用者につき１回まで助成することができる。
・１事業所・施設に（１）①と（２）①・②両方を助成することができる。</t>
    <rPh sb="16" eb="19">
      <t>リヨウシャ</t>
    </rPh>
    <phoneticPr fontId="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</si>
  <si>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</si>
  <si>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8"/>
  </si>
  <si>
    <t>は、１つの事業所として取扱う。</t>
    <phoneticPr fontId="8"/>
  </si>
  <si>
    <t xml:space="preserve">※２　具体的には以下の事業所を指す。なお、実際にサービス再開につながったか否かは問わない。
</t>
    <rPh sb="11" eb="14">
      <t>ジギョウショ</t>
    </rPh>
    <rPh sb="15" eb="16">
      <t>サ</t>
    </rPh>
    <phoneticPr fontId="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</si>
  <si>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</si>
  <si>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</si>
  <si>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</si>
  <si>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</si>
  <si>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</si>
  <si>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8"/>
  </si>
  <si>
    <t>※３　１利用者につき、16と17は併給不可である。</t>
    <rPh sb="4" eb="7">
      <t>リヨウシャ</t>
    </rPh>
    <rPh sb="17" eb="19">
      <t>ヘイキュウ</t>
    </rPh>
    <rPh sb="19" eb="21">
      <t>フカ</t>
    </rPh>
    <phoneticPr fontId="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</si>
  <si>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</si>
  <si>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8"/>
  </si>
  <si>
    <t>基準単価（単位：千円、１都道府県・指定都市・中核市当たり）</t>
    <rPh sb="12" eb="16">
      <t>トドウフケン</t>
    </rPh>
    <rPh sb="17" eb="21">
      <t>シテイトシ</t>
    </rPh>
    <rPh sb="22" eb="25">
      <t>チュウカクシ</t>
    </rPh>
    <phoneticPr fontId="8"/>
  </si>
  <si>
    <t>（４）　都道府県の事務費支援事業</t>
    <phoneticPr fontId="8"/>
  </si>
  <si>
    <t>厚生労働大臣が必要と認める額</t>
    <rPh sb="0" eb="2">
      <t>コウセイ</t>
    </rPh>
    <rPh sb="2" eb="4">
      <t>ロウドウ</t>
    </rPh>
    <rPh sb="4" eb="6">
      <t>ダイジン</t>
    </rPh>
    <rPh sb="7" eb="9">
      <t>ヒツヨウ</t>
    </rPh>
    <phoneticPr fontId="8"/>
  </si>
  <si>
    <t>対象経費</t>
    <rPh sb="0" eb="2">
      <t>タイショウ</t>
    </rPh>
    <rPh sb="2" eb="4">
      <t>ケイヒ</t>
    </rPh>
    <phoneticPr fontId="8"/>
  </si>
  <si>
    <t>・（１）から（３）の事業実施及び指導監督等を行うために要する経費
＊他の補助金等により人件費の補助が行われている職員については、本事業の補助対象とはしない。</t>
    <phoneticPr fontId="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</si>
  <si>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8"/>
  </si>
  <si>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</si>
  <si>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</si>
  <si>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</si>
  <si>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</si>
  <si>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</si>
  <si>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</si>
  <si>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</si>
  <si>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</si>
  <si>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</si>
  <si>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</si>
  <si>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</si>
  <si>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</si>
  <si>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</si>
  <si>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</si>
  <si>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</si>
  <si>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</si>
  <si>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</si>
  <si>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</si>
  <si>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</si>
  <si>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</si>
  <si>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</si>
  <si>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</si>
  <si>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</si>
  <si>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</si>
  <si>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</si>
  <si>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</si>
  <si>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</si>
  <si>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</si>
  <si>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</si>
  <si>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</si>
  <si>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</si>
  <si>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</si>
  <si>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</si>
  <si>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</si>
  <si>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</si>
  <si>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</si>
  <si>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</si>
  <si>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</si>
  <si>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</si>
  <si>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</si>
  <si>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</si>
  <si>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</si>
  <si>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</si>
  <si>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</si>
  <si>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</si>
  <si>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</si>
  <si>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</si>
  <si>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</si>
  <si>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</si>
  <si>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</si>
  <si>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</si>
  <si>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</si>
  <si>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</si>
  <si>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</si>
  <si>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</si>
  <si>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</si>
  <si>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</si>
  <si>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</si>
  <si>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</si>
  <si>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</si>
  <si>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</si>
  <si>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</si>
  <si>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</si>
  <si>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</si>
  <si>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</si>
  <si>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</si>
  <si>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</si>
  <si>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</si>
  <si>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</si>
  <si>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</si>
  <si>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</si>
  <si>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</si>
  <si>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</si>
  <si>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</si>
  <si>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</si>
  <si>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</si>
  <si>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</si>
  <si>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</si>
  <si>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</si>
  <si>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</si>
  <si>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</si>
  <si>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</si>
  <si>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</si>
  <si>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</si>
  <si>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</si>
  <si>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</si>
  <si>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</si>
  <si>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</si>
  <si>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</si>
  <si>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</si>
  <si>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</si>
  <si>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</si>
  <si>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</si>
  <si>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見積書等の根拠資料は事業所において適切に保管している。</t>
    <rPh sb="0" eb="3">
      <t>ミツモリショ</t>
    </rPh>
    <phoneticPr fontId="4"/>
  </si>
  <si>
    <t>完成したExcelファイルを滋賀県に送付</t>
    <rPh sb="14" eb="16">
      <t>シガ</t>
    </rPh>
    <phoneticPr fontId="4"/>
  </si>
  <si>
    <t>２　介護事業所等に対するサービス継続支援事業に関する事業実施計画書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3">
      <t>ケイカクショ</t>
    </rPh>
    <phoneticPr fontId="4"/>
  </si>
  <si>
    <t>介護事業所等に対するサービス継続支援事業に関する事業実施計画書（事業所単位）</t>
    <rPh sb="32" eb="35">
      <t>ジギョウショ</t>
    </rPh>
    <rPh sb="35" eb="37">
      <t>タンイ</t>
    </rPh>
    <phoneticPr fontId="4"/>
  </si>
  <si>
    <t>滋賀県知事</t>
    <rPh sb="0" eb="3">
      <t>シガケン</t>
    </rPh>
    <rPh sb="3" eb="5">
      <t>チジ</t>
    </rPh>
    <phoneticPr fontId="4"/>
  </si>
  <si>
    <t>様</t>
    <rPh sb="0" eb="1">
      <t>サマ</t>
    </rPh>
    <phoneticPr fontId="4"/>
  </si>
  <si>
    <t>申請書に、（水色セル）申請者の法人名、代表者名、日付を入力</t>
    <rPh sb="0" eb="3">
      <t>シンセイショ</t>
    </rPh>
    <rPh sb="11" eb="14">
      <t>シンセイシャ</t>
    </rPh>
    <rPh sb="15" eb="17">
      <t>ホウジン</t>
    </rPh>
    <rPh sb="17" eb="18">
      <t>メイ</t>
    </rPh>
    <rPh sb="19" eb="22">
      <t>ダイヒョウシャ</t>
    </rPh>
    <rPh sb="22" eb="23">
      <t>メイ</t>
    </rPh>
    <rPh sb="24" eb="26">
      <t>ヒヅケ</t>
    </rPh>
    <rPh sb="27" eb="29">
      <t>ニュウリョク</t>
    </rPh>
    <phoneticPr fontId="4"/>
  </si>
  <si>
    <t>（別記様式第１号の２）</t>
    <rPh sb="1" eb="3">
      <t>ベッキ</t>
    </rPh>
    <rPh sb="3" eb="5">
      <t>ヨウシキ</t>
    </rPh>
    <rPh sb="5" eb="6">
      <t>ダイ</t>
    </rPh>
    <rPh sb="7" eb="8">
      <t>ゴウ</t>
    </rPh>
    <phoneticPr fontId="4"/>
  </si>
  <si>
    <t>（注）消費税及び地方消費税に係る経費は補助対象外のため、所要額の欄には税抜き額を記入すること。</t>
    <phoneticPr fontId="4"/>
  </si>
  <si>
    <t>令和８年度介護事業所等に対するサービス継続支援事業に係る変更交付申請書</t>
    <rPh sb="0" eb="2">
      <t>レイワ</t>
    </rPh>
    <rPh sb="3" eb="5">
      <t>ネンド</t>
    </rPh>
    <rPh sb="5" eb="7">
      <t>カイゴ</t>
    </rPh>
    <rPh sb="7" eb="10">
      <t>ジギョウショ</t>
    </rPh>
    <rPh sb="10" eb="11">
      <t>トウ</t>
    </rPh>
    <rPh sb="12" eb="13">
      <t>タイ</t>
    </rPh>
    <rPh sb="28" eb="30">
      <t>ヘンコウ</t>
    </rPh>
    <phoneticPr fontId="4"/>
  </si>
  <si>
    <t>訪問介護事業所　上記以外であって、1月あたり延べ訪問回数201回以上</t>
    <phoneticPr fontId="4"/>
  </si>
  <si>
    <r>
      <t xml:space="preserve">様式２（個票）の内容が、様式１（申請額一覧）に正しく反映されていることを確認
</t>
    </r>
    <r>
      <rPr>
        <sz val="10"/>
        <color rgb="FF0070C0"/>
        <rFont val="BIZ UDP明朝 Medium"/>
        <family val="1"/>
        <charset val="128"/>
      </rPr>
      <t>※３5事業所以上ある場合には6行目～15行目を行ごとコピーし、16行目に右クリック→「コピーしたセルの挿入」で挿入すること。（１０事業所分の行が追加される）</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rPh sb="104" eb="107">
      <t>ジギョウショ</t>
    </rPh>
    <rPh sb="107" eb="108">
      <t>ブン</t>
    </rPh>
    <rPh sb="109" eb="110">
      <t>ギョウ</t>
    </rPh>
    <rPh sb="111" eb="113">
      <t>ツイカ</t>
    </rPh>
    <phoneticPr fontId="4"/>
  </si>
  <si>
    <r>
      <t>提供サービス</t>
    </r>
    <r>
      <rPr>
        <sz val="6"/>
        <rFont val="BIZ UDP明朝 Medium"/>
        <family val="1"/>
        <charset val="128"/>
      </rPr>
      <t>（プルダウンから選択）</t>
    </r>
    <rPh sb="0" eb="2">
      <t>テイキョウ</t>
    </rPh>
    <rPh sb="14" eb="16">
      <t>センタク</t>
    </rPh>
    <phoneticPr fontId="4"/>
  </si>
  <si>
    <r>
      <t>介護分野の職員の賃上げ・職場環境改善支援事業に使用する口座は</t>
    </r>
    <r>
      <rPr>
        <u/>
        <sz val="9"/>
        <rFont val="BIZ UDP明朝 Medium"/>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</si>
</sst>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9"/>
      <color indexed="81"/>
      <name val="MS P ゴシック"/>
      <family val="3"/>
      <charset val="128"/>
    </font>
    <font>
      <b/>
      <sz val="14"/>
      <color theme="1"/>
      <name val="BIZ UDP明朝 Medium"/>
      <family val="1"/>
      <charset val="128"/>
    </font>
    <font>
      <sz val="11"/>
      <name val="BIZ UDP明朝 Medium"/>
      <family val="1"/>
      <charset val="128"/>
    </font>
    <font>
      <sz val="12"/>
      <color theme="1"/>
      <name val="BIZ UDP明朝 Medium"/>
      <family val="1"/>
      <charset val="128"/>
    </font>
    <font>
      <sz val="10"/>
      <color rgb="FF0070C0"/>
      <name val="BIZ UDP明朝 Medium"/>
      <family val="1"/>
      <charset val="128"/>
    </font>
    <font>
      <sz val="9"/>
      <name val="MS UI Gothic"/>
      <family val="3"/>
      <charset val="128"/>
    </font>
    <font>
      <sz val="10"/>
      <name val="BIZ UDP明朝 Medium"/>
      <family val="1"/>
      <charset val="128"/>
    </font>
    <font>
      <b/>
      <sz val="10"/>
      <name val="BIZ UDP明朝 Medium"/>
      <family val="1"/>
      <charset val="128"/>
    </font>
    <font>
      <sz val="9"/>
      <name val="BIZ UDP明朝 Medium"/>
      <family val="1"/>
      <charset val="128"/>
    </font>
    <font>
      <b/>
      <sz val="11"/>
      <name val="BIZ UDP明朝 Medium"/>
      <family val="1"/>
      <charset val="128"/>
    </font>
    <font>
      <b/>
      <sz val="12"/>
      <name val="BIZ UDP明朝 Medium"/>
      <family val="1"/>
      <charset val="128"/>
    </font>
    <font>
      <sz val="6"/>
      <name val="BIZ UDP明朝 Medium"/>
      <family val="1"/>
      <charset val="128"/>
    </font>
    <font>
      <sz val="8"/>
      <name val="BIZ UDP明朝 Medium"/>
      <family val="1"/>
      <charset val="128"/>
    </font>
    <font>
      <u/>
      <sz val="9"/>
      <name val="BIZ UDP明朝 Medium"/>
      <family val="1"/>
      <charset val="128"/>
    </font>
    <font>
      <sz val="10"/>
      <color theme="0"/>
      <name val="BIZ UDP明朝 Medium"/>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1" fillId="0" borderId="0">
      <alignment vertical="center"/>
    </xf>
    <xf numFmtId="0" fontId="5" fillId="0" borderId="0"/>
  </cellStyleXfs>
  <cellXfs count="335">
    <xf numFmtId="0" fontId="0" fillId="0" borderId="0" xfId="0">
      <alignment vertical="center"/>
    </xf>
    <xf numFmtId="0" fontId="7" fillId="0" borderId="0" xfId="5" applyFont="1">
      <alignment vertical="center"/>
    </xf>
    <xf numFmtId="0" fontId="9" fillId="0" borderId="0" xfId="5" applyFont="1">
      <alignment vertical="center"/>
    </xf>
    <xf numFmtId="0" fontId="10" fillId="0" borderId="0" xfId="5" applyFont="1">
      <alignment vertical="center"/>
    </xf>
    <xf numFmtId="0" fontId="11" fillId="6" borderId="4" xfId="5" applyFont="1" applyFill="1" applyBorder="1">
      <alignment vertical="center"/>
    </xf>
    <xf numFmtId="0" fontId="9" fillId="6" borderId="5" xfId="5" applyFont="1" applyFill="1" applyBorder="1">
      <alignment vertical="center"/>
    </xf>
    <xf numFmtId="0" fontId="10" fillId="6" borderId="5" xfId="5" applyFont="1" applyFill="1" applyBorder="1">
      <alignment vertical="center"/>
    </xf>
    <xf numFmtId="0" fontId="10" fillId="6" borderId="6" xfId="5" applyFont="1" applyFill="1" applyBorder="1">
      <alignment vertical="center"/>
    </xf>
    <xf numFmtId="0" fontId="10" fillId="6" borderId="8" xfId="5" applyFont="1" applyFill="1" applyBorder="1">
      <alignment vertical="center"/>
    </xf>
    <xf numFmtId="0" fontId="10" fillId="3" borderId="4" xfId="5" applyFont="1" applyFill="1" applyBorder="1">
      <alignment vertical="center"/>
    </xf>
    <xf numFmtId="0" fontId="10" fillId="3" borderId="5" xfId="5" applyFont="1" applyFill="1" applyBorder="1">
      <alignment vertical="center"/>
    </xf>
    <xf numFmtId="0" fontId="13" fillId="3" borderId="1" xfId="5" applyFont="1" applyFill="1" applyBorder="1">
      <alignment vertical="center"/>
    </xf>
    <xf numFmtId="0" fontId="11" fillId="3" borderId="3" xfId="5" applyFont="1" applyFill="1" applyBorder="1">
      <alignment vertical="center"/>
    </xf>
    <xf numFmtId="0" fontId="10" fillId="6" borderId="14" xfId="5" applyFont="1" applyFill="1" applyBorder="1" applyAlignment="1">
      <alignment vertical="top"/>
    </xf>
    <xf numFmtId="0" fontId="10" fillId="3" borderId="8" xfId="5" applyFont="1" applyFill="1" applyBorder="1" applyAlignment="1">
      <alignment vertical="top"/>
    </xf>
    <xf numFmtId="0" fontId="10" fillId="6" borderId="14" xfId="5" applyFont="1" applyFill="1" applyBorder="1" applyAlignment="1">
      <alignment vertical="center" wrapText="1"/>
    </xf>
    <xf numFmtId="0" fontId="10" fillId="3" borderId="8" xfId="5" applyFont="1" applyFill="1" applyBorder="1" applyAlignment="1">
      <alignment horizontal="left" vertical="center" wrapText="1"/>
    </xf>
    <xf numFmtId="0" fontId="10" fillId="0" borderId="28" xfId="5" applyFont="1" applyBorder="1" applyAlignment="1">
      <alignment horizontal="center" vertical="center"/>
    </xf>
    <xf numFmtId="38" fontId="7" fillId="0" borderId="13" xfId="6" applyFont="1" applyFill="1" applyBorder="1" applyAlignment="1">
      <alignment horizontal="center" vertical="center"/>
    </xf>
    <xf numFmtId="38" fontId="10" fillId="0" borderId="6" xfId="6" applyFont="1" applyFill="1" applyBorder="1" applyAlignment="1">
      <alignment horizontal="center" vertical="center"/>
    </xf>
    <xf numFmtId="38" fontId="13" fillId="0" borderId="0" xfId="6" applyFont="1" applyFill="1" applyBorder="1" applyAlignment="1">
      <alignment horizontal="center" vertical="center"/>
    </xf>
    <xf numFmtId="0" fontId="13" fillId="0" borderId="0" xfId="5" applyFont="1" applyAlignment="1">
      <alignment horizontal="center" vertical="center"/>
    </xf>
    <xf numFmtId="0" fontId="10" fillId="0" borderId="0" xfId="5" applyFont="1" applyAlignment="1">
      <alignment horizontal="center" vertical="center"/>
    </xf>
    <xf numFmtId="0" fontId="10" fillId="0" borderId="28" xfId="5" applyFont="1" applyBorder="1" applyAlignment="1">
      <alignment horizontal="center" vertical="center" wrapText="1"/>
    </xf>
    <xf numFmtId="0" fontId="10" fillId="7" borderId="0" xfId="5" applyFont="1" applyFill="1">
      <alignment vertical="center"/>
    </xf>
    <xf numFmtId="0" fontId="10" fillId="6" borderId="15" xfId="5" applyFont="1" applyFill="1" applyBorder="1" applyAlignment="1">
      <alignment vertical="center" wrapText="1"/>
    </xf>
    <xf numFmtId="0" fontId="10" fillId="3" borderId="10" xfId="5" applyFont="1" applyFill="1" applyBorder="1" applyAlignment="1">
      <alignment horizontal="left" vertical="center" wrapText="1"/>
    </xf>
    <xf numFmtId="0" fontId="11" fillId="6" borderId="1" xfId="5" applyFont="1" applyFill="1" applyBorder="1" applyAlignment="1">
      <alignment horizontal="left" vertical="center"/>
    </xf>
    <xf numFmtId="0" fontId="10" fillId="6" borderId="1" xfId="5" applyFont="1" applyFill="1" applyBorder="1" applyAlignment="1">
      <alignment horizontal="left" vertical="center"/>
    </xf>
    <xf numFmtId="0" fontId="10" fillId="6" borderId="1" xfId="5" applyFont="1" applyFill="1" applyBorder="1" applyAlignment="1">
      <alignment horizontal="center" vertical="center"/>
    </xf>
    <xf numFmtId="0" fontId="10" fillId="6" borderId="2" xfId="5" applyFont="1" applyFill="1" applyBorder="1" applyAlignment="1">
      <alignment horizontal="center" vertical="center"/>
    </xf>
    <xf numFmtId="0" fontId="10" fillId="6" borderId="2" xfId="5" applyFont="1" applyFill="1" applyBorder="1" applyAlignment="1">
      <alignment horizontal="left" vertical="center" shrinkToFit="1"/>
    </xf>
    <xf numFmtId="0" fontId="10" fillId="6" borderId="3" xfId="5" applyFont="1" applyFill="1" applyBorder="1" applyAlignment="1">
      <alignment horizontal="left" vertical="center" shrinkToFit="1"/>
    </xf>
    <xf numFmtId="0" fontId="11" fillId="6" borderId="28" xfId="5" applyFont="1" applyFill="1" applyBorder="1" applyAlignment="1">
      <alignment horizontal="left" vertical="center"/>
    </xf>
    <xf numFmtId="0" fontId="10" fillId="6" borderId="10" xfId="5" applyFont="1" applyFill="1" applyBorder="1" applyAlignment="1">
      <alignment horizontal="left" vertical="center" wrapText="1"/>
    </xf>
    <xf numFmtId="0" fontId="10" fillId="6" borderId="10" xfId="5" applyFont="1" applyFill="1" applyBorder="1" applyAlignment="1">
      <alignment horizontal="center" vertical="center" wrapText="1"/>
    </xf>
    <xf numFmtId="0" fontId="10" fillId="6" borderId="7" xfId="5" applyFont="1" applyFill="1" applyBorder="1" applyAlignment="1">
      <alignment horizontal="center" vertical="center" wrapText="1"/>
    </xf>
    <xf numFmtId="0" fontId="10" fillId="6" borderId="7" xfId="5" applyFont="1" applyFill="1" applyBorder="1" applyAlignment="1">
      <alignment horizontal="left" vertical="center" shrinkToFit="1"/>
    </xf>
    <xf numFmtId="0" fontId="10" fillId="6" borderId="11" xfId="5" applyFont="1" applyFill="1" applyBorder="1" applyAlignment="1">
      <alignment horizontal="left" vertical="center" shrinkToFit="1"/>
    </xf>
    <xf numFmtId="0" fontId="10" fillId="0" borderId="0" xfId="5" applyFont="1" applyAlignment="1">
      <alignment horizontal="left" vertical="center"/>
    </xf>
    <xf numFmtId="38" fontId="10" fillId="0" borderId="0" xfId="6" applyFont="1" applyFill="1" applyBorder="1" applyAlignment="1">
      <alignment horizontal="right" vertical="center"/>
    </xf>
    <xf numFmtId="0" fontId="7" fillId="0" borderId="0" xfId="5" applyFont="1" applyAlignment="1">
      <alignment horizontal="center" vertical="center"/>
    </xf>
    <xf numFmtId="0" fontId="10" fillId="6" borderId="2" xfId="5" applyFont="1" applyFill="1" applyBorder="1">
      <alignment vertical="center"/>
    </xf>
    <xf numFmtId="0" fontId="10" fillId="6" borderId="14" xfId="5" applyFont="1" applyFill="1" applyBorder="1" applyAlignment="1">
      <alignment horizontal="center" vertical="center"/>
    </xf>
    <xf numFmtId="0" fontId="10" fillId="3" borderId="8" xfId="5" applyFont="1" applyFill="1" applyBorder="1" applyAlignment="1">
      <alignment horizontal="center" vertical="center"/>
    </xf>
    <xf numFmtId="38" fontId="7" fillId="0" borderId="28" xfId="6" applyFont="1" applyFill="1" applyBorder="1" applyAlignment="1">
      <alignment horizontal="center" vertical="center"/>
    </xf>
    <xf numFmtId="38" fontId="7" fillId="0" borderId="6" xfId="6" applyFont="1" applyFill="1" applyBorder="1" applyAlignment="1">
      <alignment horizontal="center" vertical="center"/>
    </xf>
    <xf numFmtId="0" fontId="10" fillId="0" borderId="13" xfId="5" applyFont="1" applyBorder="1">
      <alignment vertical="center"/>
    </xf>
    <xf numFmtId="0" fontId="10" fillId="0" borderId="28" xfId="5" applyFont="1" applyBorder="1">
      <alignment vertical="center"/>
    </xf>
    <xf numFmtId="38" fontId="7" fillId="0" borderId="28" xfId="6" applyFont="1" applyFill="1" applyBorder="1" applyAlignment="1">
      <alignment horizontal="center" vertical="center" wrapText="1"/>
    </xf>
    <xf numFmtId="0" fontId="15" fillId="0" borderId="1" xfId="5" applyFont="1" applyBorder="1" applyAlignment="1">
      <alignment horizontal="left" vertical="top" wrapText="1"/>
    </xf>
    <xf numFmtId="0" fontId="15" fillId="0" borderId="3" xfId="5" applyFont="1" applyBorder="1" applyAlignment="1">
      <alignment horizontal="left" vertical="top" wrapText="1"/>
    </xf>
    <xf numFmtId="0" fontId="10" fillId="0" borderId="0" xfId="5" applyFont="1" applyAlignment="1">
      <alignment horizontal="center" vertical="center" wrapText="1"/>
    </xf>
    <xf numFmtId="0" fontId="10" fillId="0" borderId="0" xfId="5" applyFont="1" applyAlignment="1">
      <alignment vertical="center" wrapText="1"/>
    </xf>
    <xf numFmtId="0" fontId="10" fillId="6" borderId="5" xfId="5" applyFont="1" applyFill="1" applyBorder="1" applyAlignment="1">
      <alignment horizontal="center" vertical="center"/>
    </xf>
    <xf numFmtId="0" fontId="10" fillId="6" borderId="6" xfId="5" applyFont="1" applyFill="1" applyBorder="1" applyAlignment="1">
      <alignment horizontal="center" vertical="center"/>
    </xf>
    <xf numFmtId="0" fontId="10" fillId="6" borderId="0" xfId="5" applyFont="1" applyFill="1">
      <alignment vertical="center"/>
    </xf>
    <xf numFmtId="0" fontId="18" fillId="0" borderId="0" xfId="0" applyFont="1">
      <alignment vertical="center"/>
    </xf>
    <xf numFmtId="0" fontId="19" fillId="0" borderId="0" xfId="0" applyFont="1" applyAlignment="1">
      <alignment horizontal="left" vertical="top"/>
    </xf>
    <xf numFmtId="0" fontId="18" fillId="0" borderId="0" xfId="0" applyFont="1" applyAlignment="1">
      <alignment horizontal="left" vertical="top"/>
    </xf>
    <xf numFmtId="0" fontId="18" fillId="5" borderId="28" xfId="0" applyFont="1" applyFill="1" applyBorder="1" applyAlignment="1">
      <alignment horizontal="center" vertical="center"/>
    </xf>
    <xf numFmtId="0" fontId="19" fillId="5" borderId="28" xfId="0" applyFont="1" applyFill="1" applyBorder="1" applyAlignment="1">
      <alignment horizontal="center" vertical="top"/>
    </xf>
    <xf numFmtId="0" fontId="18" fillId="0" borderId="28" xfId="0" applyFont="1" applyBorder="1" applyAlignment="1">
      <alignment horizontal="center" vertical="center"/>
    </xf>
    <xf numFmtId="0" fontId="19" fillId="0" borderId="28" xfId="0" applyFont="1" applyBorder="1" applyAlignment="1">
      <alignment horizontal="left" vertical="center" wrapText="1"/>
    </xf>
    <xf numFmtId="0" fontId="19" fillId="0" borderId="13" xfId="0" applyFont="1" applyBorder="1" applyAlignment="1">
      <alignment horizontal="left" vertical="center" wrapText="1"/>
    </xf>
    <xf numFmtId="0" fontId="18" fillId="0" borderId="9" xfId="0" applyFont="1" applyBorder="1">
      <alignment vertical="center"/>
    </xf>
    <xf numFmtId="0" fontId="19" fillId="0" borderId="13" xfId="0" applyFont="1" applyBorder="1" applyAlignment="1">
      <alignment vertical="center" wrapText="1"/>
    </xf>
    <xf numFmtId="0" fontId="22" fillId="0" borderId="0" xfId="0" applyFont="1" applyFill="1">
      <alignment vertical="center"/>
    </xf>
    <xf numFmtId="0" fontId="18" fillId="0" borderId="0" xfId="0" applyFont="1" applyAlignment="1">
      <alignment horizontal="right" vertical="center"/>
    </xf>
    <xf numFmtId="0" fontId="22" fillId="0" borderId="0" xfId="0" applyFont="1">
      <alignment vertical="center"/>
    </xf>
    <xf numFmtId="0" fontId="18" fillId="0" borderId="0" xfId="0" applyFont="1" applyFill="1" applyAlignment="1">
      <alignment horizontal="center" vertical="center"/>
    </xf>
    <xf numFmtId="0" fontId="18" fillId="0" borderId="0" xfId="0" applyFont="1" applyFill="1">
      <alignment vertical="center"/>
    </xf>
    <xf numFmtId="0" fontId="18" fillId="3" borderId="0" xfId="0" applyFont="1" applyFill="1">
      <alignment vertical="center"/>
    </xf>
    <xf numFmtId="0" fontId="18" fillId="3" borderId="0" xfId="0" applyFont="1" applyFill="1" applyAlignment="1">
      <alignment horizontal="right" vertical="center"/>
    </xf>
    <xf numFmtId="0" fontId="18" fillId="3" borderId="0" xfId="0" applyFont="1" applyFill="1" applyAlignment="1">
      <alignment horizontal="center" vertical="center"/>
    </xf>
    <xf numFmtId="0" fontId="18" fillId="0" borderId="0" xfId="0" applyFont="1" applyFill="1" applyAlignment="1">
      <alignment horizontal="right" vertical="center"/>
    </xf>
    <xf numFmtId="0" fontId="22" fillId="0" borderId="0" xfId="0" applyFont="1" applyFill="1" applyAlignment="1">
      <alignment horizontal="right" vertical="center"/>
    </xf>
    <xf numFmtId="0" fontId="18" fillId="0" borderId="0" xfId="0" applyFont="1" applyFill="1" applyAlignment="1">
      <alignment vertical="center"/>
    </xf>
    <xf numFmtId="176" fontId="18" fillId="0" borderId="0" xfId="0" applyNumberFormat="1" applyFont="1" applyFill="1" applyAlignment="1">
      <alignment vertical="center"/>
    </xf>
    <xf numFmtId="0" fontId="22" fillId="2" borderId="3" xfId="0" applyFont="1" applyFill="1" applyBorder="1">
      <alignment vertical="center"/>
    </xf>
    <xf numFmtId="0" fontId="22" fillId="2" borderId="0" xfId="0" applyFont="1" applyFill="1">
      <alignment vertical="center"/>
    </xf>
    <xf numFmtId="0" fontId="22" fillId="2" borderId="11" xfId="0" applyFont="1" applyFill="1" applyBorder="1">
      <alignment vertical="center"/>
    </xf>
    <xf numFmtId="0" fontId="22" fillId="4" borderId="0" xfId="0" applyFont="1" applyFill="1">
      <alignment vertical="center"/>
    </xf>
    <xf numFmtId="0" fontId="18" fillId="0" borderId="0" xfId="0" applyFont="1" applyFill="1" applyAlignment="1">
      <alignment horizontal="center" vertical="center"/>
    </xf>
    <xf numFmtId="0" fontId="17" fillId="0" borderId="0" xfId="0" applyFont="1" applyAlignment="1">
      <alignment horizontal="center" vertical="center"/>
    </xf>
    <xf numFmtId="0" fontId="22" fillId="2" borderId="1" xfId="0" applyFont="1" applyFill="1" applyBorder="1" applyAlignment="1">
      <alignment vertical="center"/>
    </xf>
    <xf numFmtId="0" fontId="22" fillId="2" borderId="2" xfId="0" applyFont="1" applyFill="1" applyBorder="1" applyAlignment="1">
      <alignment vertical="center"/>
    </xf>
    <xf numFmtId="0" fontId="22" fillId="3" borderId="28" xfId="0" applyFont="1" applyFill="1" applyBorder="1" applyAlignment="1">
      <alignment vertical="center" shrinkToFit="1"/>
    </xf>
    <xf numFmtId="176" fontId="18" fillId="0" borderId="0" xfId="0" applyNumberFormat="1" applyFont="1" applyFill="1" applyAlignment="1">
      <alignment vertical="center"/>
    </xf>
    <xf numFmtId="0" fontId="18" fillId="0" borderId="0" xfId="0" applyFont="1" applyFill="1" applyAlignment="1">
      <alignment vertical="center"/>
    </xf>
    <xf numFmtId="0" fontId="18" fillId="3" borderId="0" xfId="0" applyFont="1" applyFill="1" applyAlignment="1">
      <alignment horizontal="center" vertical="center"/>
    </xf>
    <xf numFmtId="0" fontId="18" fillId="0" borderId="0" xfId="0" applyFont="1" applyFill="1" applyAlignment="1">
      <alignment horizontal="righ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2" fillId="2" borderId="10" xfId="0" applyFont="1" applyFill="1" applyBorder="1" applyAlignment="1">
      <alignment vertical="center"/>
    </xf>
    <xf numFmtId="0" fontId="22" fillId="2" borderId="7" xfId="0" applyFont="1" applyFill="1" applyBorder="1" applyAlignment="1">
      <alignment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18" fillId="0" borderId="0" xfId="0" applyFont="1" applyFill="1" applyAlignment="1">
      <alignment horizontal="center" vertical="center"/>
    </xf>
    <xf numFmtId="0" fontId="18" fillId="3" borderId="0" xfId="0" applyFont="1" applyFill="1" applyAlignment="1">
      <alignment horizontal="left" vertical="center"/>
    </xf>
    <xf numFmtId="0" fontId="12" fillId="0" borderId="8" xfId="5" applyFont="1" applyBorder="1" applyAlignment="1">
      <alignment horizontal="center" vertical="center"/>
    </xf>
    <xf numFmtId="0" fontId="11" fillId="0" borderId="0" xfId="5" applyFont="1" applyAlignment="1">
      <alignment horizontal="center" vertical="center"/>
    </xf>
    <xf numFmtId="0" fontId="10" fillId="0" borderId="22" xfId="5" applyFont="1" applyBorder="1" applyAlignment="1">
      <alignment horizontal="center" vertical="top" wrapText="1"/>
    </xf>
    <xf numFmtId="0" fontId="10" fillId="0" borderId="23" xfId="5" applyFont="1" applyBorder="1" applyAlignment="1">
      <alignment horizontal="center" vertical="top"/>
    </xf>
    <xf numFmtId="0" fontId="10" fillId="0" borderId="24" xfId="5" applyFont="1" applyBorder="1" applyAlignment="1">
      <alignment horizontal="center" vertical="top"/>
    </xf>
    <xf numFmtId="0" fontId="14" fillId="0" borderId="1" xfId="5" applyFont="1" applyBorder="1" applyAlignment="1">
      <alignment horizontal="left" vertical="top" wrapText="1"/>
    </xf>
    <xf numFmtId="0" fontId="14" fillId="0" borderId="3" xfId="5" applyFont="1" applyBorder="1" applyAlignment="1">
      <alignment horizontal="left" vertical="top" wrapText="1"/>
    </xf>
    <xf numFmtId="0" fontId="10" fillId="0" borderId="28" xfId="5" applyFont="1" applyBorder="1" applyAlignment="1">
      <alignment horizontal="center" vertical="center"/>
    </xf>
    <xf numFmtId="0" fontId="10" fillId="0" borderId="28" xfId="5" applyFont="1" applyBorder="1" applyAlignment="1">
      <alignment horizontal="left" vertical="center"/>
    </xf>
    <xf numFmtId="0" fontId="10" fillId="0" borderId="28" xfId="5" applyFont="1" applyBorder="1" applyAlignment="1">
      <alignment horizontal="left" vertical="center" shrinkToFit="1"/>
    </xf>
    <xf numFmtId="0" fontId="12" fillId="0" borderId="0" xfId="5" applyFont="1" applyAlignment="1">
      <alignment horizontal="center" vertical="center"/>
    </xf>
    <xf numFmtId="0" fontId="10" fillId="0" borderId="28" xfId="5" applyFont="1" applyBorder="1" applyAlignment="1">
      <alignment vertical="center"/>
    </xf>
    <xf numFmtId="0" fontId="10" fillId="0" borderId="28" xfId="5" applyFont="1" applyBorder="1" applyAlignment="1">
      <alignment horizontal="center" vertical="center" wrapText="1"/>
    </xf>
    <xf numFmtId="38" fontId="15" fillId="0" borderId="1" xfId="6" applyFont="1" applyFill="1" applyBorder="1" applyAlignment="1">
      <alignment horizontal="left" vertical="top" wrapText="1"/>
    </xf>
    <xf numFmtId="38" fontId="15" fillId="0" borderId="3" xfId="6" applyFont="1" applyFill="1" applyBorder="1" applyAlignment="1">
      <alignment horizontal="left" vertical="top" wrapText="1"/>
    </xf>
    <xf numFmtId="38" fontId="10" fillId="0" borderId="1" xfId="6" applyFont="1" applyFill="1" applyBorder="1" applyAlignment="1">
      <alignment horizontal="left" vertical="center" wrapText="1"/>
    </xf>
    <xf numFmtId="38" fontId="10" fillId="0" borderId="3" xfId="6" applyFont="1" applyFill="1" applyBorder="1" applyAlignment="1">
      <alignment horizontal="left" vertical="center" wrapText="1"/>
    </xf>
    <xf numFmtId="0" fontId="13" fillId="3" borderId="1" xfId="5" applyFont="1" applyFill="1" applyBorder="1" applyAlignment="1">
      <alignment horizontal="center" vertical="center"/>
    </xf>
    <xf numFmtId="0" fontId="13" fillId="3" borderId="3" xfId="5" applyFont="1" applyFill="1" applyBorder="1" applyAlignment="1">
      <alignment horizontal="center" vertical="center"/>
    </xf>
    <xf numFmtId="0" fontId="10" fillId="0" borderId="25" xfId="5" applyFont="1" applyBorder="1" applyAlignment="1">
      <alignment horizontal="center" vertical="top"/>
    </xf>
    <xf numFmtId="0" fontId="10" fillId="0" borderId="26" xfId="5" applyFont="1" applyBorder="1" applyAlignment="1">
      <alignment horizontal="center" vertical="top"/>
    </xf>
    <xf numFmtId="0" fontId="10" fillId="0" borderId="27" xfId="5" applyFont="1" applyBorder="1" applyAlignment="1">
      <alignment horizontal="center" vertical="top"/>
    </xf>
    <xf numFmtId="0" fontId="14" fillId="0" borderId="4" xfId="5" applyFont="1" applyBorder="1" applyAlignment="1">
      <alignment horizontal="left" vertical="top" wrapText="1"/>
    </xf>
    <xf numFmtId="0" fontId="14" fillId="0" borderId="6" xfId="5" applyFont="1" applyBorder="1" applyAlignment="1">
      <alignment horizontal="left" vertical="top" wrapText="1"/>
    </xf>
    <xf numFmtId="0" fontId="14" fillId="0" borderId="10" xfId="5" applyFont="1" applyBorder="1" applyAlignment="1">
      <alignment horizontal="left" vertical="top" wrapText="1"/>
    </xf>
    <xf numFmtId="0" fontId="14" fillId="0" borderId="11" xfId="5" applyFont="1" applyBorder="1" applyAlignment="1">
      <alignment horizontal="left" vertical="top" wrapText="1"/>
    </xf>
    <xf numFmtId="0" fontId="14" fillId="0" borderId="4" xfId="5" applyFont="1" applyBorder="1" applyAlignment="1">
      <alignment horizontal="center" vertical="top" wrapText="1"/>
    </xf>
    <xf numFmtId="0" fontId="14" fillId="0" borderId="6" xfId="5" applyFont="1" applyBorder="1" applyAlignment="1">
      <alignment horizontal="center" vertical="top" wrapText="1"/>
    </xf>
    <xf numFmtId="0" fontId="14" fillId="0" borderId="10" xfId="5" applyFont="1" applyBorder="1" applyAlignment="1">
      <alignment horizontal="center" vertical="top" wrapText="1"/>
    </xf>
    <xf numFmtId="0" fontId="14" fillId="0" borderId="11" xfId="5" applyFont="1" applyBorder="1" applyAlignment="1">
      <alignment horizontal="center" vertical="top" wrapText="1"/>
    </xf>
    <xf numFmtId="0" fontId="10" fillId="0" borderId="13" xfId="5" applyFont="1" applyBorder="1" applyAlignment="1">
      <alignment horizontal="center" vertical="center"/>
    </xf>
    <xf numFmtId="0" fontId="10" fillId="0" borderId="15" xfId="5" applyFont="1" applyBorder="1" applyAlignment="1">
      <alignment horizontal="center" vertical="center"/>
    </xf>
    <xf numFmtId="38" fontId="7" fillId="0" borderId="13" xfId="6" applyFont="1" applyFill="1" applyBorder="1" applyAlignment="1">
      <alignment horizontal="center" vertical="center"/>
    </xf>
    <xf numFmtId="38" fontId="7" fillId="0" borderId="15" xfId="6" applyFont="1" applyFill="1" applyBorder="1" applyAlignment="1">
      <alignment horizontal="center" vertical="center"/>
    </xf>
    <xf numFmtId="38" fontId="10" fillId="0" borderId="1" xfId="6" applyFont="1" applyFill="1" applyBorder="1" applyAlignment="1">
      <alignment horizontal="left" vertical="top" wrapText="1"/>
    </xf>
    <xf numFmtId="38" fontId="10" fillId="0" borderId="2" xfId="6" applyFont="1" applyFill="1" applyBorder="1" applyAlignment="1">
      <alignment horizontal="left" vertical="top" wrapText="1"/>
    </xf>
    <xf numFmtId="38" fontId="10" fillId="0" borderId="3" xfId="6" applyFont="1" applyFill="1" applyBorder="1" applyAlignment="1">
      <alignment horizontal="left" vertical="top" wrapText="1"/>
    </xf>
    <xf numFmtId="38" fontId="13" fillId="0" borderId="32" xfId="6" applyFont="1" applyFill="1" applyBorder="1" applyAlignment="1">
      <alignment horizontal="left" vertical="top" wrapText="1"/>
    </xf>
    <xf numFmtId="38" fontId="13" fillId="0" borderId="33" xfId="6" applyFont="1" applyFill="1" applyBorder="1" applyAlignment="1">
      <alignment horizontal="left" vertical="top" wrapText="1"/>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38" fontId="13" fillId="0" borderId="10" xfId="6" applyFont="1" applyFill="1" applyBorder="1" applyAlignment="1">
      <alignment horizontal="center" vertical="center"/>
    </xf>
    <xf numFmtId="38" fontId="13" fillId="0" borderId="7" xfId="6" applyFont="1" applyFill="1" applyBorder="1" applyAlignment="1">
      <alignment horizontal="center" vertical="center"/>
    </xf>
    <xf numFmtId="38" fontId="13" fillId="0" borderId="11" xfId="6" applyFont="1" applyFill="1" applyBorder="1" applyAlignment="1">
      <alignment horizontal="center" vertical="center"/>
    </xf>
    <xf numFmtId="38" fontId="10" fillId="0" borderId="2" xfId="6" applyFont="1" applyFill="1" applyBorder="1" applyAlignment="1">
      <alignment horizontal="left" vertical="center" wrapText="1"/>
    </xf>
    <xf numFmtId="0" fontId="23" fillId="0" borderId="0" xfId="0" applyFont="1" applyAlignment="1">
      <alignment horizontal="left" vertical="center"/>
    </xf>
    <xf numFmtId="0" fontId="18" fillId="2" borderId="28" xfId="0" applyFont="1" applyFill="1" applyBorder="1" applyAlignment="1">
      <alignment horizontal="center" vertical="center" shrinkToFit="1"/>
    </xf>
    <xf numFmtId="0" fontId="22" fillId="2" borderId="28" xfId="0" applyFont="1" applyFill="1" applyBorder="1" applyAlignment="1">
      <alignment horizontal="center" vertical="center"/>
    </xf>
    <xf numFmtId="0" fontId="22" fillId="2" borderId="28" xfId="0" applyFont="1" applyFill="1" applyBorder="1" applyAlignment="1">
      <alignment horizontal="center" vertical="center" wrapText="1"/>
    </xf>
    <xf numFmtId="0" fontId="22" fillId="2" borderId="6" xfId="0" applyFont="1" applyFill="1" applyBorder="1" applyAlignment="1">
      <alignment horizontal="center" vertical="center"/>
    </xf>
    <xf numFmtId="0" fontId="22" fillId="2" borderId="13" xfId="0" applyFont="1" applyFill="1" applyBorder="1" applyAlignment="1">
      <alignment horizontal="center" vertical="center" wrapText="1"/>
    </xf>
    <xf numFmtId="0" fontId="24" fillId="2" borderId="28" xfId="0" applyFont="1" applyFill="1" applyBorder="1" applyAlignment="1">
      <alignment horizontal="center" vertical="center" shrinkToFit="1"/>
    </xf>
    <xf numFmtId="0" fontId="24" fillId="2" borderId="13" xfId="0" applyFont="1" applyFill="1" applyBorder="1" applyAlignment="1">
      <alignment horizontal="center" vertical="center" shrinkToFit="1"/>
    </xf>
    <xf numFmtId="0" fontId="24" fillId="2" borderId="6" xfId="0" applyFont="1" applyFill="1" applyBorder="1" applyAlignment="1">
      <alignment horizontal="center" vertical="center" wrapText="1"/>
    </xf>
    <xf numFmtId="0" fontId="22" fillId="2" borderId="11" xfId="0" applyFont="1" applyFill="1" applyBorder="1" applyAlignment="1">
      <alignment horizontal="center" vertical="center"/>
    </xf>
    <xf numFmtId="0" fontId="22" fillId="2" borderId="15"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8" xfId="0" applyFont="1" applyFill="1" applyBorder="1" applyAlignment="1">
      <alignment horizontal="center" vertical="center"/>
    </xf>
    <xf numFmtId="0" fontId="24" fillId="2" borderId="11" xfId="0" applyFont="1" applyFill="1" applyBorder="1" applyAlignment="1">
      <alignment horizontal="center" vertical="center"/>
    </xf>
    <xf numFmtId="178" fontId="18" fillId="0" borderId="28" xfId="0" applyNumberFormat="1" applyFont="1" applyBorder="1" applyAlignment="1">
      <alignment horizontal="center" vertical="center" shrinkToFit="1"/>
    </xf>
    <xf numFmtId="49" fontId="18" fillId="0" borderId="28" xfId="0" applyNumberFormat="1" applyFont="1" applyBorder="1" applyAlignment="1">
      <alignment vertical="center" shrinkToFit="1"/>
    </xf>
    <xf numFmtId="178" fontId="18" fillId="0" borderId="28" xfId="4" applyNumberFormat="1" applyFont="1" applyBorder="1" applyAlignment="1">
      <alignment horizontal="right" vertical="center" shrinkToFit="1"/>
    </xf>
    <xf numFmtId="178" fontId="18" fillId="0" borderId="28" xfId="4" applyNumberFormat="1" applyFont="1" applyBorder="1" applyAlignment="1">
      <alignment vertical="center" shrinkToFit="1"/>
    </xf>
    <xf numFmtId="178" fontId="24" fillId="2" borderId="3" xfId="4" applyNumberFormat="1" applyFont="1" applyFill="1" applyBorder="1" applyAlignment="1">
      <alignment horizontal="center" vertical="center" shrinkToFit="1"/>
    </xf>
    <xf numFmtId="0" fontId="25" fillId="9" borderId="29" xfId="0" applyFont="1" applyFill="1" applyBorder="1">
      <alignment vertical="center"/>
    </xf>
    <xf numFmtId="0" fontId="18" fillId="9" borderId="30" xfId="0" applyFont="1" applyFill="1" applyBorder="1">
      <alignment vertical="center"/>
    </xf>
    <xf numFmtId="0" fontId="18" fillId="0" borderId="31" xfId="0" applyFont="1" applyBorder="1">
      <alignment vertical="center"/>
    </xf>
    <xf numFmtId="0" fontId="26" fillId="0" borderId="0" xfId="0" applyFont="1">
      <alignment vertical="center"/>
    </xf>
    <xf numFmtId="0" fontId="22" fillId="0" borderId="0" xfId="0" applyFont="1" applyAlignment="1">
      <alignment horizontal="center" vertical="center" shrinkToFit="1"/>
    </xf>
    <xf numFmtId="0" fontId="22" fillId="0" borderId="0" xfId="0" applyFont="1" applyAlignment="1">
      <alignment horizontal="center" vertical="center"/>
    </xf>
    <xf numFmtId="0" fontId="22" fillId="0" borderId="0" xfId="0" applyFont="1" applyAlignment="1">
      <alignment horizontal="left" vertical="center"/>
    </xf>
    <xf numFmtId="0" fontId="18" fillId="8" borderId="1" xfId="0" applyFont="1" applyFill="1" applyBorder="1" applyAlignment="1">
      <alignment horizontal="center" vertical="center"/>
    </xf>
    <xf numFmtId="0" fontId="18" fillId="8" borderId="2" xfId="0" applyFont="1" applyFill="1" applyBorder="1" applyAlignment="1">
      <alignment horizontal="center" vertical="center"/>
    </xf>
    <xf numFmtId="0" fontId="18" fillId="8" borderId="3" xfId="0" applyFont="1" applyFill="1" applyBorder="1" applyAlignment="1">
      <alignment horizontal="center" vertical="center"/>
    </xf>
    <xf numFmtId="0" fontId="22" fillId="8" borderId="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3" xfId="0" applyFont="1" applyFill="1" applyBorder="1" applyAlignment="1">
      <alignment horizontal="center" vertical="center"/>
    </xf>
    <xf numFmtId="0" fontId="22" fillId="0" borderId="2"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49" fontId="22" fillId="3" borderId="10" xfId="0" applyNumberFormat="1" applyFont="1" applyFill="1" applyBorder="1" applyAlignment="1">
      <alignment horizontal="center" vertical="center" shrinkToFit="1"/>
    </xf>
    <xf numFmtId="49" fontId="22" fillId="3" borderId="7" xfId="0" applyNumberFormat="1" applyFont="1" applyFill="1" applyBorder="1" applyAlignment="1">
      <alignment horizontal="center" vertical="center" shrinkToFit="1"/>
    </xf>
    <xf numFmtId="49" fontId="22" fillId="3" borderId="11" xfId="0" applyNumberFormat="1" applyFont="1" applyFill="1" applyBorder="1" applyAlignment="1">
      <alignment horizontal="center" vertical="center" shrinkToFit="1"/>
    </xf>
    <xf numFmtId="0" fontId="22" fillId="3" borderId="1" xfId="0" applyFont="1" applyFill="1" applyBorder="1" applyAlignment="1">
      <alignment vertical="center" shrinkToFit="1"/>
    </xf>
    <xf numFmtId="0" fontId="22" fillId="3" borderId="2" xfId="0" applyFont="1" applyFill="1" applyBorder="1" applyAlignment="1">
      <alignment vertical="center" shrinkToFit="1"/>
    </xf>
    <xf numFmtId="0" fontId="22" fillId="3" borderId="3" xfId="0" applyFont="1" applyFill="1" applyBorder="1" applyAlignment="1">
      <alignment vertical="center" shrinkToFit="1"/>
    </xf>
    <xf numFmtId="0" fontId="24" fillId="2" borderId="4"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1"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0" fontId="24" fillId="2" borderId="3" xfId="0" applyFont="1" applyFill="1" applyBorder="1" applyAlignment="1">
      <alignment horizontal="center" vertical="center" shrinkToFit="1"/>
    </xf>
    <xf numFmtId="0" fontId="24" fillId="2" borderId="10" xfId="0" applyFont="1" applyFill="1" applyBorder="1" applyAlignment="1">
      <alignment horizontal="center" vertical="center"/>
    </xf>
    <xf numFmtId="0" fontId="24" fillId="2" borderId="7"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1" xfId="0" applyFont="1" applyFill="1" applyBorder="1" applyAlignment="1">
      <alignment horizontal="lef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10" xfId="0" applyFont="1" applyFill="1" applyBorder="1" applyAlignment="1">
      <alignment vertical="center"/>
    </xf>
    <xf numFmtId="0" fontId="24" fillId="3" borderId="7" xfId="0" applyFont="1" applyFill="1" applyBorder="1" applyAlignment="1">
      <alignment vertical="center"/>
    </xf>
    <xf numFmtId="0" fontId="24" fillId="3" borderId="11" xfId="0" applyFont="1" applyFill="1" applyBorder="1" applyAlignment="1">
      <alignment vertical="center"/>
    </xf>
    <xf numFmtId="0" fontId="24" fillId="3" borderId="10" xfId="0" applyFont="1" applyFill="1" applyBorder="1" applyAlignment="1">
      <alignment vertical="center" shrinkToFit="1"/>
    </xf>
    <xf numFmtId="0" fontId="24" fillId="3" borderId="7" xfId="0" applyFont="1" applyFill="1" applyBorder="1" applyAlignment="1">
      <alignment vertical="center" shrinkToFit="1"/>
    </xf>
    <xf numFmtId="0" fontId="24" fillId="3" borderId="11" xfId="0" applyFont="1" applyFill="1" applyBorder="1" applyAlignment="1">
      <alignment vertical="center" shrinkToFit="1"/>
    </xf>
    <xf numFmtId="0" fontId="24" fillId="10" borderId="1" xfId="0" applyFont="1" applyFill="1" applyBorder="1" applyAlignment="1">
      <alignment vertical="center" shrinkToFit="1"/>
    </xf>
    <xf numFmtId="0" fontId="24" fillId="10" borderId="2" xfId="0" applyFont="1" applyFill="1" applyBorder="1" applyAlignment="1">
      <alignment vertical="center" shrinkToFit="1"/>
    </xf>
    <xf numFmtId="0" fontId="24" fillId="10" borderId="3" xfId="0" applyFont="1" applyFill="1" applyBorder="1" applyAlignment="1">
      <alignment vertical="center" shrinkToFit="1"/>
    </xf>
    <xf numFmtId="0" fontId="24" fillId="2" borderId="1" xfId="0" applyFont="1" applyFill="1" applyBorder="1" applyAlignment="1">
      <alignment horizontal="center" vertical="center" wrapText="1"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8" fillId="0" borderId="0" xfId="0" applyFont="1" applyAlignment="1">
      <alignment horizontal="center" vertical="center"/>
    </xf>
    <xf numFmtId="0" fontId="24" fillId="2" borderId="4" xfId="0" applyFont="1" applyFill="1" applyBorder="1" applyAlignment="1">
      <alignment vertical="center"/>
    </xf>
    <xf numFmtId="0" fontId="24" fillId="2" borderId="5" xfId="0" applyFont="1" applyFill="1" applyBorder="1" applyAlignment="1">
      <alignment vertical="center"/>
    </xf>
    <xf numFmtId="0" fontId="24" fillId="2" borderId="6" xfId="0" applyFont="1" applyFill="1" applyBorder="1" applyAlignment="1">
      <alignment vertical="center"/>
    </xf>
    <xf numFmtId="0" fontId="22" fillId="3" borderId="5" xfId="0" applyFont="1" applyFill="1" applyBorder="1">
      <alignment vertical="center"/>
    </xf>
    <xf numFmtId="0" fontId="24" fillId="4" borderId="5" xfId="0" applyFont="1" applyFill="1" applyBorder="1" applyAlignment="1">
      <alignment horizontal="left" vertical="center"/>
    </xf>
    <xf numFmtId="0" fontId="22" fillId="4" borderId="5" xfId="0" applyFont="1" applyFill="1" applyBorder="1">
      <alignment vertical="center"/>
    </xf>
    <xf numFmtId="0" fontId="22" fillId="4" borderId="5" xfId="0" applyFont="1" applyFill="1" applyBorder="1" applyAlignment="1">
      <alignment horizontal="center" vertical="center"/>
    </xf>
    <xf numFmtId="0" fontId="22" fillId="0" borderId="5" xfId="0" applyFont="1" applyFill="1" applyBorder="1">
      <alignment vertical="center"/>
    </xf>
    <xf numFmtId="0" fontId="22" fillId="4" borderId="6" xfId="0" applyFont="1" applyFill="1" applyBorder="1" applyAlignment="1">
      <alignment horizontal="center" vertical="center"/>
    </xf>
    <xf numFmtId="0" fontId="24" fillId="0" borderId="5" xfId="0" applyFont="1" applyFill="1" applyBorder="1">
      <alignment vertical="center"/>
    </xf>
    <xf numFmtId="0" fontId="22" fillId="0" borderId="5" xfId="0" applyFont="1" applyFill="1" applyBorder="1" applyAlignment="1">
      <alignment horizontal="left" vertical="center"/>
    </xf>
    <xf numFmtId="0" fontId="22" fillId="0" borderId="5" xfId="0" applyFont="1" applyFill="1" applyBorder="1" applyAlignment="1">
      <alignment horizontal="center" vertical="center"/>
    </xf>
    <xf numFmtId="0" fontId="22" fillId="0" borderId="5" xfId="0" applyFont="1" applyFill="1" applyBorder="1" applyProtection="1">
      <alignment vertical="center"/>
      <protection locked="0"/>
    </xf>
    <xf numFmtId="0" fontId="22" fillId="8" borderId="10" xfId="0" applyFont="1" applyFill="1" applyBorder="1" applyAlignment="1">
      <alignment horizontal="center" vertical="center"/>
    </xf>
    <xf numFmtId="0" fontId="22" fillId="8" borderId="7" xfId="0" applyFont="1" applyFill="1" applyBorder="1" applyAlignment="1">
      <alignment horizontal="center" vertical="center"/>
    </xf>
    <xf numFmtId="0" fontId="22" fillId="8" borderId="11"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Protection="1">
      <alignment vertical="center"/>
      <protection locked="0"/>
    </xf>
    <xf numFmtId="0" fontId="22" fillId="0" borderId="0" xfId="0" applyFont="1" applyFill="1" applyAlignment="1">
      <alignment horizontal="center" vertical="center"/>
    </xf>
    <xf numFmtId="0" fontId="24" fillId="2" borderId="1" xfId="0" applyFont="1" applyFill="1" applyBorder="1" applyAlignment="1">
      <alignment vertical="center" shrinkToFit="1"/>
    </xf>
    <xf numFmtId="0" fontId="24" fillId="2" borderId="2" xfId="0" applyFont="1" applyFill="1" applyBorder="1" applyAlignment="1">
      <alignment vertical="center" shrinkToFit="1"/>
    </xf>
    <xf numFmtId="0" fontId="24" fillId="2" borderId="3" xfId="0" applyFont="1" applyFill="1" applyBorder="1" applyAlignment="1">
      <alignment vertical="center" shrinkToFit="1"/>
    </xf>
    <xf numFmtId="0" fontId="22" fillId="10" borderId="1" xfId="0" applyFont="1" applyFill="1" applyBorder="1" applyAlignment="1">
      <alignment horizontal="center" vertical="center"/>
    </xf>
    <xf numFmtId="0" fontId="22" fillId="10" borderId="2" xfId="0" applyFont="1" applyFill="1" applyBorder="1" applyAlignment="1">
      <alignment horizontal="center" vertical="center"/>
    </xf>
    <xf numFmtId="0" fontId="22" fillId="10" borderId="3" xfId="0" applyFont="1" applyFill="1" applyBorder="1" applyAlignment="1">
      <alignment horizontal="center" vertical="center"/>
    </xf>
    <xf numFmtId="0" fontId="27" fillId="0" borderId="8" xfId="0" applyFont="1" applyFill="1" applyBorder="1" applyAlignment="1">
      <alignment vertical="center" wrapText="1"/>
    </xf>
    <xf numFmtId="0" fontId="27" fillId="0" borderId="0" xfId="0" applyFont="1" applyFill="1" applyAlignment="1">
      <alignment vertical="center" wrapText="1"/>
    </xf>
    <xf numFmtId="0" fontId="22" fillId="10" borderId="4" xfId="0" applyFont="1" applyFill="1" applyBorder="1" applyAlignment="1">
      <alignment horizontal="center" vertical="center"/>
    </xf>
    <xf numFmtId="0" fontId="22" fillId="10" borderId="5" xfId="0" applyFont="1" applyFill="1" applyBorder="1" applyAlignment="1">
      <alignment horizontal="center" vertical="center"/>
    </xf>
    <xf numFmtId="0" fontId="22" fillId="10" borderId="6" xfId="0" applyFont="1" applyFill="1" applyBorder="1" applyAlignment="1">
      <alignment horizontal="center" vertical="center"/>
    </xf>
    <xf numFmtId="0" fontId="27" fillId="0" borderId="0" xfId="0" applyFont="1" applyFill="1" applyBorder="1" applyAlignment="1">
      <alignment vertical="center" wrapText="1"/>
    </xf>
    <xf numFmtId="0" fontId="27" fillId="0" borderId="0" xfId="0" applyFont="1" applyFill="1" applyAlignment="1">
      <alignment vertical="center" wrapText="1"/>
    </xf>
    <xf numFmtId="0" fontId="22" fillId="0" borderId="7" xfId="0" applyFont="1" applyFill="1" applyBorder="1">
      <alignment vertical="center"/>
    </xf>
    <xf numFmtId="0" fontId="22" fillId="0" borderId="7" xfId="0" applyFont="1" applyFill="1" applyBorder="1" applyAlignment="1">
      <alignment horizontal="left" vertical="center"/>
    </xf>
    <xf numFmtId="0" fontId="22" fillId="0" borderId="7" xfId="0" applyFont="1" applyFill="1" applyBorder="1" applyProtection="1">
      <alignment vertical="center"/>
      <protection locked="0"/>
    </xf>
    <xf numFmtId="0" fontId="22" fillId="0" borderId="7" xfId="0" applyFont="1" applyFill="1" applyBorder="1" applyAlignment="1">
      <alignment horizontal="center" vertical="center"/>
    </xf>
    <xf numFmtId="0" fontId="24" fillId="0" borderId="0" xfId="0" applyFont="1" applyFill="1" applyBorder="1" applyAlignment="1">
      <alignment vertical="center" shrinkToFit="1"/>
    </xf>
    <xf numFmtId="0" fontId="22" fillId="0" borderId="0" xfId="0" applyFont="1" applyFill="1" applyBorder="1">
      <alignment vertical="center"/>
    </xf>
    <xf numFmtId="0" fontId="23" fillId="0" borderId="0" xfId="0" applyFont="1" applyFill="1">
      <alignment vertical="center"/>
    </xf>
    <xf numFmtId="0" fontId="24" fillId="0" borderId="0" xfId="0" applyFont="1" applyFill="1">
      <alignment vertical="center"/>
    </xf>
    <xf numFmtId="0" fontId="28" fillId="0" borderId="0" xfId="0" applyFont="1" applyFill="1">
      <alignment vertical="center"/>
    </xf>
    <xf numFmtId="0" fontId="22" fillId="0" borderId="0" xfId="0" applyFont="1" applyFill="1" applyAlignment="1" applyProtection="1">
      <alignment vertical="center" shrinkToFit="1"/>
      <protection locked="0"/>
    </xf>
    <xf numFmtId="0" fontId="22" fillId="0" borderId="0" xfId="0" applyFont="1" applyFill="1" applyAlignment="1">
      <alignment vertical="center" textRotation="255"/>
    </xf>
    <xf numFmtId="0" fontId="24" fillId="0" borderId="0" xfId="0" applyFont="1" applyFill="1" applyBorder="1" applyAlignment="1">
      <alignment horizontal="center" vertical="center" textRotation="255"/>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7" xfId="0" applyFont="1" applyFill="1" applyBorder="1" applyAlignment="1">
      <alignment horizontal="center" vertical="center"/>
    </xf>
    <xf numFmtId="0" fontId="24" fillId="2" borderId="34" xfId="0" applyFont="1" applyFill="1" applyBorder="1" applyAlignment="1">
      <alignment horizontal="center" vertical="center"/>
    </xf>
    <xf numFmtId="0" fontId="24" fillId="2" borderId="38" xfId="0" applyFont="1" applyFill="1" applyBorder="1" applyAlignment="1">
      <alignment horizontal="center" vertical="center"/>
    </xf>
    <xf numFmtId="0" fontId="24" fillId="0" borderId="0" xfId="0" applyFont="1" applyFill="1" applyAlignment="1">
      <alignment horizontal="center" vertical="center"/>
    </xf>
    <xf numFmtId="0" fontId="24" fillId="0" borderId="8" xfId="0" applyFont="1" applyBorder="1" applyAlignment="1">
      <alignment vertical="center" wrapText="1"/>
    </xf>
    <xf numFmtId="0" fontId="24" fillId="0" borderId="0" xfId="0" applyFont="1" applyBorder="1" applyAlignment="1">
      <alignment vertical="center" wrapText="1"/>
    </xf>
    <xf numFmtId="0" fontId="24" fillId="0" borderId="0" xfId="0" applyFont="1" applyBorder="1" applyAlignment="1">
      <alignment vertical="center"/>
    </xf>
    <xf numFmtId="178" fontId="24" fillId="0" borderId="39" xfId="0" applyNumberFormat="1" applyFont="1" applyBorder="1" applyAlignment="1">
      <alignment vertical="center" shrinkToFit="1"/>
    </xf>
    <xf numFmtId="178" fontId="24" fillId="0" borderId="2" xfId="0" applyNumberFormat="1" applyFont="1" applyBorder="1" applyAlignment="1">
      <alignment vertical="center" shrinkToFit="1"/>
    </xf>
    <xf numFmtId="0" fontId="24" fillId="4" borderId="2" xfId="0" applyFont="1" applyFill="1" applyBorder="1" applyAlignment="1">
      <alignment vertical="center"/>
    </xf>
    <xf numFmtId="0" fontId="24" fillId="4" borderId="40" xfId="0" applyFont="1" applyFill="1" applyBorder="1" applyAlignment="1">
      <alignment vertical="center"/>
    </xf>
    <xf numFmtId="178" fontId="24" fillId="0" borderId="41" xfId="0" applyNumberFormat="1" applyFont="1" applyBorder="1" applyAlignment="1">
      <alignment vertical="center" shrinkToFit="1"/>
    </xf>
    <xf numFmtId="178" fontId="24" fillId="0" borderId="35" xfId="0" applyNumberFormat="1" applyFont="1" applyBorder="1" applyAlignment="1">
      <alignment vertical="center" shrinkToFit="1"/>
    </xf>
    <xf numFmtId="0" fontId="24" fillId="4" borderId="35" xfId="0" applyFont="1" applyFill="1" applyBorder="1" applyAlignment="1">
      <alignment vertical="center"/>
    </xf>
    <xf numFmtId="0" fontId="24" fillId="4" borderId="42" xfId="0" applyFont="1" applyFill="1" applyBorder="1" applyAlignment="1">
      <alignment vertical="center"/>
    </xf>
    <xf numFmtId="49" fontId="24" fillId="4" borderId="19" xfId="0" applyNumberFormat="1" applyFont="1" applyFill="1" applyBorder="1">
      <alignment vertical="center"/>
    </xf>
    <xf numFmtId="49" fontId="24" fillId="4" borderId="20" xfId="0" applyNumberFormat="1" applyFont="1" applyFill="1" applyBorder="1" applyAlignment="1">
      <alignment vertical="center" wrapText="1"/>
    </xf>
    <xf numFmtId="0" fontId="28" fillId="4" borderId="20" xfId="0" applyFont="1" applyFill="1" applyBorder="1" applyAlignment="1">
      <alignment vertical="center" shrinkToFit="1"/>
    </xf>
    <xf numFmtId="0" fontId="28" fillId="4" borderId="21" xfId="0" applyFont="1" applyFill="1" applyBorder="1" applyAlignment="1">
      <alignment vertical="center" shrinkToFit="1"/>
    </xf>
    <xf numFmtId="177" fontId="24" fillId="3" borderId="12" xfId="4" applyNumberFormat="1" applyFont="1" applyFill="1" applyBorder="1" applyAlignment="1">
      <alignment vertical="center" shrinkToFit="1"/>
    </xf>
    <xf numFmtId="0" fontId="28" fillId="3" borderId="19" xfId="0" applyFont="1" applyFill="1" applyBorder="1" applyAlignment="1">
      <alignment horizontal="center" vertical="center" shrinkToFit="1"/>
    </xf>
    <xf numFmtId="0" fontId="28" fillId="3" borderId="20" xfId="0" applyFont="1" applyFill="1" applyBorder="1" applyAlignment="1">
      <alignment horizontal="center" vertical="center" shrinkToFit="1"/>
    </xf>
    <xf numFmtId="0" fontId="28" fillId="3" borderId="21" xfId="0" applyFont="1" applyFill="1" applyBorder="1" applyAlignment="1">
      <alignment horizontal="center" vertical="center" shrinkToFit="1"/>
    </xf>
    <xf numFmtId="49" fontId="24" fillId="4" borderId="16" xfId="0" applyNumberFormat="1" applyFont="1" applyFill="1" applyBorder="1">
      <alignment vertical="center"/>
    </xf>
    <xf numFmtId="49" fontId="24" fillId="4" borderId="17" xfId="0" applyNumberFormat="1" applyFont="1" applyFill="1" applyBorder="1" applyAlignment="1">
      <alignment vertical="center" wrapText="1"/>
    </xf>
    <xf numFmtId="0" fontId="28" fillId="4" borderId="17" xfId="0" applyFont="1" applyFill="1" applyBorder="1" applyAlignment="1">
      <alignment vertical="center" shrinkToFit="1"/>
    </xf>
    <xf numFmtId="0" fontId="28" fillId="4" borderId="18" xfId="0" applyFont="1" applyFill="1" applyBorder="1" applyAlignment="1">
      <alignment vertical="center" shrinkToFit="1"/>
    </xf>
    <xf numFmtId="177" fontId="24" fillId="3" borderId="17" xfId="4" applyNumberFormat="1" applyFont="1" applyFill="1" applyBorder="1" applyAlignment="1">
      <alignment vertical="center" shrinkToFit="1"/>
    </xf>
    <xf numFmtId="0" fontId="28" fillId="3" borderId="16" xfId="0" applyFont="1" applyFill="1" applyBorder="1" applyAlignment="1">
      <alignment vertical="center" shrinkToFit="1"/>
    </xf>
    <xf numFmtId="0" fontId="28" fillId="3" borderId="17" xfId="0" applyFont="1" applyFill="1" applyBorder="1" applyAlignment="1">
      <alignment vertical="center" shrinkToFit="1"/>
    </xf>
    <xf numFmtId="0" fontId="28" fillId="3" borderId="18" xfId="0" applyFont="1" applyFill="1" applyBorder="1" applyAlignment="1">
      <alignment vertical="center" shrinkToFit="1"/>
    </xf>
    <xf numFmtId="49" fontId="24" fillId="4" borderId="1" xfId="0" applyNumberFormat="1" applyFont="1" applyFill="1" applyBorder="1">
      <alignment vertical="center"/>
    </xf>
    <xf numFmtId="49" fontId="24" fillId="4" borderId="2" xfId="0" applyNumberFormat="1" applyFont="1" applyFill="1" applyBorder="1" applyAlignment="1">
      <alignment vertical="center" wrapText="1"/>
    </xf>
    <xf numFmtId="49" fontId="24" fillId="4" borderId="3" xfId="0" applyNumberFormat="1" applyFont="1" applyFill="1" applyBorder="1" applyAlignment="1">
      <alignment vertical="center" wrapText="1"/>
    </xf>
    <xf numFmtId="177" fontId="24" fillId="0" borderId="2" xfId="4" applyNumberFormat="1" applyFont="1" applyFill="1" applyBorder="1" applyAlignment="1">
      <alignment vertical="center" shrinkToFit="1"/>
    </xf>
    <xf numFmtId="177" fontId="24" fillId="0" borderId="3" xfId="4" applyNumberFormat="1" applyFont="1" applyFill="1" applyBorder="1" applyAlignment="1">
      <alignment vertical="center" shrinkToFit="1"/>
    </xf>
    <xf numFmtId="49" fontId="24" fillId="0" borderId="1" xfId="0" applyNumberFormat="1" applyFont="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3" xfId="0" applyNumberFormat="1" applyFont="1" applyBorder="1" applyAlignment="1">
      <alignment horizontal="center" vertical="center" wrapText="1"/>
    </xf>
    <xf numFmtId="0" fontId="18" fillId="0" borderId="0" xfId="0" applyFont="1" applyFill="1" applyBorder="1">
      <alignment vertical="center"/>
    </xf>
    <xf numFmtId="0" fontId="24" fillId="0" borderId="0" xfId="0" applyFont="1" applyFill="1" applyBorder="1">
      <alignment vertical="center"/>
    </xf>
    <xf numFmtId="0" fontId="24" fillId="0" borderId="0" xfId="0" applyFont="1" applyFill="1" applyBorder="1" applyAlignment="1">
      <alignment vertical="center" wrapText="1"/>
    </xf>
    <xf numFmtId="0" fontId="24" fillId="0" borderId="0" xfId="0" applyFont="1" applyFill="1" applyBorder="1" applyAlignment="1">
      <alignment horizontal="center" vertical="center"/>
    </xf>
    <xf numFmtId="178" fontId="24" fillId="0" borderId="0" xfId="0" applyNumberFormat="1" applyFont="1" applyFill="1" applyBorder="1" applyAlignment="1">
      <alignment vertical="center" shrinkToFit="1"/>
    </xf>
    <xf numFmtId="0" fontId="24" fillId="0" borderId="0" xfId="0" applyFont="1" applyFill="1" applyBorder="1" applyAlignment="1">
      <alignment horizontal="center" vertical="center"/>
    </xf>
    <xf numFmtId="49" fontId="24" fillId="0" borderId="0" xfId="0" applyNumberFormat="1" applyFont="1" applyFill="1" applyAlignment="1">
      <alignment horizontal="center" vertical="center" wrapText="1"/>
    </xf>
    <xf numFmtId="49" fontId="24" fillId="0" borderId="0" xfId="0" applyNumberFormat="1" applyFont="1" applyFill="1" applyAlignment="1">
      <alignment vertical="center" wrapText="1"/>
    </xf>
    <xf numFmtId="177" fontId="18" fillId="0" borderId="0" xfId="4" applyNumberFormat="1" applyFont="1" applyFill="1" applyBorder="1" applyAlignment="1">
      <alignment vertical="center" shrinkToFit="1"/>
    </xf>
    <xf numFmtId="0" fontId="18" fillId="0" borderId="5" xfId="0" applyFont="1" applyFill="1" applyBorder="1">
      <alignment vertical="center"/>
    </xf>
    <xf numFmtId="0" fontId="23" fillId="4" borderId="0" xfId="0" applyFont="1" applyFill="1" applyAlignment="1">
      <alignment horizontal="left" vertical="center"/>
    </xf>
    <xf numFmtId="0" fontId="22" fillId="4" borderId="0" xfId="0" applyFont="1" applyFill="1" applyAlignment="1">
      <alignment horizontal="left" vertical="center"/>
    </xf>
    <xf numFmtId="0" fontId="22" fillId="4" borderId="0" xfId="0" applyFont="1" applyFill="1" applyProtection="1">
      <alignment vertical="center"/>
      <protection locked="0"/>
    </xf>
    <xf numFmtId="0" fontId="22" fillId="4" borderId="0" xfId="0" applyFont="1" applyFill="1" applyAlignment="1">
      <alignment horizontal="center" vertical="center"/>
    </xf>
    <xf numFmtId="0" fontId="24" fillId="4" borderId="0" xfId="0" applyFont="1" applyFill="1" applyAlignment="1">
      <alignment vertical="center" wrapText="1"/>
    </xf>
    <xf numFmtId="179" fontId="24" fillId="4" borderId="4" xfId="0" applyNumberFormat="1" applyFont="1" applyFill="1" applyBorder="1" applyAlignment="1">
      <alignment horizontal="right" vertical="center" wrapText="1"/>
    </xf>
    <xf numFmtId="179" fontId="24" fillId="4" borderId="5" xfId="0" applyNumberFormat="1" applyFont="1" applyFill="1" applyBorder="1" applyAlignment="1">
      <alignment horizontal="right" vertical="center" wrapText="1"/>
    </xf>
    <xf numFmtId="0" fontId="24" fillId="4" borderId="0" xfId="0" applyFont="1" applyFill="1" applyBorder="1" applyAlignment="1">
      <alignment vertical="center"/>
    </xf>
    <xf numFmtId="178" fontId="24" fillId="0" borderId="43" xfId="0" applyNumberFormat="1" applyFont="1" applyBorder="1" applyAlignment="1">
      <alignment vertical="center" shrinkToFit="1"/>
    </xf>
    <xf numFmtId="178" fontId="24" fillId="0" borderId="5" xfId="0" applyNumberFormat="1" applyFont="1" applyBorder="1" applyAlignment="1">
      <alignment vertical="center" shrinkToFit="1"/>
    </xf>
    <xf numFmtId="0" fontId="24" fillId="4" borderId="36" xfId="0" applyFont="1" applyFill="1" applyBorder="1" applyAlignment="1">
      <alignment vertical="center"/>
    </xf>
    <xf numFmtId="0" fontId="24" fillId="4" borderId="0" xfId="0" applyFont="1" applyFill="1">
      <alignment vertical="center"/>
    </xf>
    <xf numFmtId="179" fontId="24" fillId="4" borderId="10" xfId="0" applyNumberFormat="1" applyFont="1" applyFill="1" applyBorder="1" applyAlignment="1">
      <alignment horizontal="right" vertical="center" wrapText="1"/>
    </xf>
    <xf numFmtId="179" fontId="24" fillId="4" borderId="7" xfId="0" applyNumberFormat="1" applyFont="1" applyFill="1" applyBorder="1" applyAlignment="1">
      <alignment horizontal="right" vertical="center" wrapText="1"/>
    </xf>
    <xf numFmtId="178" fontId="24" fillId="0" borderId="44" xfId="0" applyNumberFormat="1" applyFont="1" applyBorder="1" applyAlignment="1">
      <alignment vertical="center" shrinkToFit="1"/>
    </xf>
    <xf numFmtId="178" fontId="24" fillId="0" borderId="7" xfId="0" applyNumberFormat="1" applyFont="1" applyBorder="1" applyAlignment="1">
      <alignment vertical="center" shrinkToFit="1"/>
    </xf>
    <xf numFmtId="0" fontId="30" fillId="0" borderId="0" xfId="0" applyFont="1">
      <alignment vertical="center"/>
    </xf>
    <xf numFmtId="49" fontId="24" fillId="4" borderId="2" xfId="0" applyNumberFormat="1" applyFont="1" applyFill="1" applyBorder="1">
      <alignment vertical="center"/>
    </xf>
    <xf numFmtId="49" fontId="24" fillId="0" borderId="5" xfId="0" applyNumberFormat="1" applyFont="1" applyBorder="1" applyAlignment="1">
      <alignment horizontal="center" vertical="center" wrapText="1"/>
    </xf>
    <xf numFmtId="0" fontId="28" fillId="0" borderId="0" xfId="0" applyFont="1" applyFill="1" applyAlignment="1">
      <alignment vertical="center" shrinkToFit="1"/>
    </xf>
    <xf numFmtId="177" fontId="28" fillId="0" borderId="0" xfId="4" applyNumberFormat="1" applyFont="1" applyFill="1" applyBorder="1" applyAlignment="1">
      <alignment vertical="center" shrinkToFit="1"/>
    </xf>
    <xf numFmtId="0" fontId="28" fillId="0" borderId="0" xfId="0" applyFont="1" applyFill="1" applyBorder="1" applyAlignment="1">
      <alignment vertical="center" shrinkToFit="1"/>
    </xf>
    <xf numFmtId="0" fontId="24" fillId="0" borderId="0" xfId="0" applyFont="1">
      <alignment vertical="center"/>
    </xf>
    <xf numFmtId="0" fontId="24" fillId="0" borderId="0" xfId="0" applyFont="1" applyAlignment="1">
      <alignment horizontal="center" vertical="center"/>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9F3A2B6A-B14B-4979-AA79-07EB1F35CE8E}"/>
    <cellStyle name="標準 3" xfId="5" xr:uid="{00000000-0005-0000-0000-000006000000}"/>
    <cellStyle name="標準 4" xfId="7" xr:uid="{CC44DA4F-5543-4F6D-BE01-BE2B32B27BD2}"/>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16DB19FF-4C3C-4250-B1F9-9BA50D52D7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CDD859F8-9E53-4557-A862-8A1502FEB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8EE830E3-BAFE-4FF8-BDEE-8225CEAC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EC3439E2-3C06-412E-B6BF-1C9D561B0F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1A3B44F8-E77A-4DC3-87C7-CAC2D95D65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EB437D2E-362F-418B-BC20-3F24CBC54C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6396038E-B09E-49A4-BFB6-F3AFF3EC5A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98EA4457-4EE6-4EDA-9AC7-17E4CDA17C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58218F1F-FC9A-47EA-9378-C9A877926A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3.office.pref.shiga.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omments" Target="../comments11.xml"/><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0"/>
  <sheetViews>
    <sheetView showGridLines="0" zoomScaleNormal="100" zoomScaleSheetLayoutView="100" workbookViewId="0">
      <selection activeCell="E9" sqref="E9"/>
    </sheetView>
  </sheetViews>
  <sheetFormatPr defaultColWidth="9" defaultRowHeight="13.5"/>
  <cols>
    <col min="1" max="1" width="5.375" style="57" bestFit="1" customWidth="1"/>
    <col min="2" max="3" width="32.875" style="59" customWidth="1"/>
    <col min="4" max="4" width="4.25" style="57" customWidth="1"/>
    <col min="5" max="16384" width="9" style="57"/>
  </cols>
  <sheetData>
    <row r="2" spans="1:3" ht="16.5">
      <c r="A2" s="84" t="s">
        <v>0</v>
      </c>
      <c r="B2" s="84"/>
      <c r="C2" s="84"/>
    </row>
    <row r="3" spans="1:3" ht="14.25">
      <c r="B3" s="58"/>
    </row>
    <row r="4" spans="1:3" ht="14.25">
      <c r="A4" s="60" t="s">
        <v>1</v>
      </c>
      <c r="B4" s="61" t="s">
        <v>2</v>
      </c>
      <c r="C4" s="61" t="s">
        <v>3</v>
      </c>
    </row>
    <row r="5" spans="1:3" ht="63.75" customHeight="1">
      <c r="A5" s="62">
        <v>1</v>
      </c>
      <c r="B5" s="63" t="s">
        <v>242</v>
      </c>
      <c r="C5" s="63"/>
    </row>
    <row r="6" spans="1:3" ht="88.5" customHeight="1">
      <c r="A6" s="62">
        <f>A5+1</f>
        <v>2</v>
      </c>
      <c r="B6" s="63"/>
      <c r="C6" s="63" t="s">
        <v>243</v>
      </c>
    </row>
    <row r="7" spans="1:3" ht="90" customHeight="1">
      <c r="A7" s="62">
        <f t="shared" ref="A7:A10" si="0">A6+1</f>
        <v>3</v>
      </c>
      <c r="B7" s="63" t="s">
        <v>4</v>
      </c>
      <c r="C7" s="63"/>
    </row>
    <row r="8" spans="1:3" ht="95.25" customHeight="1">
      <c r="A8" s="62">
        <f t="shared" si="0"/>
        <v>4</v>
      </c>
      <c r="B8" s="64" t="s">
        <v>255</v>
      </c>
      <c r="C8" s="65"/>
    </row>
    <row r="9" spans="1:3" ht="120" customHeight="1">
      <c r="A9" s="62">
        <f t="shared" si="0"/>
        <v>5</v>
      </c>
      <c r="B9" s="63" t="s">
        <v>250</v>
      </c>
      <c r="C9" s="66"/>
    </row>
    <row r="10" spans="1:3" ht="63.75" customHeight="1">
      <c r="A10" s="62">
        <f t="shared" si="0"/>
        <v>6</v>
      </c>
      <c r="B10" s="63" t="s">
        <v>245</v>
      </c>
      <c r="C10" s="63"/>
    </row>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A9E03-DD1C-4A0C-83AA-F2CE56463080}">
  <dimension ref="A1:AV59"/>
  <sheetViews>
    <sheetView showGridLines="0" showZeros="0" view="pageBreakPreview" zoomScaleNormal="100" zoomScaleSheetLayoutView="100" workbookViewId="0">
      <selection activeCell="BY29" sqref="BY29"/>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FF5EF909-7A2E-46A5-9DBA-07D0CADDB67A}">
      <formula1>"✔"</formula1>
    </dataValidation>
    <dataValidation imeMode="halfAlpha" allowBlank="1" showInputMessage="1" showErrorMessage="1" sqref="S26:V28 J26:N28 S37:V37 J37:N37" xr:uid="{AF10A1ED-4178-47E5-8660-D608BE9BA15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BE95B1B-A6CE-4191-8AB7-DF38101CA641}">
          <x14:formula1>
            <xm:f>リスト!$B$2:$B$30</xm:f>
          </x14:formula1>
          <xm:sqref>L10</xm:sqref>
        </x14:dataValidation>
        <x14:dataValidation type="list" allowBlank="1" xr:uid="{BCA24E5B-8FF8-4648-88D1-E83AF901772C}">
          <x14:formula1>
            <xm:f>リスト!$B$32:$B$78</xm:f>
          </x14:formula1>
          <xm:sqref>D9:G9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FDD8-BF3A-475F-9C74-45F33C1E0B9F}">
  <dimension ref="A1:AV59"/>
  <sheetViews>
    <sheetView showGridLines="0" showZeros="0" view="pageBreakPreview" zoomScaleNormal="100" zoomScaleSheetLayoutView="100" workbookViewId="0">
      <selection activeCell="CE24" sqref="CE24"/>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CBB3B54C-B6FE-4178-9A23-A11FC04029CC}">
      <formula1>"✔"</formula1>
    </dataValidation>
    <dataValidation imeMode="halfAlpha" allowBlank="1" showInputMessage="1" showErrorMessage="1" sqref="S26:V28 J26:N28 S37:V37 J37:N37" xr:uid="{8888F520-94C8-4F00-835A-7FF88ED9E08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8327017-9CEA-4A84-82FD-94BCA4B30AA1}">
          <x14:formula1>
            <xm:f>リスト!$B$2:$B$30</xm:f>
          </x14:formula1>
          <xm:sqref>L10</xm:sqref>
        </x14:dataValidation>
        <x14:dataValidation type="list" allowBlank="1" xr:uid="{AB2D5331-6023-46FB-9FEE-B9DDDF54B484}">
          <x14:formula1>
            <xm:f>リスト!$B$32:$B$78</xm:f>
          </x14:formula1>
          <xm:sqref>D9:G9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6271-AD35-4CF4-8259-1D29E879E953}">
  <dimension ref="A1:AV59"/>
  <sheetViews>
    <sheetView showGridLines="0" showZeros="0" view="pageBreakPreview" zoomScaleNormal="100" zoomScaleSheetLayoutView="100" workbookViewId="0">
      <selection activeCell="CP26" sqref="CP26"/>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63B4164E-24D3-4B42-BBE8-DB8E62462391}">
      <formula1>"✔"</formula1>
    </dataValidation>
    <dataValidation imeMode="halfAlpha" allowBlank="1" showInputMessage="1" showErrorMessage="1" sqref="S26:V28 J26:N28 S37:V37 J37:N37" xr:uid="{3CD9F33A-F8D3-4348-A2CF-59A50975CCB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D26D4768-CF6E-4CE1-A142-73E9D6829662}">
          <x14:formula1>
            <xm:f>リスト!$B$2:$B$30</xm:f>
          </x14:formula1>
          <xm:sqref>L10</xm:sqref>
        </x14:dataValidation>
        <x14:dataValidation type="list" allowBlank="1" xr:uid="{F33CB201-FD0B-4126-9F1F-83D0C0EAD308}">
          <x14:formula1>
            <xm:f>リスト!$B$32:$B$78</xm:f>
          </x14:formula1>
          <xm:sqref>D9:G9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B4BC-75F5-4704-A4CB-36D197696F45}">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FB37DD63-3D9A-4D94-822D-7370EED28FE3}">
      <formula1>"✔"</formula1>
    </dataValidation>
    <dataValidation imeMode="halfAlpha" allowBlank="1" showInputMessage="1" showErrorMessage="1" sqref="S26:V28 J26:N28 S37:V37 J37:N37" xr:uid="{841B33CC-801F-4319-A8E3-D7DEF9DEA39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E38ED13-6F33-4B30-AB65-6B7B755E0207}">
          <x14:formula1>
            <xm:f>リスト!$B$2:$B$30</xm:f>
          </x14:formula1>
          <xm:sqref>L10</xm:sqref>
        </x14:dataValidation>
        <x14:dataValidation type="list" allowBlank="1" xr:uid="{8ED5B3CF-43FA-4833-9B0A-63EA6955324E}">
          <x14:formula1>
            <xm:f>リスト!$B$32:$B$78</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3" customWidth="1"/>
    <col min="3" max="3" width="13.875" style="3" customWidth="1"/>
    <col min="4" max="4" width="3.875" style="3" customWidth="1"/>
    <col min="5" max="5" width="35.625" style="3" customWidth="1"/>
    <col min="6" max="6" width="26.125" style="3" customWidth="1"/>
    <col min="7" max="7" width="63.625" style="3" customWidth="1"/>
    <col min="8" max="8" width="26.375" style="3" customWidth="1"/>
    <col min="9" max="9" width="63.625" style="3" customWidth="1"/>
    <col min="10" max="10" width="26.375" style="3" customWidth="1"/>
    <col min="11" max="16384" width="9" style="3"/>
  </cols>
  <sheetData>
    <row r="1" spans="1:15" ht="26.25" customHeight="1">
      <c r="A1" s="1" t="s">
        <v>63</v>
      </c>
      <c r="B1" s="2"/>
      <c r="C1" s="1" t="s">
        <v>64</v>
      </c>
      <c r="I1" s="1"/>
      <c r="J1" s="1"/>
    </row>
    <row r="2" spans="1:15" ht="27" customHeight="1">
      <c r="A2" s="4" t="s">
        <v>65</v>
      </c>
      <c r="B2" s="5"/>
      <c r="C2" s="6"/>
      <c r="D2" s="6"/>
      <c r="E2" s="6"/>
      <c r="F2" s="6"/>
      <c r="G2" s="6"/>
      <c r="H2" s="7"/>
      <c r="I2" s="101" t="s">
        <v>66</v>
      </c>
      <c r="J2" s="102"/>
    </row>
    <row r="3" spans="1:15" ht="30" customHeight="1">
      <c r="A3" s="8"/>
      <c r="B3" s="9"/>
      <c r="C3" s="10"/>
      <c r="D3" s="10"/>
      <c r="E3" s="10"/>
      <c r="F3" s="10"/>
      <c r="G3" s="11" t="s">
        <v>67</v>
      </c>
      <c r="H3" s="12"/>
    </row>
    <row r="4" spans="1:15" ht="71.25" customHeight="1">
      <c r="A4" s="13"/>
      <c r="B4" s="14"/>
      <c r="C4" s="103" t="s">
        <v>68</v>
      </c>
      <c r="D4" s="104"/>
      <c r="E4" s="104"/>
      <c r="F4" s="105"/>
      <c r="G4" s="106" t="s">
        <v>69</v>
      </c>
      <c r="H4" s="107"/>
    </row>
    <row r="5" spans="1:15" ht="18.95" customHeight="1">
      <c r="A5" s="15"/>
      <c r="B5" s="16"/>
      <c r="C5" s="108" t="s">
        <v>70</v>
      </c>
      <c r="D5" s="17">
        <v>1</v>
      </c>
      <c r="E5" s="109" t="s">
        <v>71</v>
      </c>
      <c r="F5" s="17" t="s">
        <v>72</v>
      </c>
      <c r="G5" s="18">
        <v>653</v>
      </c>
      <c r="H5" s="19" t="s">
        <v>73</v>
      </c>
      <c r="K5" s="20"/>
      <c r="L5" s="21"/>
      <c r="M5" s="20"/>
      <c r="N5" s="21"/>
      <c r="O5" s="22"/>
    </row>
    <row r="6" spans="1:15" ht="18.95" customHeight="1">
      <c r="A6" s="15"/>
      <c r="B6" s="16"/>
      <c r="C6" s="108"/>
      <c r="D6" s="17">
        <v>2</v>
      </c>
      <c r="E6" s="109"/>
      <c r="F6" s="17" t="s">
        <v>74</v>
      </c>
      <c r="G6" s="18">
        <v>831</v>
      </c>
      <c r="H6" s="19" t="s">
        <v>73</v>
      </c>
      <c r="K6" s="20"/>
      <c r="L6" s="21"/>
      <c r="M6" s="20"/>
      <c r="N6" s="21"/>
      <c r="O6" s="22"/>
    </row>
    <row r="7" spans="1:15" ht="18.95" customHeight="1">
      <c r="A7" s="15"/>
      <c r="B7" s="16"/>
      <c r="C7" s="108"/>
      <c r="D7" s="17">
        <v>3</v>
      </c>
      <c r="E7" s="109"/>
      <c r="F7" s="17" t="s">
        <v>75</v>
      </c>
      <c r="G7" s="18">
        <v>1075</v>
      </c>
      <c r="H7" s="19" t="s">
        <v>73</v>
      </c>
      <c r="K7" s="20"/>
      <c r="L7" s="21"/>
      <c r="M7" s="20"/>
      <c r="N7" s="21"/>
      <c r="O7" s="22"/>
    </row>
    <row r="8" spans="1:15" ht="18.95" customHeight="1">
      <c r="A8" s="15"/>
      <c r="B8" s="16"/>
      <c r="C8" s="108"/>
      <c r="D8" s="17">
        <v>4</v>
      </c>
      <c r="E8" s="110" t="s">
        <v>76</v>
      </c>
      <c r="F8" s="110"/>
      <c r="G8" s="18">
        <v>305</v>
      </c>
      <c r="H8" s="19" t="s">
        <v>73</v>
      </c>
      <c r="K8" s="20"/>
      <c r="L8" s="21"/>
      <c r="M8" s="20"/>
      <c r="N8" s="21"/>
      <c r="O8" s="22"/>
    </row>
    <row r="9" spans="1:15" ht="18.95" customHeight="1">
      <c r="A9" s="15"/>
      <c r="B9" s="16"/>
      <c r="C9" s="108"/>
      <c r="D9" s="17">
        <v>5</v>
      </c>
      <c r="E9" s="109" t="s">
        <v>77</v>
      </c>
      <c r="F9" s="109"/>
      <c r="G9" s="18">
        <v>340</v>
      </c>
      <c r="H9" s="19" t="s">
        <v>73</v>
      </c>
      <c r="K9" s="20"/>
      <c r="L9" s="21"/>
      <c r="M9" s="20"/>
      <c r="N9" s="21"/>
      <c r="O9" s="22"/>
    </row>
    <row r="10" spans="1:15" ht="18.95" customHeight="1">
      <c r="A10" s="15"/>
      <c r="B10" s="16"/>
      <c r="C10" s="108"/>
      <c r="D10" s="17">
        <v>6</v>
      </c>
      <c r="E10" s="109" t="s">
        <v>78</v>
      </c>
      <c r="F10" s="17" t="s">
        <v>72</v>
      </c>
      <c r="G10" s="18">
        <v>642</v>
      </c>
      <c r="H10" s="19" t="s">
        <v>73</v>
      </c>
      <c r="K10" s="20"/>
      <c r="L10" s="21"/>
      <c r="M10" s="20"/>
      <c r="N10" s="21"/>
      <c r="O10" s="22"/>
    </row>
    <row r="11" spans="1:15" ht="18.95" customHeight="1">
      <c r="A11" s="15"/>
      <c r="B11" s="16"/>
      <c r="C11" s="108"/>
      <c r="D11" s="17">
        <v>7</v>
      </c>
      <c r="E11" s="109"/>
      <c r="F11" s="17" t="s">
        <v>74</v>
      </c>
      <c r="G11" s="18">
        <v>776</v>
      </c>
      <c r="H11" s="19" t="s">
        <v>73</v>
      </c>
      <c r="K11" s="20"/>
      <c r="L11" s="21"/>
      <c r="M11" s="20"/>
      <c r="N11" s="21"/>
      <c r="O11" s="22"/>
    </row>
    <row r="12" spans="1:15" ht="18.95" customHeight="1">
      <c r="A12" s="15"/>
      <c r="B12" s="16"/>
      <c r="C12" s="108"/>
      <c r="D12" s="17">
        <v>8</v>
      </c>
      <c r="E12" s="109"/>
      <c r="F12" s="17" t="s">
        <v>75</v>
      </c>
      <c r="G12" s="18">
        <v>1272</v>
      </c>
      <c r="H12" s="19" t="s">
        <v>73</v>
      </c>
      <c r="K12" s="20"/>
      <c r="L12" s="21"/>
      <c r="M12" s="20"/>
      <c r="N12" s="21"/>
      <c r="O12" s="22"/>
    </row>
    <row r="13" spans="1:15" ht="18.95" customHeight="1">
      <c r="A13" s="15"/>
      <c r="B13" s="16"/>
      <c r="C13" s="23" t="s">
        <v>79</v>
      </c>
      <c r="D13" s="17">
        <v>9</v>
      </c>
      <c r="E13" s="109" t="s">
        <v>80</v>
      </c>
      <c r="F13" s="109"/>
      <c r="G13" s="18">
        <v>44</v>
      </c>
      <c r="H13" s="19" t="s">
        <v>81</v>
      </c>
      <c r="K13" s="20"/>
      <c r="L13" s="22"/>
      <c r="M13" s="22"/>
      <c r="N13" s="21"/>
      <c r="O13" s="20"/>
    </row>
    <row r="14" spans="1:15" ht="18.95" customHeight="1">
      <c r="A14" s="15"/>
      <c r="B14" s="16"/>
      <c r="C14" s="108" t="s">
        <v>82</v>
      </c>
      <c r="D14" s="17">
        <v>10</v>
      </c>
      <c r="E14" s="109" t="s">
        <v>83</v>
      </c>
      <c r="F14" s="109"/>
      <c r="G14" s="18">
        <v>500</v>
      </c>
      <c r="H14" s="19" t="s">
        <v>73</v>
      </c>
      <c r="K14" s="20"/>
      <c r="L14" s="21"/>
      <c r="M14" s="20"/>
      <c r="N14" s="21"/>
      <c r="O14" s="22"/>
    </row>
    <row r="15" spans="1:15" ht="18.95" customHeight="1">
      <c r="A15" s="15"/>
      <c r="B15" s="16"/>
      <c r="C15" s="108"/>
      <c r="D15" s="17">
        <v>11</v>
      </c>
      <c r="E15" s="109" t="s">
        <v>84</v>
      </c>
      <c r="F15" s="109"/>
      <c r="G15" s="18">
        <v>431</v>
      </c>
      <c r="H15" s="19" t="s">
        <v>73</v>
      </c>
      <c r="K15" s="20"/>
      <c r="L15" s="21"/>
      <c r="M15" s="20"/>
      <c r="N15" s="21"/>
      <c r="O15" s="22"/>
    </row>
    <row r="16" spans="1:15" ht="18.95" customHeight="1">
      <c r="A16" s="15"/>
      <c r="B16" s="16"/>
      <c r="C16" s="108"/>
      <c r="D16" s="17">
        <v>12</v>
      </c>
      <c r="E16" s="109" t="s">
        <v>85</v>
      </c>
      <c r="F16" s="109"/>
      <c r="G16" s="18">
        <v>464</v>
      </c>
      <c r="H16" s="19" t="s">
        <v>73</v>
      </c>
      <c r="K16" s="20"/>
      <c r="L16" s="21"/>
      <c r="M16" s="20"/>
      <c r="N16" s="21"/>
      <c r="O16" s="22"/>
    </row>
    <row r="17" spans="1:28" ht="18.95" customHeight="1">
      <c r="A17" s="15"/>
      <c r="B17" s="16"/>
      <c r="C17" s="108"/>
      <c r="D17" s="17">
        <v>13</v>
      </c>
      <c r="E17" s="109" t="s">
        <v>86</v>
      </c>
      <c r="F17" s="109"/>
      <c r="G17" s="18">
        <v>153</v>
      </c>
      <c r="H17" s="19" t="s">
        <v>73</v>
      </c>
      <c r="K17" s="20"/>
      <c r="L17" s="21"/>
      <c r="M17" s="20"/>
      <c r="N17" s="21"/>
      <c r="O17" s="22"/>
    </row>
    <row r="18" spans="1:28" ht="18.95" customHeight="1">
      <c r="A18" s="15"/>
      <c r="B18" s="16"/>
      <c r="C18" s="108"/>
      <c r="D18" s="17">
        <v>14</v>
      </c>
      <c r="E18" s="109" t="s">
        <v>87</v>
      </c>
      <c r="F18" s="109"/>
      <c r="G18" s="18">
        <v>1002</v>
      </c>
      <c r="H18" s="19" t="s">
        <v>73</v>
      </c>
      <c r="K18" s="20"/>
      <c r="L18" s="21"/>
      <c r="M18" s="20"/>
      <c r="N18" s="21"/>
      <c r="O18" s="22"/>
    </row>
    <row r="19" spans="1:28" ht="18.95" customHeight="1">
      <c r="A19" s="15"/>
      <c r="B19" s="16"/>
      <c r="C19" s="108"/>
      <c r="D19" s="17">
        <v>15</v>
      </c>
      <c r="E19" s="109" t="s">
        <v>88</v>
      </c>
      <c r="F19" s="109"/>
      <c r="G19" s="18">
        <v>573</v>
      </c>
      <c r="H19" s="19" t="s">
        <v>73</v>
      </c>
      <c r="K19" s="20"/>
      <c r="L19" s="21"/>
      <c r="M19" s="20"/>
      <c r="N19" s="21"/>
      <c r="O19" s="22"/>
    </row>
    <row r="20" spans="1:28" ht="18.95" customHeight="1">
      <c r="A20" s="15"/>
      <c r="B20" s="16"/>
      <c r="C20" s="108"/>
      <c r="D20" s="17">
        <v>16</v>
      </c>
      <c r="E20" s="109" t="s">
        <v>89</v>
      </c>
      <c r="F20" s="109"/>
      <c r="G20" s="18">
        <v>227</v>
      </c>
      <c r="H20" s="19" t="s">
        <v>73</v>
      </c>
      <c r="K20" s="20"/>
      <c r="L20" s="21"/>
      <c r="M20" s="20"/>
      <c r="N20" s="21"/>
      <c r="O20" s="22"/>
    </row>
    <row r="21" spans="1:28" s="24" customFormat="1" ht="18.95" customHeight="1">
      <c r="A21" s="15"/>
      <c r="B21" s="16"/>
      <c r="C21" s="108"/>
      <c r="D21" s="17">
        <v>17</v>
      </c>
      <c r="E21" s="109" t="s">
        <v>90</v>
      </c>
      <c r="F21" s="109"/>
      <c r="G21" s="18">
        <v>252</v>
      </c>
      <c r="H21" s="19" t="s">
        <v>73</v>
      </c>
      <c r="I21" s="3"/>
      <c r="J21" s="3"/>
      <c r="K21" s="20"/>
      <c r="L21" s="21"/>
      <c r="M21" s="20"/>
      <c r="N21" s="21"/>
      <c r="O21" s="22"/>
      <c r="P21" s="3"/>
      <c r="Q21" s="3"/>
      <c r="R21" s="3"/>
      <c r="S21" s="3"/>
      <c r="T21" s="3"/>
      <c r="U21" s="3"/>
      <c r="V21" s="3"/>
      <c r="W21" s="3"/>
      <c r="X21" s="3"/>
      <c r="Y21" s="3"/>
      <c r="Z21" s="3"/>
      <c r="AA21" s="3"/>
      <c r="AB21" s="3"/>
    </row>
    <row r="22" spans="1:28" ht="18.75" customHeight="1">
      <c r="A22" s="15"/>
      <c r="B22" s="16"/>
      <c r="C22" s="108"/>
      <c r="D22" s="17">
        <v>18</v>
      </c>
      <c r="E22" s="112" t="s">
        <v>91</v>
      </c>
      <c r="F22" s="112"/>
      <c r="G22" s="18">
        <v>82</v>
      </c>
      <c r="H22" s="19" t="s">
        <v>73</v>
      </c>
      <c r="K22" s="20"/>
      <c r="L22" s="21"/>
      <c r="M22" s="20"/>
      <c r="N22" s="21"/>
      <c r="O22" s="22"/>
    </row>
    <row r="23" spans="1:28" ht="18.95" customHeight="1">
      <c r="A23" s="15"/>
      <c r="B23" s="16"/>
      <c r="C23" s="113" t="s">
        <v>92</v>
      </c>
      <c r="D23" s="17">
        <v>19</v>
      </c>
      <c r="E23" s="109" t="s">
        <v>93</v>
      </c>
      <c r="F23" s="109"/>
      <c r="G23" s="18">
        <v>637</v>
      </c>
      <c r="H23" s="19" t="s">
        <v>73</v>
      </c>
      <c r="K23" s="20"/>
      <c r="L23" s="21"/>
      <c r="M23" s="20"/>
      <c r="N23" s="21"/>
      <c r="O23" s="22"/>
    </row>
    <row r="24" spans="1:28" ht="18.95" customHeight="1">
      <c r="A24" s="15"/>
      <c r="B24" s="16"/>
      <c r="C24" s="113"/>
      <c r="D24" s="17">
        <v>20</v>
      </c>
      <c r="E24" s="109" t="s">
        <v>94</v>
      </c>
      <c r="F24" s="109"/>
      <c r="G24" s="18">
        <v>873</v>
      </c>
      <c r="H24" s="19" t="s">
        <v>73</v>
      </c>
      <c r="K24" s="20"/>
      <c r="L24" s="21"/>
      <c r="M24" s="20"/>
      <c r="N24" s="21"/>
      <c r="O24" s="22"/>
    </row>
    <row r="25" spans="1:28" ht="18.95" customHeight="1">
      <c r="A25" s="15"/>
      <c r="B25" s="16"/>
      <c r="C25" s="113" t="s">
        <v>95</v>
      </c>
      <c r="D25" s="17">
        <v>21</v>
      </c>
      <c r="E25" s="109" t="s">
        <v>96</v>
      </c>
      <c r="F25" s="109"/>
      <c r="G25" s="18">
        <v>40</v>
      </c>
      <c r="H25" s="19" t="s">
        <v>81</v>
      </c>
      <c r="K25" s="20"/>
      <c r="L25" s="22"/>
      <c r="M25" s="22"/>
      <c r="N25" s="21"/>
      <c r="O25" s="20"/>
    </row>
    <row r="26" spans="1:28" ht="18.95" customHeight="1">
      <c r="A26" s="15"/>
      <c r="B26" s="16"/>
      <c r="C26" s="113"/>
      <c r="D26" s="17">
        <v>22</v>
      </c>
      <c r="E26" s="109" t="s">
        <v>97</v>
      </c>
      <c r="F26" s="109"/>
      <c r="G26" s="18">
        <v>48</v>
      </c>
      <c r="H26" s="19" t="s">
        <v>81</v>
      </c>
      <c r="K26" s="20"/>
      <c r="L26" s="22"/>
      <c r="M26" s="22"/>
      <c r="N26" s="21"/>
      <c r="O26" s="20"/>
    </row>
    <row r="27" spans="1:28" ht="18.95" customHeight="1">
      <c r="A27" s="15"/>
      <c r="B27" s="16"/>
      <c r="C27" s="113"/>
      <c r="D27" s="17">
        <v>23</v>
      </c>
      <c r="E27" s="109" t="s">
        <v>98</v>
      </c>
      <c r="F27" s="109"/>
      <c r="G27" s="18">
        <v>39</v>
      </c>
      <c r="H27" s="19" t="s">
        <v>81</v>
      </c>
      <c r="K27" s="20"/>
      <c r="L27" s="22"/>
      <c r="M27" s="22"/>
      <c r="N27" s="21"/>
      <c r="O27" s="20"/>
    </row>
    <row r="28" spans="1:28" ht="18.95" customHeight="1">
      <c r="A28" s="15"/>
      <c r="B28" s="16"/>
      <c r="C28" s="113"/>
      <c r="D28" s="17">
        <v>24</v>
      </c>
      <c r="E28" s="109" t="s">
        <v>99</v>
      </c>
      <c r="F28" s="109"/>
      <c r="G28" s="18">
        <v>48</v>
      </c>
      <c r="H28" s="19" t="s">
        <v>81</v>
      </c>
      <c r="K28" s="20"/>
      <c r="L28" s="22"/>
      <c r="M28" s="22"/>
      <c r="N28" s="21"/>
      <c r="O28" s="20"/>
    </row>
    <row r="29" spans="1:28" ht="18.95" customHeight="1">
      <c r="A29" s="15"/>
      <c r="B29" s="16"/>
      <c r="C29" s="113"/>
      <c r="D29" s="17">
        <v>25</v>
      </c>
      <c r="E29" s="109" t="s">
        <v>100</v>
      </c>
      <c r="F29" s="109"/>
      <c r="G29" s="18">
        <v>43</v>
      </c>
      <c r="H29" s="19" t="s">
        <v>81</v>
      </c>
      <c r="K29" s="20"/>
      <c r="L29" s="22"/>
      <c r="M29" s="22"/>
      <c r="N29" s="21"/>
      <c r="O29" s="20"/>
    </row>
    <row r="30" spans="1:28" ht="18.95" customHeight="1">
      <c r="A30" s="15"/>
      <c r="B30" s="16"/>
      <c r="C30" s="113"/>
      <c r="D30" s="17">
        <v>26</v>
      </c>
      <c r="E30" s="109" t="s">
        <v>101</v>
      </c>
      <c r="F30" s="109"/>
      <c r="G30" s="18">
        <v>48</v>
      </c>
      <c r="H30" s="19" t="s">
        <v>81</v>
      </c>
      <c r="K30" s="20"/>
      <c r="L30" s="22"/>
      <c r="M30" s="22"/>
      <c r="N30" s="21"/>
      <c r="O30" s="20"/>
    </row>
    <row r="31" spans="1:28" ht="18.95" customHeight="1">
      <c r="A31" s="15"/>
      <c r="B31" s="16"/>
      <c r="C31" s="113"/>
      <c r="D31" s="17">
        <v>27</v>
      </c>
      <c r="E31" s="110" t="s">
        <v>102</v>
      </c>
      <c r="F31" s="110"/>
      <c r="G31" s="18">
        <v>37</v>
      </c>
      <c r="H31" s="19" t="s">
        <v>81</v>
      </c>
      <c r="K31" s="20"/>
      <c r="L31" s="22"/>
      <c r="M31" s="22"/>
      <c r="N31" s="21"/>
      <c r="O31" s="20"/>
    </row>
    <row r="32" spans="1:28" ht="18.95" customHeight="1">
      <c r="A32" s="25"/>
      <c r="B32" s="26"/>
      <c r="C32" s="113"/>
      <c r="D32" s="17">
        <v>28</v>
      </c>
      <c r="E32" s="110" t="s">
        <v>103</v>
      </c>
      <c r="F32" s="110"/>
      <c r="G32" s="18">
        <v>37</v>
      </c>
      <c r="H32" s="19" t="s">
        <v>81</v>
      </c>
      <c r="K32" s="20"/>
      <c r="L32" s="22"/>
      <c r="M32" s="22"/>
      <c r="N32" s="21"/>
      <c r="O32" s="20"/>
    </row>
    <row r="33" spans="1:10" ht="246.75" customHeight="1">
      <c r="A33" s="27" t="s">
        <v>104</v>
      </c>
      <c r="B33" s="28"/>
      <c r="C33" s="29"/>
      <c r="D33" s="30"/>
      <c r="E33" s="31"/>
      <c r="F33" s="32"/>
      <c r="G33" s="114" t="s">
        <v>105</v>
      </c>
      <c r="H33" s="115"/>
    </row>
    <row r="34" spans="1:10" ht="70.5" customHeight="1">
      <c r="A34" s="33" t="s">
        <v>106</v>
      </c>
      <c r="B34" s="34"/>
      <c r="C34" s="35"/>
      <c r="D34" s="36"/>
      <c r="E34" s="37"/>
      <c r="F34" s="38"/>
      <c r="G34" s="116" t="s">
        <v>107</v>
      </c>
      <c r="H34" s="117"/>
    </row>
    <row r="35" spans="1:10" ht="21" customHeight="1">
      <c r="A35" s="39" t="s">
        <v>108</v>
      </c>
      <c r="B35" s="39"/>
      <c r="C35" s="22"/>
      <c r="D35" s="22"/>
      <c r="E35" s="39"/>
      <c r="F35" s="22"/>
      <c r="G35" s="40"/>
      <c r="H35" s="40"/>
    </row>
    <row r="36" spans="1:10" ht="21" customHeight="1">
      <c r="A36" s="3" t="s">
        <v>109</v>
      </c>
    </row>
    <row r="37" spans="1:10" ht="21" customHeight="1">
      <c r="A37" s="3" t="s">
        <v>110</v>
      </c>
    </row>
    <row r="38" spans="1:10" ht="21" customHeight="1">
      <c r="B38" s="3" t="s">
        <v>111</v>
      </c>
    </row>
    <row r="39" spans="1:10" ht="21" customHeight="1">
      <c r="A39" s="3" t="s">
        <v>112</v>
      </c>
    </row>
    <row r="40" spans="1:10">
      <c r="A40" s="3" t="s">
        <v>113</v>
      </c>
    </row>
    <row r="41" spans="1:10">
      <c r="A41" s="3" t="s">
        <v>114</v>
      </c>
    </row>
    <row r="42" spans="1:10">
      <c r="A42" s="3" t="s">
        <v>115</v>
      </c>
    </row>
    <row r="44" spans="1:10" ht="18.75">
      <c r="I44" s="111" t="s">
        <v>116</v>
      </c>
      <c r="J44" s="111"/>
    </row>
    <row r="45" spans="1:10" ht="21">
      <c r="I45" s="41"/>
      <c r="J45" s="41"/>
    </row>
    <row r="48" spans="1:10" ht="18.75">
      <c r="A48" s="4" t="s">
        <v>117</v>
      </c>
      <c r="B48" s="5"/>
      <c r="C48" s="6"/>
      <c r="D48" s="6"/>
      <c r="E48" s="6"/>
      <c r="F48" s="6"/>
      <c r="G48" s="6"/>
      <c r="H48" s="42"/>
      <c r="I48" s="42"/>
      <c r="J48" s="7"/>
    </row>
    <row r="49" spans="1:10" ht="17.25">
      <c r="A49" s="8"/>
      <c r="B49" s="9"/>
      <c r="C49" s="10"/>
      <c r="D49" s="10"/>
      <c r="E49" s="10"/>
      <c r="F49" s="10"/>
      <c r="G49" s="118" t="s">
        <v>118</v>
      </c>
      <c r="H49" s="119"/>
      <c r="I49" s="118" t="s">
        <v>119</v>
      </c>
      <c r="J49" s="119"/>
    </row>
    <row r="50" spans="1:10" ht="14.25" customHeight="1">
      <c r="A50" s="13"/>
      <c r="B50" s="14"/>
      <c r="C50" s="103" t="s">
        <v>120</v>
      </c>
      <c r="D50" s="104"/>
      <c r="E50" s="104"/>
      <c r="F50" s="105"/>
      <c r="G50" s="123" t="s">
        <v>121</v>
      </c>
      <c r="H50" s="124"/>
      <c r="I50" s="127" t="s">
        <v>122</v>
      </c>
      <c r="J50" s="128"/>
    </row>
    <row r="51" spans="1:10" ht="29.25" customHeight="1">
      <c r="A51" s="43"/>
      <c r="B51" s="44"/>
      <c r="C51" s="120"/>
      <c r="D51" s="121"/>
      <c r="E51" s="121"/>
      <c r="F51" s="122"/>
      <c r="G51" s="125"/>
      <c r="H51" s="126"/>
      <c r="I51" s="129"/>
      <c r="J51" s="130"/>
    </row>
    <row r="52" spans="1:10" ht="21">
      <c r="A52" s="15"/>
      <c r="B52" s="16"/>
      <c r="C52" s="108" t="s">
        <v>70</v>
      </c>
      <c r="D52" s="17">
        <v>1</v>
      </c>
      <c r="E52" s="109" t="s">
        <v>71</v>
      </c>
      <c r="F52" s="17" t="s">
        <v>72</v>
      </c>
      <c r="G52" s="45">
        <v>20</v>
      </c>
      <c r="H52" s="46" t="s">
        <v>123</v>
      </c>
      <c r="I52" s="18">
        <v>200</v>
      </c>
      <c r="J52" s="46" t="s">
        <v>73</v>
      </c>
    </row>
    <row r="53" spans="1:10" ht="21">
      <c r="A53" s="15"/>
      <c r="B53" s="16"/>
      <c r="C53" s="108"/>
      <c r="D53" s="17">
        <v>2</v>
      </c>
      <c r="E53" s="109"/>
      <c r="F53" s="17" t="s">
        <v>74</v>
      </c>
      <c r="G53" s="45">
        <v>20</v>
      </c>
      <c r="H53" s="46" t="s">
        <v>123</v>
      </c>
      <c r="I53" s="18">
        <v>200</v>
      </c>
      <c r="J53" s="46" t="s">
        <v>73</v>
      </c>
    </row>
    <row r="54" spans="1:10" ht="21">
      <c r="A54" s="15"/>
      <c r="B54" s="16"/>
      <c r="C54" s="108"/>
      <c r="D54" s="17">
        <v>3</v>
      </c>
      <c r="E54" s="109"/>
      <c r="F54" s="17" t="s">
        <v>75</v>
      </c>
      <c r="G54" s="45">
        <v>20</v>
      </c>
      <c r="H54" s="46" t="s">
        <v>123</v>
      </c>
      <c r="I54" s="18">
        <v>200</v>
      </c>
      <c r="J54" s="46" t="s">
        <v>73</v>
      </c>
    </row>
    <row r="55" spans="1:10" ht="21">
      <c r="A55" s="15"/>
      <c r="B55" s="16"/>
      <c r="C55" s="108"/>
      <c r="D55" s="17">
        <v>4</v>
      </c>
      <c r="E55" s="110" t="s">
        <v>76</v>
      </c>
      <c r="F55" s="110"/>
      <c r="G55" s="45">
        <v>20</v>
      </c>
      <c r="H55" s="46" t="s">
        <v>123</v>
      </c>
      <c r="I55" s="18">
        <v>200</v>
      </c>
      <c r="J55" s="46" t="s">
        <v>73</v>
      </c>
    </row>
    <row r="56" spans="1:10" ht="21">
      <c r="A56" s="15"/>
      <c r="B56" s="16"/>
      <c r="C56" s="108"/>
      <c r="D56" s="17">
        <v>5</v>
      </c>
      <c r="E56" s="109" t="s">
        <v>77</v>
      </c>
      <c r="F56" s="109"/>
      <c r="G56" s="45">
        <v>20</v>
      </c>
      <c r="H56" s="46" t="s">
        <v>123</v>
      </c>
      <c r="I56" s="18">
        <v>200</v>
      </c>
      <c r="J56" s="46" t="s">
        <v>73</v>
      </c>
    </row>
    <row r="57" spans="1:10" ht="21">
      <c r="A57" s="15"/>
      <c r="B57" s="16"/>
      <c r="C57" s="108"/>
      <c r="D57" s="17">
        <v>6</v>
      </c>
      <c r="E57" s="109" t="s">
        <v>78</v>
      </c>
      <c r="F57" s="17" t="s">
        <v>72</v>
      </c>
      <c r="G57" s="45">
        <v>20</v>
      </c>
      <c r="H57" s="46" t="s">
        <v>123</v>
      </c>
      <c r="I57" s="18">
        <v>200</v>
      </c>
      <c r="J57" s="46" t="s">
        <v>73</v>
      </c>
    </row>
    <row r="58" spans="1:10" ht="21">
      <c r="A58" s="15"/>
      <c r="B58" s="16"/>
      <c r="C58" s="108"/>
      <c r="D58" s="17">
        <v>7</v>
      </c>
      <c r="E58" s="109"/>
      <c r="F58" s="17" t="s">
        <v>74</v>
      </c>
      <c r="G58" s="45">
        <v>20</v>
      </c>
      <c r="H58" s="46" t="s">
        <v>123</v>
      </c>
      <c r="I58" s="18">
        <v>200</v>
      </c>
      <c r="J58" s="46" t="s">
        <v>73</v>
      </c>
    </row>
    <row r="59" spans="1:10" ht="21">
      <c r="A59" s="15"/>
      <c r="B59" s="16"/>
      <c r="C59" s="108"/>
      <c r="D59" s="17">
        <v>8</v>
      </c>
      <c r="E59" s="109"/>
      <c r="F59" s="17" t="s">
        <v>75</v>
      </c>
      <c r="G59" s="45">
        <v>20</v>
      </c>
      <c r="H59" s="46" t="s">
        <v>123</v>
      </c>
      <c r="I59" s="18">
        <v>200</v>
      </c>
      <c r="J59" s="46" t="s">
        <v>73</v>
      </c>
    </row>
    <row r="60" spans="1:10" ht="21">
      <c r="A60" s="15"/>
      <c r="B60" s="16"/>
      <c r="C60" s="23" t="s">
        <v>79</v>
      </c>
      <c r="D60" s="17">
        <v>9</v>
      </c>
      <c r="E60" s="109" t="s">
        <v>80</v>
      </c>
      <c r="F60" s="109"/>
      <c r="G60" s="45">
        <v>20</v>
      </c>
      <c r="H60" s="46" t="s">
        <v>123</v>
      </c>
      <c r="I60" s="18">
        <v>200</v>
      </c>
      <c r="J60" s="46" t="s">
        <v>73</v>
      </c>
    </row>
    <row r="61" spans="1:10" ht="21">
      <c r="A61" s="15"/>
      <c r="B61" s="16"/>
      <c r="C61" s="108" t="s">
        <v>82</v>
      </c>
      <c r="D61" s="17">
        <v>10</v>
      </c>
      <c r="E61" s="109" t="s">
        <v>83</v>
      </c>
      <c r="F61" s="109"/>
      <c r="G61" s="45">
        <v>20</v>
      </c>
      <c r="H61" s="46" t="s">
        <v>123</v>
      </c>
      <c r="I61" s="18">
        <v>200</v>
      </c>
      <c r="J61" s="46" t="s">
        <v>73</v>
      </c>
    </row>
    <row r="62" spans="1:10" ht="21">
      <c r="A62" s="15"/>
      <c r="B62" s="16"/>
      <c r="C62" s="108"/>
      <c r="D62" s="17">
        <v>11</v>
      </c>
      <c r="E62" s="109" t="s">
        <v>84</v>
      </c>
      <c r="F62" s="109"/>
      <c r="G62" s="45">
        <v>20</v>
      </c>
      <c r="H62" s="46" t="s">
        <v>123</v>
      </c>
      <c r="I62" s="18">
        <v>200</v>
      </c>
      <c r="J62" s="46" t="s">
        <v>73</v>
      </c>
    </row>
    <row r="63" spans="1:10" ht="21">
      <c r="A63" s="15"/>
      <c r="B63" s="16"/>
      <c r="C63" s="108"/>
      <c r="D63" s="17">
        <v>12</v>
      </c>
      <c r="E63" s="109" t="s">
        <v>85</v>
      </c>
      <c r="F63" s="109"/>
      <c r="G63" s="45">
        <v>20</v>
      </c>
      <c r="H63" s="46" t="s">
        <v>123</v>
      </c>
      <c r="I63" s="18">
        <v>200</v>
      </c>
      <c r="J63" s="46" t="s">
        <v>73</v>
      </c>
    </row>
    <row r="64" spans="1:10" ht="21">
      <c r="A64" s="15"/>
      <c r="B64" s="16"/>
      <c r="C64" s="108"/>
      <c r="D64" s="17">
        <v>13</v>
      </c>
      <c r="E64" s="109" t="s">
        <v>86</v>
      </c>
      <c r="F64" s="109"/>
      <c r="G64" s="45">
        <v>20</v>
      </c>
      <c r="H64" s="46" t="s">
        <v>123</v>
      </c>
      <c r="I64" s="18">
        <v>200</v>
      </c>
      <c r="J64" s="46" t="s">
        <v>73</v>
      </c>
    </row>
    <row r="65" spans="1:10" ht="21">
      <c r="A65" s="15"/>
      <c r="B65" s="16"/>
      <c r="C65" s="108"/>
      <c r="D65" s="17">
        <v>14</v>
      </c>
      <c r="E65" s="109" t="s">
        <v>87</v>
      </c>
      <c r="F65" s="109"/>
      <c r="G65" s="45">
        <v>20</v>
      </c>
      <c r="H65" s="46" t="s">
        <v>123</v>
      </c>
      <c r="I65" s="18">
        <v>200</v>
      </c>
      <c r="J65" s="46" t="s">
        <v>73</v>
      </c>
    </row>
    <row r="66" spans="1:10" ht="21">
      <c r="A66" s="15"/>
      <c r="B66" s="16"/>
      <c r="C66" s="108"/>
      <c r="D66" s="17">
        <v>15</v>
      </c>
      <c r="E66" s="109" t="s">
        <v>88</v>
      </c>
      <c r="F66" s="109"/>
      <c r="G66" s="45">
        <v>20</v>
      </c>
      <c r="H66" s="46" t="s">
        <v>123</v>
      </c>
      <c r="I66" s="18">
        <v>200</v>
      </c>
      <c r="J66" s="46" t="s">
        <v>73</v>
      </c>
    </row>
    <row r="67" spans="1:10" ht="21">
      <c r="A67" s="15"/>
      <c r="B67" s="16"/>
      <c r="C67" s="108"/>
      <c r="D67" s="47">
        <v>16</v>
      </c>
      <c r="E67" s="131" t="s">
        <v>89</v>
      </c>
      <c r="F67" s="48" t="s">
        <v>124</v>
      </c>
      <c r="G67" s="49" t="s">
        <v>125</v>
      </c>
      <c r="H67" s="46" t="s">
        <v>123</v>
      </c>
      <c r="I67" s="133">
        <v>200</v>
      </c>
      <c r="J67" s="133" t="s">
        <v>73</v>
      </c>
    </row>
    <row r="68" spans="1:10" ht="21">
      <c r="A68" s="15"/>
      <c r="B68" s="16"/>
      <c r="C68" s="108"/>
      <c r="D68" s="47">
        <v>17</v>
      </c>
      <c r="E68" s="132"/>
      <c r="F68" s="48" t="s">
        <v>126</v>
      </c>
      <c r="G68" s="49" t="s">
        <v>127</v>
      </c>
      <c r="H68" s="46" t="s">
        <v>123</v>
      </c>
      <c r="I68" s="134"/>
      <c r="J68" s="134"/>
    </row>
    <row r="69" spans="1:10" ht="21">
      <c r="A69" s="15"/>
      <c r="B69" s="16"/>
      <c r="C69" s="108"/>
      <c r="D69" s="47">
        <v>18</v>
      </c>
      <c r="E69" s="109" t="s">
        <v>90</v>
      </c>
      <c r="F69" s="109"/>
      <c r="G69" s="45">
        <v>20</v>
      </c>
      <c r="H69" s="46" t="s">
        <v>123</v>
      </c>
      <c r="I69" s="18">
        <v>200</v>
      </c>
      <c r="J69" s="46" t="s">
        <v>73</v>
      </c>
    </row>
    <row r="70" spans="1:10" ht="21">
      <c r="A70" s="15"/>
      <c r="B70" s="16"/>
      <c r="C70" s="108"/>
      <c r="D70" s="47">
        <v>19</v>
      </c>
      <c r="E70" s="112" t="s">
        <v>91</v>
      </c>
      <c r="F70" s="112"/>
      <c r="G70" s="45">
        <v>20</v>
      </c>
      <c r="H70" s="46" t="s">
        <v>123</v>
      </c>
      <c r="I70" s="18">
        <v>200</v>
      </c>
      <c r="J70" s="46" t="s">
        <v>73</v>
      </c>
    </row>
    <row r="71" spans="1:10" ht="21">
      <c r="A71" s="15"/>
      <c r="B71" s="16"/>
      <c r="C71" s="113" t="s">
        <v>92</v>
      </c>
      <c r="D71" s="47">
        <v>20</v>
      </c>
      <c r="E71" s="109" t="s">
        <v>93</v>
      </c>
      <c r="F71" s="109"/>
      <c r="G71" s="45">
        <v>20</v>
      </c>
      <c r="H71" s="46" t="s">
        <v>123</v>
      </c>
      <c r="I71" s="18">
        <v>200</v>
      </c>
      <c r="J71" s="46" t="s">
        <v>73</v>
      </c>
    </row>
    <row r="72" spans="1:10" ht="21">
      <c r="A72" s="15"/>
      <c r="B72" s="16"/>
      <c r="C72" s="113"/>
      <c r="D72" s="47">
        <v>21</v>
      </c>
      <c r="E72" s="109" t="s">
        <v>94</v>
      </c>
      <c r="F72" s="109"/>
      <c r="G72" s="45">
        <v>20</v>
      </c>
      <c r="H72" s="46" t="s">
        <v>123</v>
      </c>
      <c r="I72" s="18">
        <v>200</v>
      </c>
      <c r="J72" s="46" t="s">
        <v>73</v>
      </c>
    </row>
    <row r="73" spans="1:10" ht="21">
      <c r="A73" s="15"/>
      <c r="B73" s="16"/>
      <c r="C73" s="113" t="s">
        <v>95</v>
      </c>
      <c r="D73" s="47">
        <v>22</v>
      </c>
      <c r="E73" s="109" t="s">
        <v>96</v>
      </c>
      <c r="F73" s="109"/>
      <c r="G73" s="45" t="s">
        <v>128</v>
      </c>
      <c r="H73" s="46" t="s">
        <v>128</v>
      </c>
      <c r="I73" s="46" t="s">
        <v>128</v>
      </c>
      <c r="J73" s="46" t="s">
        <v>128</v>
      </c>
    </row>
    <row r="74" spans="1:10" ht="21">
      <c r="A74" s="15"/>
      <c r="B74" s="16"/>
      <c r="C74" s="113"/>
      <c r="D74" s="47">
        <v>23</v>
      </c>
      <c r="E74" s="109" t="s">
        <v>97</v>
      </c>
      <c r="F74" s="109"/>
      <c r="G74" s="45" t="s">
        <v>128</v>
      </c>
      <c r="H74" s="46" t="s">
        <v>128</v>
      </c>
      <c r="I74" s="46" t="s">
        <v>128</v>
      </c>
      <c r="J74" s="46" t="s">
        <v>128</v>
      </c>
    </row>
    <row r="75" spans="1:10" ht="21">
      <c r="A75" s="15"/>
      <c r="B75" s="16"/>
      <c r="C75" s="113"/>
      <c r="D75" s="47">
        <v>24</v>
      </c>
      <c r="E75" s="109" t="s">
        <v>98</v>
      </c>
      <c r="F75" s="109"/>
      <c r="G75" s="45" t="s">
        <v>128</v>
      </c>
      <c r="H75" s="46" t="s">
        <v>128</v>
      </c>
      <c r="I75" s="46" t="s">
        <v>128</v>
      </c>
      <c r="J75" s="46" t="s">
        <v>128</v>
      </c>
    </row>
    <row r="76" spans="1:10" ht="21">
      <c r="A76" s="15"/>
      <c r="B76" s="16"/>
      <c r="C76" s="113"/>
      <c r="D76" s="47">
        <v>25</v>
      </c>
      <c r="E76" s="109" t="s">
        <v>99</v>
      </c>
      <c r="F76" s="109"/>
      <c r="G76" s="45" t="s">
        <v>128</v>
      </c>
      <c r="H76" s="46" t="s">
        <v>128</v>
      </c>
      <c r="I76" s="46" t="s">
        <v>128</v>
      </c>
      <c r="J76" s="46" t="s">
        <v>128</v>
      </c>
    </row>
    <row r="77" spans="1:10" ht="21">
      <c r="A77" s="15"/>
      <c r="B77" s="16"/>
      <c r="C77" s="113"/>
      <c r="D77" s="47">
        <v>26</v>
      </c>
      <c r="E77" s="109" t="s">
        <v>100</v>
      </c>
      <c r="F77" s="109"/>
      <c r="G77" s="45" t="s">
        <v>128</v>
      </c>
      <c r="H77" s="46" t="s">
        <v>128</v>
      </c>
      <c r="I77" s="46" t="s">
        <v>128</v>
      </c>
      <c r="J77" s="46" t="s">
        <v>128</v>
      </c>
    </row>
    <row r="78" spans="1:10" ht="21">
      <c r="A78" s="15"/>
      <c r="B78" s="16"/>
      <c r="C78" s="113"/>
      <c r="D78" s="47">
        <v>27</v>
      </c>
      <c r="E78" s="109" t="s">
        <v>101</v>
      </c>
      <c r="F78" s="109"/>
      <c r="G78" s="45" t="s">
        <v>128</v>
      </c>
      <c r="H78" s="46" t="s">
        <v>128</v>
      </c>
      <c r="I78" s="46" t="s">
        <v>128</v>
      </c>
      <c r="J78" s="46" t="s">
        <v>128</v>
      </c>
    </row>
    <row r="79" spans="1:10" ht="21">
      <c r="A79" s="15"/>
      <c r="B79" s="16"/>
      <c r="C79" s="113"/>
      <c r="D79" s="47">
        <v>28</v>
      </c>
      <c r="E79" s="110" t="s">
        <v>102</v>
      </c>
      <c r="F79" s="110"/>
      <c r="G79" s="45" t="s">
        <v>128</v>
      </c>
      <c r="H79" s="46" t="s">
        <v>128</v>
      </c>
      <c r="I79" s="46" t="s">
        <v>128</v>
      </c>
      <c r="J79" s="46" t="s">
        <v>128</v>
      </c>
    </row>
    <row r="80" spans="1:10" ht="21">
      <c r="A80" s="25"/>
      <c r="B80" s="26"/>
      <c r="C80" s="113"/>
      <c r="D80" s="47">
        <v>29</v>
      </c>
      <c r="E80" s="110" t="s">
        <v>103</v>
      </c>
      <c r="F80" s="110"/>
      <c r="G80" s="45" t="s">
        <v>128</v>
      </c>
      <c r="H80" s="46" t="s">
        <v>128</v>
      </c>
      <c r="I80" s="46" t="s">
        <v>128</v>
      </c>
      <c r="J80" s="46" t="s">
        <v>128</v>
      </c>
    </row>
    <row r="81" spans="1:10" ht="123" customHeight="1">
      <c r="A81" s="27" t="s">
        <v>129</v>
      </c>
      <c r="B81" s="28"/>
      <c r="C81" s="29"/>
      <c r="D81" s="30"/>
      <c r="E81" s="31"/>
      <c r="F81" s="32"/>
      <c r="G81" s="138"/>
      <c r="H81" s="139"/>
      <c r="I81" s="50" t="s">
        <v>130</v>
      </c>
      <c r="J81" s="51"/>
    </row>
    <row r="82" spans="1:10" ht="81" customHeight="1">
      <c r="A82" s="33" t="s">
        <v>106</v>
      </c>
      <c r="B82" s="34"/>
      <c r="C82" s="35"/>
      <c r="D82" s="36"/>
      <c r="E82" s="37"/>
      <c r="F82" s="38"/>
      <c r="G82" s="116" t="s">
        <v>131</v>
      </c>
      <c r="H82" s="117"/>
      <c r="I82" s="116" t="s">
        <v>132</v>
      </c>
      <c r="J82" s="117"/>
    </row>
    <row r="83" spans="1:10">
      <c r="A83" s="39" t="s">
        <v>108</v>
      </c>
      <c r="B83" s="39"/>
    </row>
    <row r="84" spans="1:10">
      <c r="A84" s="3" t="s">
        <v>109</v>
      </c>
    </row>
    <row r="85" spans="1:10">
      <c r="A85" s="3" t="s">
        <v>133</v>
      </c>
    </row>
    <row r="86" spans="1:10">
      <c r="B86" s="3" t="s">
        <v>134</v>
      </c>
    </row>
    <row r="87" spans="1:10">
      <c r="A87" s="3" t="s">
        <v>112</v>
      </c>
      <c r="C87" s="52"/>
      <c r="D87" s="52"/>
      <c r="E87" s="52"/>
      <c r="F87" s="52"/>
      <c r="G87" s="52"/>
      <c r="H87" s="52"/>
    </row>
    <row r="88" spans="1:10">
      <c r="A88" s="3" t="s">
        <v>135</v>
      </c>
      <c r="B88" s="39"/>
      <c r="C88" s="52"/>
      <c r="D88" s="52"/>
      <c r="E88" s="52"/>
      <c r="F88" s="52"/>
      <c r="G88" s="52"/>
      <c r="H88" s="52"/>
    </row>
    <row r="89" spans="1:10">
      <c r="A89" s="3" t="s">
        <v>136</v>
      </c>
      <c r="C89" s="52"/>
      <c r="D89" s="52"/>
      <c r="E89" s="52"/>
      <c r="F89" s="52"/>
      <c r="G89" s="52"/>
      <c r="H89" s="52"/>
    </row>
    <row r="90" spans="1:10">
      <c r="A90" s="3" t="s">
        <v>137</v>
      </c>
      <c r="C90" s="52"/>
      <c r="D90" s="52"/>
      <c r="E90" s="52"/>
      <c r="F90" s="52"/>
      <c r="G90" s="52"/>
      <c r="H90" s="52"/>
    </row>
    <row r="91" spans="1:10">
      <c r="A91" s="3" t="s">
        <v>138</v>
      </c>
      <c r="C91" s="52"/>
      <c r="D91" s="52"/>
      <c r="E91" s="52"/>
      <c r="F91" s="52"/>
      <c r="G91" s="52"/>
      <c r="H91" s="52"/>
    </row>
    <row r="92" spans="1:10">
      <c r="A92" s="39" t="s">
        <v>139</v>
      </c>
      <c r="C92" s="52"/>
      <c r="D92" s="52"/>
      <c r="E92" s="52"/>
      <c r="F92" s="52"/>
      <c r="H92" s="52"/>
    </row>
    <row r="93" spans="1:10">
      <c r="A93" s="3" t="s">
        <v>140</v>
      </c>
    </row>
    <row r="94" spans="1:10">
      <c r="A94" s="3" t="s">
        <v>141</v>
      </c>
      <c r="B94" s="39"/>
      <c r="E94" s="53"/>
      <c r="F94" s="53"/>
      <c r="G94" s="53"/>
      <c r="H94" s="53"/>
    </row>
    <row r="95" spans="1:10">
      <c r="A95" s="3" t="s">
        <v>142</v>
      </c>
      <c r="B95" s="39"/>
      <c r="E95" s="53"/>
      <c r="F95" s="53"/>
      <c r="G95" s="53"/>
      <c r="H95" s="53"/>
    </row>
    <row r="96" spans="1:10">
      <c r="A96" s="3" t="s">
        <v>143</v>
      </c>
      <c r="E96" s="53"/>
      <c r="F96" s="53"/>
      <c r="G96" s="53"/>
      <c r="H96" s="53"/>
    </row>
    <row r="97" spans="1:10">
      <c r="A97" s="3" t="s">
        <v>144</v>
      </c>
      <c r="E97" s="53"/>
      <c r="F97" s="53"/>
      <c r="G97" s="53"/>
      <c r="H97" s="53"/>
    </row>
    <row r="99" spans="1:10" ht="18.75">
      <c r="A99" s="4" t="s">
        <v>145</v>
      </c>
      <c r="B99" s="5"/>
      <c r="C99" s="6"/>
      <c r="D99" s="6"/>
      <c r="E99" s="6"/>
      <c r="F99" s="6"/>
      <c r="G99" s="54"/>
      <c r="H99" s="54"/>
      <c r="I99" s="54"/>
      <c r="J99" s="55"/>
    </row>
    <row r="100" spans="1:10" ht="18.75">
      <c r="A100" s="8"/>
      <c r="B100" s="56"/>
      <c r="C100" s="56"/>
      <c r="D100" s="56"/>
      <c r="E100" s="56"/>
      <c r="F100" s="56"/>
      <c r="G100" s="140" t="s">
        <v>146</v>
      </c>
      <c r="H100" s="141"/>
      <c r="I100" s="141"/>
      <c r="J100" s="142"/>
    </row>
    <row r="101" spans="1:10" ht="17.25">
      <c r="A101" s="8"/>
      <c r="B101" s="56"/>
      <c r="C101" s="56"/>
      <c r="D101" s="56"/>
      <c r="E101" s="56"/>
      <c r="F101" s="56"/>
      <c r="G101" s="143" t="s">
        <v>147</v>
      </c>
      <c r="H101" s="144"/>
      <c r="I101" s="144"/>
      <c r="J101" s="145"/>
    </row>
    <row r="102" spans="1:10" ht="44.25" customHeight="1">
      <c r="A102" s="27" t="s">
        <v>148</v>
      </c>
      <c r="B102" s="28"/>
      <c r="C102" s="30"/>
      <c r="D102" s="30"/>
      <c r="E102" s="31"/>
      <c r="F102" s="32"/>
      <c r="G102" s="116" t="s">
        <v>149</v>
      </c>
      <c r="H102" s="146"/>
      <c r="I102" s="146"/>
      <c r="J102" s="117"/>
    </row>
    <row r="103" spans="1:10" ht="52.5" customHeight="1">
      <c r="A103" s="33" t="s">
        <v>106</v>
      </c>
      <c r="B103" s="34"/>
      <c r="C103" s="36"/>
      <c r="D103" s="36"/>
      <c r="E103" s="37"/>
      <c r="F103" s="38"/>
      <c r="G103" s="135" t="s">
        <v>150</v>
      </c>
      <c r="H103" s="136"/>
      <c r="I103" s="136"/>
      <c r="J103" s="137"/>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J11" sqref="J11"/>
    </sheetView>
  </sheetViews>
  <sheetFormatPr defaultRowHeight="13.5"/>
  <cols>
    <col min="2" max="2" width="39.125" bestFit="1" customWidth="1"/>
  </cols>
  <sheetData>
    <row r="1" spans="1:4">
      <c r="B1" t="s">
        <v>194</v>
      </c>
    </row>
    <row r="2" spans="1:4">
      <c r="A2">
        <v>1</v>
      </c>
      <c r="B2" t="s">
        <v>195</v>
      </c>
      <c r="C2">
        <v>200</v>
      </c>
      <c r="D2" t="s">
        <v>151</v>
      </c>
    </row>
    <row r="3" spans="1:4">
      <c r="A3">
        <v>2</v>
      </c>
      <c r="B3" t="s">
        <v>196</v>
      </c>
      <c r="C3">
        <v>300</v>
      </c>
      <c r="D3" t="s">
        <v>151</v>
      </c>
    </row>
    <row r="4" spans="1:4">
      <c r="A4">
        <v>3</v>
      </c>
      <c r="B4" t="s">
        <v>254</v>
      </c>
      <c r="C4">
        <v>400</v>
      </c>
      <c r="D4" t="s">
        <v>151</v>
      </c>
    </row>
    <row r="5" spans="1:4">
      <c r="A5">
        <v>4</v>
      </c>
      <c r="D5" t="s">
        <v>151</v>
      </c>
    </row>
    <row r="6" spans="1:4">
      <c r="A6">
        <v>5</v>
      </c>
      <c r="B6" t="s">
        <v>155</v>
      </c>
      <c r="C6">
        <v>200</v>
      </c>
      <c r="D6" t="s">
        <v>151</v>
      </c>
    </row>
    <row r="7" spans="1:4">
      <c r="A7">
        <v>6</v>
      </c>
      <c r="B7" t="s">
        <v>156</v>
      </c>
      <c r="C7">
        <v>200</v>
      </c>
      <c r="D7" t="s">
        <v>151</v>
      </c>
    </row>
    <row r="8" spans="1:4">
      <c r="A8">
        <v>7</v>
      </c>
      <c r="B8" t="s">
        <v>157</v>
      </c>
      <c r="C8">
        <v>200</v>
      </c>
      <c r="D8" t="s">
        <v>151</v>
      </c>
    </row>
    <row r="9" spans="1:4">
      <c r="A9">
        <v>8</v>
      </c>
      <c r="B9" t="s">
        <v>197</v>
      </c>
      <c r="C9">
        <v>200</v>
      </c>
      <c r="D9" t="s">
        <v>151</v>
      </c>
    </row>
    <row r="10" spans="1:4">
      <c r="A10">
        <v>9</v>
      </c>
      <c r="B10" t="s">
        <v>198</v>
      </c>
      <c r="C10">
        <v>300</v>
      </c>
      <c r="D10" t="s">
        <v>154</v>
      </c>
    </row>
    <row r="11" spans="1:4">
      <c r="A11">
        <v>10</v>
      </c>
      <c r="B11" t="s">
        <v>199</v>
      </c>
      <c r="C11">
        <v>400</v>
      </c>
      <c r="D11" t="s">
        <v>154</v>
      </c>
    </row>
    <row r="12" spans="1:4">
      <c r="A12">
        <v>11</v>
      </c>
      <c r="B12" t="s">
        <v>200</v>
      </c>
      <c r="C12">
        <v>200</v>
      </c>
      <c r="D12" t="s">
        <v>151</v>
      </c>
    </row>
    <row r="13" spans="1:4">
      <c r="A13">
        <v>12</v>
      </c>
      <c r="B13" t="s">
        <v>240</v>
      </c>
      <c r="C13">
        <v>200</v>
      </c>
      <c r="D13" t="s">
        <v>151</v>
      </c>
    </row>
    <row r="14" spans="1:4">
      <c r="A14">
        <v>13</v>
      </c>
      <c r="B14" t="s">
        <v>161</v>
      </c>
      <c r="C14">
        <v>200</v>
      </c>
      <c r="D14" t="s">
        <v>151</v>
      </c>
    </row>
    <row r="15" spans="1:4">
      <c r="A15">
        <v>14</v>
      </c>
      <c r="B15" t="s">
        <v>158</v>
      </c>
      <c r="C15">
        <v>200</v>
      </c>
      <c r="D15" t="s">
        <v>151</v>
      </c>
    </row>
    <row r="16" spans="1:4">
      <c r="A16">
        <v>15</v>
      </c>
      <c r="B16" t="s">
        <v>159</v>
      </c>
      <c r="C16">
        <v>200</v>
      </c>
      <c r="D16" t="s">
        <v>151</v>
      </c>
    </row>
    <row r="17" spans="1:6">
      <c r="A17">
        <v>16</v>
      </c>
      <c r="B17" t="s">
        <v>201</v>
      </c>
      <c r="C17">
        <v>200</v>
      </c>
      <c r="D17" t="s">
        <v>151</v>
      </c>
    </row>
    <row r="18" spans="1:6">
      <c r="A18">
        <v>17</v>
      </c>
      <c r="B18" t="s">
        <v>152</v>
      </c>
      <c r="C18">
        <v>200</v>
      </c>
      <c r="D18" t="s">
        <v>151</v>
      </c>
    </row>
    <row r="19" spans="1:6">
      <c r="A19">
        <v>18</v>
      </c>
      <c r="B19" t="s">
        <v>162</v>
      </c>
      <c r="C19">
        <v>200</v>
      </c>
      <c r="D19" t="s">
        <v>151</v>
      </c>
    </row>
    <row r="20" spans="1:6">
      <c r="A20">
        <v>19</v>
      </c>
      <c r="B20" t="s">
        <v>202</v>
      </c>
      <c r="C20">
        <v>200</v>
      </c>
      <c r="D20" t="s">
        <v>151</v>
      </c>
    </row>
    <row r="21" spans="1:6">
      <c r="A21">
        <v>20</v>
      </c>
      <c r="B21" t="s">
        <v>241</v>
      </c>
      <c r="C21">
        <v>200</v>
      </c>
      <c r="D21" t="s">
        <v>151</v>
      </c>
    </row>
    <row r="22" spans="1:6">
      <c r="A22">
        <v>21</v>
      </c>
      <c r="B22" t="s">
        <v>163</v>
      </c>
      <c r="C22">
        <v>200</v>
      </c>
      <c r="D22" t="s">
        <v>151</v>
      </c>
    </row>
    <row r="23" spans="1:6">
      <c r="A23">
        <v>22</v>
      </c>
      <c r="B23" t="s">
        <v>160</v>
      </c>
      <c r="C23">
        <v>200</v>
      </c>
      <c r="D23" t="s">
        <v>151</v>
      </c>
    </row>
    <row r="24" spans="1:6">
      <c r="A24">
        <v>23</v>
      </c>
      <c r="B24" t="s">
        <v>164</v>
      </c>
      <c r="C24">
        <v>6</v>
      </c>
      <c r="D24" t="s">
        <v>154</v>
      </c>
      <c r="E24">
        <v>18</v>
      </c>
      <c r="F24" t="s">
        <v>213</v>
      </c>
    </row>
    <row r="25" spans="1:6">
      <c r="A25">
        <v>24</v>
      </c>
      <c r="B25" t="s">
        <v>166</v>
      </c>
      <c r="C25">
        <v>6</v>
      </c>
      <c r="D25" t="s">
        <v>154</v>
      </c>
      <c r="E25">
        <v>18</v>
      </c>
      <c r="F25" t="s">
        <v>213</v>
      </c>
    </row>
    <row r="26" spans="1:6">
      <c r="A26">
        <v>25</v>
      </c>
      <c r="B26" t="s">
        <v>167</v>
      </c>
      <c r="C26">
        <v>6</v>
      </c>
      <c r="D26" t="s">
        <v>154</v>
      </c>
      <c r="E26">
        <v>18</v>
      </c>
      <c r="F26" t="s">
        <v>213</v>
      </c>
    </row>
    <row r="27" spans="1:6">
      <c r="A27">
        <v>26</v>
      </c>
      <c r="B27" t="s">
        <v>165</v>
      </c>
      <c r="C27">
        <v>6</v>
      </c>
      <c r="D27" t="s">
        <v>154</v>
      </c>
      <c r="E27">
        <v>18</v>
      </c>
      <c r="F27" t="s">
        <v>213</v>
      </c>
    </row>
    <row r="28" spans="1:6">
      <c r="A28">
        <v>27</v>
      </c>
      <c r="B28" t="s">
        <v>153</v>
      </c>
      <c r="C28">
        <v>6</v>
      </c>
      <c r="D28" t="s">
        <v>154</v>
      </c>
      <c r="E28">
        <v>18</v>
      </c>
      <c r="F28" t="s">
        <v>213</v>
      </c>
    </row>
    <row r="29" spans="1:6">
      <c r="A29">
        <v>28</v>
      </c>
      <c r="B29" t="s">
        <v>203</v>
      </c>
      <c r="C29">
        <v>6</v>
      </c>
      <c r="D29" t="s">
        <v>154</v>
      </c>
      <c r="E29">
        <v>18</v>
      </c>
      <c r="F29" t="s">
        <v>213</v>
      </c>
    </row>
    <row r="30" spans="1:6">
      <c r="A30">
        <v>29</v>
      </c>
      <c r="B30" t="s">
        <v>204</v>
      </c>
      <c r="C30">
        <v>6</v>
      </c>
      <c r="D30" t="s">
        <v>154</v>
      </c>
      <c r="E30">
        <v>18</v>
      </c>
      <c r="F30" t="s">
        <v>213</v>
      </c>
    </row>
    <row r="32" spans="1:6">
      <c r="B32" t="s">
        <v>214</v>
      </c>
    </row>
    <row r="33" spans="2:2">
      <c r="B33" t="s">
        <v>215</v>
      </c>
    </row>
    <row r="34" spans="2:2">
      <c r="B34" t="s">
        <v>216</v>
      </c>
    </row>
    <row r="35" spans="2:2">
      <c r="B35" t="s">
        <v>217</v>
      </c>
    </row>
    <row r="36" spans="2:2">
      <c r="B36" t="s">
        <v>218</v>
      </c>
    </row>
    <row r="37" spans="2:2">
      <c r="B37" t="s">
        <v>219</v>
      </c>
    </row>
    <row r="38" spans="2:2">
      <c r="B38" t="s">
        <v>220</v>
      </c>
    </row>
    <row r="39" spans="2:2">
      <c r="B39" t="s">
        <v>221</v>
      </c>
    </row>
    <row r="40" spans="2:2">
      <c r="B40" t="s">
        <v>222</v>
      </c>
    </row>
    <row r="41" spans="2:2">
      <c r="B41" t="s">
        <v>223</v>
      </c>
    </row>
    <row r="42" spans="2:2">
      <c r="B42" t="s">
        <v>224</v>
      </c>
    </row>
    <row r="43" spans="2:2">
      <c r="B43" t="s">
        <v>225</v>
      </c>
    </row>
    <row r="44" spans="2:2">
      <c r="B44" t="s">
        <v>46</v>
      </c>
    </row>
    <row r="45" spans="2:2">
      <c r="B45" t="s">
        <v>226</v>
      </c>
    </row>
    <row r="46" spans="2:2">
      <c r="B46" t="s">
        <v>227</v>
      </c>
    </row>
    <row r="47" spans="2:2">
      <c r="B47" t="s">
        <v>228</v>
      </c>
    </row>
    <row r="48" spans="2:2">
      <c r="B48" t="s">
        <v>229</v>
      </c>
    </row>
    <row r="49" spans="2:2">
      <c r="B49" t="s">
        <v>230</v>
      </c>
    </row>
    <row r="50" spans="2:2">
      <c r="B50" t="s">
        <v>231</v>
      </c>
    </row>
    <row r="51" spans="2:2">
      <c r="B51" t="s">
        <v>232</v>
      </c>
    </row>
    <row r="52" spans="2:2">
      <c r="B52" t="s">
        <v>168</v>
      </c>
    </row>
    <row r="53" spans="2:2">
      <c r="B53" t="s">
        <v>169</v>
      </c>
    </row>
    <row r="54" spans="2:2">
      <c r="B54" t="s">
        <v>170</v>
      </c>
    </row>
    <row r="55" spans="2:2">
      <c r="B55" t="s">
        <v>171</v>
      </c>
    </row>
    <row r="56" spans="2:2">
      <c r="B56" t="s">
        <v>172</v>
      </c>
    </row>
    <row r="57" spans="2:2">
      <c r="B57" t="s">
        <v>173</v>
      </c>
    </row>
    <row r="58" spans="2:2">
      <c r="B58" t="s">
        <v>174</v>
      </c>
    </row>
    <row r="59" spans="2:2">
      <c r="B59" t="s">
        <v>175</v>
      </c>
    </row>
    <row r="60" spans="2:2">
      <c r="B60" t="s">
        <v>176</v>
      </c>
    </row>
    <row r="61" spans="2:2">
      <c r="B61" t="s">
        <v>177</v>
      </c>
    </row>
    <row r="62" spans="2:2">
      <c r="B62" t="s">
        <v>178</v>
      </c>
    </row>
    <row r="63" spans="2:2">
      <c r="B63" t="s">
        <v>179</v>
      </c>
    </row>
    <row r="64" spans="2:2">
      <c r="B64" t="s">
        <v>180</v>
      </c>
    </row>
    <row r="65" spans="2:2">
      <c r="B65" t="s">
        <v>181</v>
      </c>
    </row>
    <row r="66" spans="2:2">
      <c r="B66" t="s">
        <v>182</v>
      </c>
    </row>
    <row r="67" spans="2:2">
      <c r="B67" t="s">
        <v>183</v>
      </c>
    </row>
    <row r="68" spans="2:2">
      <c r="B68" t="s">
        <v>184</v>
      </c>
    </row>
    <row r="69" spans="2:2">
      <c r="B69" t="s">
        <v>185</v>
      </c>
    </row>
    <row r="70" spans="2:2">
      <c r="B70" t="s">
        <v>186</v>
      </c>
    </row>
    <row r="71" spans="2:2">
      <c r="B71" t="s">
        <v>187</v>
      </c>
    </row>
    <row r="72" spans="2:2">
      <c r="B72" t="s">
        <v>188</v>
      </c>
    </row>
    <row r="73" spans="2:2">
      <c r="B73" t="s">
        <v>189</v>
      </c>
    </row>
    <row r="74" spans="2:2">
      <c r="B74" t="s">
        <v>190</v>
      </c>
    </row>
    <row r="75" spans="2:2">
      <c r="B75" t="s">
        <v>191</v>
      </c>
    </row>
    <row r="76" spans="2:2">
      <c r="B76" t="s">
        <v>192</v>
      </c>
    </row>
    <row r="77" spans="2:2">
      <c r="B77" t="s">
        <v>193</v>
      </c>
    </row>
    <row r="78" spans="2:2">
      <c r="B78" t="s">
        <v>233</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tabSelected="1" zoomScaleNormal="100" zoomScaleSheetLayoutView="100" workbookViewId="0">
      <selection activeCell="A11" sqref="A11"/>
    </sheetView>
  </sheetViews>
  <sheetFormatPr defaultColWidth="2.25" defaultRowHeight="12"/>
  <cols>
    <col min="1" max="1" width="2.625" style="69" customWidth="1"/>
    <col min="2" max="37" width="2.25" style="69"/>
    <col min="38" max="39" width="2.25" style="67"/>
    <col min="40" max="16384" width="2.25" style="69"/>
  </cols>
  <sheetData>
    <row r="1" spans="1:39" ht="13.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M1" s="68" t="s">
        <v>251</v>
      </c>
    </row>
    <row r="2" spans="1:39" ht="22.5"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row>
    <row r="3" spans="1:39" ht="13.5">
      <c r="A3" s="71"/>
      <c r="B3" s="71"/>
      <c r="C3" s="70"/>
      <c r="D3" s="70"/>
      <c r="E3" s="71"/>
      <c r="F3" s="71"/>
      <c r="G3" s="71"/>
      <c r="H3" s="71"/>
      <c r="I3" s="71"/>
      <c r="J3" s="71"/>
      <c r="K3" s="71"/>
      <c r="L3" s="71"/>
      <c r="M3" s="71"/>
      <c r="N3" s="71"/>
      <c r="O3" s="71"/>
      <c r="P3" s="71"/>
      <c r="Q3" s="71"/>
      <c r="R3" s="71"/>
      <c r="S3" s="71"/>
      <c r="T3" s="71"/>
      <c r="U3" s="71"/>
      <c r="V3" s="71"/>
      <c r="W3" s="71"/>
      <c r="X3" s="71"/>
      <c r="Y3" s="71"/>
      <c r="Z3" s="71"/>
      <c r="AA3" s="71"/>
      <c r="AB3" s="72"/>
      <c r="AC3" s="73" t="s">
        <v>5</v>
      </c>
      <c r="AD3" s="90"/>
      <c r="AE3" s="90"/>
      <c r="AF3" s="74" t="s">
        <v>6</v>
      </c>
      <c r="AG3" s="90"/>
      <c r="AH3" s="90"/>
      <c r="AI3" s="74" t="s">
        <v>7</v>
      </c>
      <c r="AJ3" s="90"/>
      <c r="AK3" s="90"/>
      <c r="AL3" s="70" t="s">
        <v>8</v>
      </c>
      <c r="AM3" s="70"/>
    </row>
    <row r="4" spans="1:39" s="67" customFormat="1" ht="45" customHeight="1">
      <c r="A4" s="71"/>
      <c r="B4" s="71"/>
      <c r="C4" s="70"/>
      <c r="D4" s="70"/>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39" ht="18" customHeight="1">
      <c r="A5" s="91" t="s">
        <v>248</v>
      </c>
      <c r="B5" s="91"/>
      <c r="C5" s="91"/>
      <c r="D5" s="91"/>
      <c r="E5" s="91"/>
      <c r="F5" s="91"/>
      <c r="G5" s="91"/>
      <c r="H5" s="71"/>
      <c r="I5" s="71" t="s">
        <v>249</v>
      </c>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row>
    <row r="6" spans="1:39" ht="45" customHeight="1">
      <c r="A6" s="75"/>
      <c r="B6" s="75"/>
      <c r="C6" s="75"/>
      <c r="D6" s="75"/>
      <c r="E6" s="75"/>
      <c r="F6" s="75"/>
      <c r="G6" s="75"/>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row>
    <row r="7" spans="1:39" ht="15.75" customHeight="1">
      <c r="A7" s="75"/>
      <c r="B7" s="75"/>
      <c r="C7" s="75"/>
      <c r="D7" s="75"/>
      <c r="E7" s="75"/>
      <c r="F7" s="75"/>
      <c r="G7" s="75"/>
      <c r="H7" s="71"/>
      <c r="I7" s="71"/>
      <c r="J7" s="71"/>
      <c r="K7" s="71"/>
      <c r="L7" s="71"/>
      <c r="M7" s="71"/>
      <c r="N7" s="71"/>
      <c r="O7" s="71"/>
      <c r="P7" s="71"/>
      <c r="Q7" s="71"/>
      <c r="R7" s="71"/>
      <c r="S7" s="71"/>
      <c r="T7" s="71"/>
      <c r="U7" s="71"/>
      <c r="V7" s="71"/>
      <c r="W7" s="100" t="s">
        <v>9</v>
      </c>
      <c r="X7" s="100"/>
      <c r="Y7" s="100"/>
      <c r="Z7" s="100"/>
      <c r="AA7" s="100"/>
      <c r="AB7" s="100"/>
      <c r="AC7" s="100"/>
      <c r="AD7" s="100"/>
      <c r="AE7" s="100"/>
      <c r="AF7" s="100"/>
      <c r="AG7" s="100"/>
      <c r="AH7" s="100"/>
      <c r="AI7" s="100"/>
      <c r="AJ7" s="100"/>
      <c r="AK7" s="100"/>
      <c r="AL7" s="75"/>
      <c r="AM7" s="71"/>
    </row>
    <row r="8" spans="1:39" ht="15.75" customHeight="1">
      <c r="A8" s="75"/>
      <c r="B8" s="75"/>
      <c r="C8" s="75"/>
      <c r="D8" s="75"/>
      <c r="E8" s="75"/>
      <c r="F8" s="75"/>
      <c r="G8" s="75"/>
      <c r="H8" s="71"/>
      <c r="I8" s="71"/>
      <c r="J8" s="71"/>
      <c r="K8" s="71"/>
      <c r="L8" s="71"/>
      <c r="M8" s="71"/>
      <c r="N8" s="71"/>
      <c r="O8" s="71"/>
      <c r="P8" s="71"/>
      <c r="Q8" s="71"/>
      <c r="R8" s="71"/>
      <c r="S8" s="71"/>
      <c r="T8" s="71"/>
      <c r="U8" s="71"/>
      <c r="V8" s="71"/>
      <c r="W8" s="100" t="s">
        <v>10</v>
      </c>
      <c r="X8" s="100"/>
      <c r="Y8" s="100"/>
      <c r="Z8" s="100"/>
      <c r="AA8" s="100"/>
      <c r="AB8" s="100"/>
      <c r="AC8" s="100"/>
      <c r="AD8" s="100"/>
      <c r="AE8" s="100"/>
      <c r="AF8" s="100"/>
      <c r="AG8" s="100"/>
      <c r="AH8" s="100"/>
      <c r="AI8" s="100"/>
      <c r="AJ8" s="100"/>
      <c r="AK8" s="100"/>
      <c r="AL8" s="76"/>
      <c r="AM8" s="71"/>
    </row>
    <row r="9" spans="1:39" s="67" customFormat="1" ht="60" customHeight="1">
      <c r="A9" s="75"/>
      <c r="B9" s="75"/>
      <c r="C9" s="75"/>
      <c r="D9" s="75"/>
      <c r="E9" s="75"/>
      <c r="F9" s="75"/>
      <c r="G9" s="75"/>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row>
    <row r="10" spans="1:39" s="67" customFormat="1" ht="18" customHeight="1">
      <c r="A10" s="99" t="s">
        <v>253</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row>
    <row r="11" spans="1:39" s="67" customFormat="1" ht="18" customHeight="1">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row>
    <row r="12" spans="1:39" s="67" customFormat="1" ht="56.25" customHeight="1">
      <c r="A12" s="71"/>
      <c r="B12" s="71"/>
      <c r="C12" s="70"/>
      <c r="D12" s="70"/>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row>
    <row r="13" spans="1:39" s="67" customFormat="1" ht="13.5">
      <c r="A13" s="71" t="s">
        <v>205</v>
      </c>
      <c r="B13" s="71"/>
      <c r="C13" s="70"/>
      <c r="D13" s="70"/>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row>
    <row r="14" spans="1:39" s="67" customFormat="1" ht="57.75" customHeight="1">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row>
    <row r="15" spans="1:39" s="67" customFormat="1" ht="14.25" customHeight="1">
      <c r="A15" s="71"/>
      <c r="B15" s="89" t="s">
        <v>11</v>
      </c>
      <c r="C15" s="89"/>
      <c r="D15" s="89"/>
      <c r="E15" s="89"/>
      <c r="F15" s="89"/>
      <c r="G15" s="89"/>
      <c r="H15" s="89"/>
      <c r="I15" s="89"/>
      <c r="J15" s="89"/>
      <c r="K15" s="88">
        <f ca="1">SUM(X18:AB19)</f>
        <v>0</v>
      </c>
      <c r="L15" s="89"/>
      <c r="M15" s="89"/>
      <c r="N15" s="89"/>
      <c r="O15" s="89"/>
      <c r="P15" s="89"/>
      <c r="Q15" s="89"/>
      <c r="R15" s="89"/>
      <c r="S15" s="71" t="s">
        <v>12</v>
      </c>
      <c r="T15" s="71"/>
      <c r="U15" s="71"/>
      <c r="V15" s="71"/>
      <c r="W15" s="71"/>
      <c r="X15" s="71"/>
      <c r="Y15" s="71"/>
      <c r="Z15" s="71"/>
      <c r="AA15" s="71"/>
      <c r="AB15" s="71"/>
      <c r="AC15" s="71"/>
      <c r="AD15" s="71"/>
      <c r="AE15" s="71"/>
      <c r="AF15" s="71"/>
      <c r="AG15" s="71"/>
      <c r="AH15" s="71"/>
      <c r="AI15" s="71"/>
      <c r="AJ15" s="71"/>
      <c r="AK15" s="71"/>
      <c r="AL15" s="71"/>
      <c r="AM15" s="71"/>
    </row>
    <row r="16" spans="1:39" s="67" customFormat="1" ht="14.25" customHeight="1">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row>
    <row r="17" spans="1:39" s="67" customFormat="1" ht="14.25" customHeight="1">
      <c r="A17" s="71"/>
      <c r="B17" s="71" t="s">
        <v>13</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row>
    <row r="18" spans="1:39" s="67" customFormat="1" ht="14.25" customHeight="1">
      <c r="A18" s="71"/>
      <c r="B18" s="71"/>
      <c r="C18" s="89" t="s">
        <v>238</v>
      </c>
      <c r="D18" s="89"/>
      <c r="E18" s="89"/>
      <c r="F18" s="89"/>
      <c r="G18" s="89"/>
      <c r="H18" s="89"/>
      <c r="I18" s="89"/>
      <c r="J18" s="89"/>
      <c r="K18" s="89"/>
      <c r="L18" s="89"/>
      <c r="M18" s="89"/>
      <c r="N18" s="89"/>
      <c r="O18" s="89"/>
      <c r="P18" s="89"/>
      <c r="Q18" s="89"/>
      <c r="R18" s="89"/>
      <c r="S18" s="89"/>
      <c r="T18" s="89"/>
      <c r="U18" s="89"/>
      <c r="V18" s="89"/>
      <c r="W18" s="89"/>
      <c r="X18" s="88">
        <f ca="1">SUM(申請額一覧!H5:H39)</f>
        <v>0</v>
      </c>
      <c r="Y18" s="88"/>
      <c r="Z18" s="88"/>
      <c r="AA18" s="88"/>
      <c r="AB18" s="88"/>
      <c r="AC18" s="71" t="s">
        <v>12</v>
      </c>
      <c r="AD18" s="71"/>
      <c r="AE18" s="71"/>
      <c r="AF18" s="71"/>
      <c r="AG18" s="71"/>
      <c r="AH18" s="71"/>
      <c r="AI18" s="71"/>
      <c r="AJ18" s="71"/>
      <c r="AK18" s="71"/>
      <c r="AL18" s="71"/>
      <c r="AM18" s="71"/>
    </row>
    <row r="19" spans="1:39" s="67" customFormat="1" ht="14.25" customHeight="1">
      <c r="A19" s="71"/>
      <c r="B19" s="71"/>
      <c r="C19" s="89"/>
      <c r="D19" s="89"/>
      <c r="E19" s="89"/>
      <c r="F19" s="89"/>
      <c r="G19" s="89"/>
      <c r="H19" s="89"/>
      <c r="I19" s="89"/>
      <c r="J19" s="89"/>
      <c r="K19" s="89"/>
      <c r="L19" s="89"/>
      <c r="M19" s="89"/>
      <c r="N19" s="89"/>
      <c r="O19" s="89"/>
      <c r="P19" s="89"/>
      <c r="Q19" s="89"/>
      <c r="R19" s="89"/>
      <c r="S19" s="89"/>
      <c r="T19" s="89"/>
      <c r="U19" s="89"/>
      <c r="V19" s="89"/>
      <c r="W19" s="89"/>
      <c r="X19" s="88"/>
      <c r="Y19" s="88"/>
      <c r="Z19" s="88"/>
      <c r="AA19" s="88"/>
      <c r="AB19" s="88"/>
      <c r="AC19" s="71"/>
      <c r="AD19" s="71"/>
      <c r="AE19" s="71"/>
      <c r="AF19" s="71"/>
      <c r="AG19" s="71"/>
      <c r="AH19" s="71"/>
      <c r="AI19" s="71"/>
      <c r="AJ19" s="71"/>
      <c r="AK19" s="71"/>
      <c r="AL19" s="71"/>
      <c r="AM19" s="71"/>
    </row>
    <row r="20" spans="1:39" s="67" customFormat="1" ht="14.25" customHeight="1">
      <c r="A20" s="71"/>
      <c r="B20" s="71"/>
      <c r="C20" s="77"/>
      <c r="D20" s="77"/>
      <c r="E20" s="77"/>
      <c r="F20" s="77"/>
      <c r="G20" s="77"/>
      <c r="H20" s="77"/>
      <c r="I20" s="77"/>
      <c r="J20" s="77"/>
      <c r="K20" s="77"/>
      <c r="L20" s="77"/>
      <c r="M20" s="77"/>
      <c r="N20" s="77"/>
      <c r="O20" s="77"/>
      <c r="P20" s="77"/>
      <c r="Q20" s="77"/>
      <c r="R20" s="77"/>
      <c r="S20" s="77"/>
      <c r="T20" s="77"/>
      <c r="U20" s="77"/>
      <c r="V20" s="77"/>
      <c r="W20" s="77"/>
      <c r="X20" s="78"/>
      <c r="Y20" s="78"/>
      <c r="Z20" s="78"/>
      <c r="AA20" s="78"/>
      <c r="AB20" s="78"/>
      <c r="AC20" s="71"/>
      <c r="AD20" s="71"/>
      <c r="AE20" s="71"/>
      <c r="AF20" s="71"/>
      <c r="AG20" s="71"/>
      <c r="AH20" s="71"/>
      <c r="AI20" s="71"/>
      <c r="AJ20" s="71"/>
      <c r="AK20" s="71"/>
      <c r="AL20" s="71"/>
      <c r="AM20" s="71"/>
    </row>
    <row r="21" spans="1:39" s="67" customFormat="1" ht="14.25" customHeight="1">
      <c r="A21" s="71"/>
      <c r="B21" s="71"/>
      <c r="C21" s="77"/>
      <c r="D21" s="77"/>
      <c r="E21" s="77"/>
      <c r="F21" s="77"/>
      <c r="G21" s="77"/>
      <c r="H21" s="77"/>
      <c r="I21" s="77"/>
      <c r="J21" s="77"/>
      <c r="K21" s="77"/>
      <c r="L21" s="77"/>
      <c r="M21" s="77"/>
      <c r="N21" s="77"/>
      <c r="O21" s="77"/>
      <c r="P21" s="77"/>
      <c r="Q21" s="77"/>
      <c r="R21" s="77"/>
      <c r="S21" s="77"/>
      <c r="T21" s="77"/>
      <c r="U21" s="77"/>
      <c r="V21" s="77"/>
      <c r="W21" s="77"/>
      <c r="X21" s="78"/>
      <c r="Y21" s="78"/>
      <c r="Z21" s="78"/>
      <c r="AA21" s="78"/>
      <c r="AB21" s="78"/>
      <c r="AC21" s="71"/>
      <c r="AD21" s="71"/>
      <c r="AE21" s="71"/>
      <c r="AF21" s="71"/>
      <c r="AG21" s="71"/>
      <c r="AH21" s="71"/>
      <c r="AI21" s="71"/>
      <c r="AJ21" s="71"/>
      <c r="AK21" s="71"/>
      <c r="AL21" s="71"/>
      <c r="AM21" s="71"/>
    </row>
    <row r="22" spans="1:39" s="67" customFormat="1" ht="14.25" customHeight="1">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row>
    <row r="23" spans="1:39" s="67" customFormat="1" ht="14.25" customHeight="1">
      <c r="B23" s="71" t="s">
        <v>14</v>
      </c>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row>
    <row r="24" spans="1:39" s="67" customFormat="1" ht="14.25" customHeight="1">
      <c r="B24" s="71" t="s">
        <v>15</v>
      </c>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row>
    <row r="25" spans="1:39" s="67" customFormat="1" ht="14.25" customHeight="1">
      <c r="B25" s="71" t="s">
        <v>246</v>
      </c>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row>
    <row r="26" spans="1:39" s="67" customFormat="1" ht="14.25" customHeight="1">
      <c r="B26" s="71"/>
      <c r="C26" s="71"/>
      <c r="D26" s="71" t="s">
        <v>16</v>
      </c>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row>
    <row r="27" spans="1:39" s="67" customFormat="1" ht="14.25" customHeight="1">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row>
    <row r="28" spans="1:39" s="67" customFormat="1"/>
    <row r="29" spans="1:39" s="67" customFormat="1"/>
    <row r="30" spans="1:39" s="67" customFormat="1"/>
    <row r="31" spans="1:39" s="67" customFormat="1">
      <c r="T31" s="67" t="s">
        <v>17</v>
      </c>
    </row>
    <row r="32" spans="1:39" s="67" customFormat="1" ht="6" customHeight="1"/>
    <row r="33" spans="1:37" ht="18" customHeight="1">
      <c r="A33" s="67"/>
      <c r="B33" s="67"/>
      <c r="C33" s="67"/>
      <c r="D33" s="67"/>
      <c r="E33" s="67"/>
      <c r="F33" s="67"/>
      <c r="G33" s="67"/>
      <c r="H33" s="67"/>
      <c r="I33" s="67"/>
      <c r="J33" s="67"/>
      <c r="K33" s="67"/>
      <c r="L33" s="67"/>
      <c r="M33" s="67"/>
      <c r="N33" s="67"/>
      <c r="O33" s="67"/>
      <c r="P33" s="67"/>
      <c r="Q33" s="67"/>
      <c r="R33" s="67"/>
      <c r="S33" s="67"/>
      <c r="T33" s="67"/>
      <c r="U33" s="85" t="s">
        <v>18</v>
      </c>
      <c r="V33" s="86"/>
      <c r="W33" s="86"/>
      <c r="X33" s="86"/>
      <c r="Y33" s="86"/>
      <c r="Z33" s="86"/>
      <c r="AA33" s="86"/>
      <c r="AB33" s="79"/>
      <c r="AC33" s="87"/>
      <c r="AD33" s="87"/>
      <c r="AE33" s="87"/>
      <c r="AF33" s="87"/>
      <c r="AG33" s="87"/>
      <c r="AH33" s="87"/>
      <c r="AI33" s="87"/>
      <c r="AJ33" s="87"/>
      <c r="AK33" s="87"/>
    </row>
    <row r="34" spans="1:37" ht="18.75" customHeight="1">
      <c r="A34" s="67"/>
      <c r="B34" s="67"/>
      <c r="C34" s="67"/>
      <c r="D34" s="67"/>
      <c r="E34" s="67"/>
      <c r="F34" s="67"/>
      <c r="G34" s="67"/>
      <c r="H34" s="67"/>
      <c r="I34" s="67"/>
      <c r="J34" s="67"/>
      <c r="K34" s="67"/>
      <c r="L34" s="67"/>
      <c r="M34" s="67"/>
      <c r="N34" s="67"/>
      <c r="O34" s="67"/>
      <c r="P34" s="67"/>
      <c r="Q34" s="67"/>
      <c r="R34" s="67"/>
      <c r="S34" s="67"/>
      <c r="T34" s="67"/>
      <c r="U34" s="85" t="s">
        <v>19</v>
      </c>
      <c r="V34" s="86"/>
      <c r="W34" s="86"/>
      <c r="X34" s="86"/>
      <c r="Y34" s="86"/>
      <c r="Z34" s="86"/>
      <c r="AA34" s="86"/>
      <c r="AB34" s="79"/>
      <c r="AC34" s="87"/>
      <c r="AD34" s="87"/>
      <c r="AE34" s="87"/>
      <c r="AF34" s="87"/>
      <c r="AG34" s="87"/>
      <c r="AH34" s="87"/>
      <c r="AI34" s="87"/>
      <c r="AJ34" s="87"/>
      <c r="AK34" s="87"/>
    </row>
    <row r="35" spans="1:37" ht="18.75" customHeight="1">
      <c r="A35" s="67"/>
      <c r="B35" s="67"/>
      <c r="C35" s="67"/>
      <c r="D35" s="67"/>
      <c r="E35" s="67"/>
      <c r="F35" s="67"/>
      <c r="G35" s="67"/>
      <c r="H35" s="67"/>
      <c r="I35" s="67"/>
      <c r="J35" s="67"/>
      <c r="K35" s="67"/>
      <c r="L35" s="67"/>
      <c r="M35" s="67"/>
      <c r="N35" s="67"/>
      <c r="O35" s="67"/>
      <c r="P35" s="67"/>
      <c r="Q35" s="67"/>
      <c r="R35" s="67"/>
      <c r="S35" s="67"/>
      <c r="T35" s="67"/>
      <c r="U35" s="85" t="s">
        <v>20</v>
      </c>
      <c r="V35" s="86"/>
      <c r="W35" s="86"/>
      <c r="X35" s="86"/>
      <c r="Y35" s="86"/>
      <c r="Z35" s="86"/>
      <c r="AA35" s="86"/>
      <c r="AB35" s="79"/>
      <c r="AC35" s="87"/>
      <c r="AD35" s="87"/>
      <c r="AE35" s="87"/>
      <c r="AF35" s="87"/>
      <c r="AG35" s="87"/>
      <c r="AH35" s="87"/>
      <c r="AI35" s="87"/>
      <c r="AJ35" s="87"/>
      <c r="AK35" s="87"/>
    </row>
    <row r="36" spans="1:37" ht="18.75" customHeight="1">
      <c r="A36" s="67"/>
      <c r="B36" s="67"/>
      <c r="C36" s="67"/>
      <c r="D36" s="67"/>
      <c r="E36" s="67"/>
      <c r="F36" s="67"/>
      <c r="G36" s="67"/>
      <c r="H36" s="67"/>
      <c r="I36" s="67"/>
      <c r="J36" s="67"/>
      <c r="K36" s="67"/>
      <c r="L36" s="67"/>
      <c r="M36" s="67"/>
      <c r="N36" s="67"/>
      <c r="O36" s="67"/>
      <c r="P36" s="67"/>
      <c r="Q36" s="67"/>
      <c r="R36" s="67"/>
      <c r="S36" s="67"/>
      <c r="T36" s="67"/>
      <c r="U36" s="92" t="s">
        <v>21</v>
      </c>
      <c r="V36" s="93"/>
      <c r="W36" s="93"/>
      <c r="X36" s="80"/>
      <c r="Y36" s="96" t="s">
        <v>22</v>
      </c>
      <c r="Z36" s="97"/>
      <c r="AA36" s="97"/>
      <c r="AB36" s="98"/>
      <c r="AC36" s="87"/>
      <c r="AD36" s="87"/>
      <c r="AE36" s="87"/>
      <c r="AF36" s="87"/>
      <c r="AG36" s="87"/>
      <c r="AH36" s="87"/>
      <c r="AI36" s="87"/>
      <c r="AJ36" s="87"/>
      <c r="AK36" s="87"/>
    </row>
    <row r="37" spans="1:37" ht="18.75" customHeight="1">
      <c r="A37" s="67"/>
      <c r="B37" s="67"/>
      <c r="C37" s="67"/>
      <c r="D37" s="67"/>
      <c r="E37" s="67"/>
      <c r="F37" s="67"/>
      <c r="G37" s="67"/>
      <c r="H37" s="67"/>
      <c r="I37" s="67"/>
      <c r="J37" s="67"/>
      <c r="K37" s="67"/>
      <c r="L37" s="67"/>
      <c r="M37" s="67"/>
      <c r="N37" s="67"/>
      <c r="O37" s="67"/>
      <c r="P37" s="67"/>
      <c r="Q37" s="67"/>
      <c r="R37" s="67"/>
      <c r="S37" s="67"/>
      <c r="T37" s="67"/>
      <c r="U37" s="94"/>
      <c r="V37" s="95"/>
      <c r="W37" s="95"/>
      <c r="X37" s="81"/>
      <c r="Y37" s="96" t="s">
        <v>23</v>
      </c>
      <c r="Z37" s="97"/>
      <c r="AA37" s="97"/>
      <c r="AB37" s="98"/>
      <c r="AC37" s="87"/>
      <c r="AD37" s="87"/>
      <c r="AE37" s="87"/>
      <c r="AF37" s="87"/>
      <c r="AG37" s="87"/>
      <c r="AH37" s="87"/>
      <c r="AI37" s="87"/>
      <c r="AJ37" s="87"/>
      <c r="AK37" s="87"/>
    </row>
    <row r="38" spans="1:37" ht="18.75" customHeight="1">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row>
    <row r="39" spans="1:37">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row>
    <row r="40" spans="1:37">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7">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row>
    <row r="42" spans="1:37">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row>
    <row r="43" spans="1:37">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row>
  </sheetData>
  <mergeCells count="24">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 ref="U33:AA33"/>
    <mergeCell ref="AC33:AK33"/>
    <mergeCell ref="X18:AB18"/>
    <mergeCell ref="X19:AB19"/>
    <mergeCell ref="B15:J15"/>
    <mergeCell ref="K15:R15"/>
    <mergeCell ref="C19:W19"/>
    <mergeCell ref="C18:W1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6"/>
  <sheetViews>
    <sheetView showGridLines="0" showZeros="0" zoomScaleNormal="100" zoomScaleSheetLayoutView="100" workbookViewId="0">
      <selection activeCell="B22" sqref="B22"/>
    </sheetView>
  </sheetViews>
  <sheetFormatPr defaultColWidth="2.25" defaultRowHeight="13.5"/>
  <cols>
    <col min="1" max="1" width="3.125" style="57" customWidth="1"/>
    <col min="2" max="2" width="30.25" style="57" customWidth="1"/>
    <col min="3" max="3" width="12.875" style="57" customWidth="1"/>
    <col min="4" max="4" width="20.875" style="57" customWidth="1"/>
    <col min="5" max="5" width="13.875" style="57" bestFit="1" customWidth="1"/>
    <col min="6" max="6" width="20.875" style="57" customWidth="1"/>
    <col min="7" max="7" width="13.875" style="57" customWidth="1"/>
    <col min="8" max="8" width="7.625" style="57" customWidth="1"/>
    <col min="9" max="9" width="7.375" style="57" hidden="1" customWidth="1"/>
    <col min="10" max="10" width="7.625" style="57" customWidth="1"/>
    <col min="11" max="11" width="4.375" style="57" bestFit="1" customWidth="1"/>
    <col min="12" max="13" width="2.25" style="57"/>
    <col min="14" max="14" width="4.375" style="57" bestFit="1" customWidth="1"/>
    <col min="15" max="16384" width="2.25" style="57"/>
  </cols>
  <sheetData>
    <row r="1" spans="1:33">
      <c r="A1" s="57" t="s">
        <v>24</v>
      </c>
    </row>
    <row r="2" spans="1:33">
      <c r="A2" s="147"/>
    </row>
    <row r="3" spans="1:33" ht="18" customHeight="1">
      <c r="A3" s="148" t="s">
        <v>25</v>
      </c>
      <c r="B3" s="149" t="s">
        <v>26</v>
      </c>
      <c r="C3" s="150" t="s">
        <v>27</v>
      </c>
      <c r="D3" s="149" t="s">
        <v>28</v>
      </c>
      <c r="E3" s="149" t="s">
        <v>22</v>
      </c>
      <c r="F3" s="151" t="s">
        <v>29</v>
      </c>
      <c r="G3" s="152" t="s">
        <v>30</v>
      </c>
      <c r="H3" s="153" t="s">
        <v>31</v>
      </c>
      <c r="I3" s="153"/>
      <c r="J3" s="154"/>
      <c r="K3" s="155" t="s">
        <v>32</v>
      </c>
    </row>
    <row r="4" spans="1:33" ht="60.75" thickBot="1">
      <c r="A4" s="148"/>
      <c r="B4" s="149"/>
      <c r="C4" s="150"/>
      <c r="D4" s="149"/>
      <c r="E4" s="149"/>
      <c r="F4" s="156"/>
      <c r="G4" s="157"/>
      <c r="H4" s="158" t="s">
        <v>238</v>
      </c>
      <c r="I4" s="158" t="s">
        <v>239</v>
      </c>
      <c r="J4" s="159" t="s">
        <v>33</v>
      </c>
      <c r="K4" s="160"/>
    </row>
    <row r="5" spans="1:33" ht="22.5" customHeight="1" thickBot="1">
      <c r="A5" s="161">
        <f>ROW()-4</f>
        <v>1</v>
      </c>
      <c r="B5" s="162">
        <f ca="1">IFERROR(INDIRECT("個票"&amp;$A5&amp;"！$t$7"),"")</f>
        <v>0</v>
      </c>
      <c r="C5" s="162">
        <f ca="1">IFERROR(INDIRECT("個票"&amp;$A5&amp;"！$h$7"),"")</f>
        <v>0</v>
      </c>
      <c r="D5" s="162">
        <f ca="1">IFERROR(INDIRECT("個票"&amp;$A5&amp;"！$l$10"),"")</f>
        <v>0</v>
      </c>
      <c r="E5" s="162">
        <f ca="1">IFERROR(INDIRECT("個票"&amp;$A5&amp;"！$w$9"),"")</f>
        <v>0</v>
      </c>
      <c r="F5" s="162" t="str">
        <f ca="1">IFERROR(INDIRECT("個票"&amp;$A5&amp;"！$ｄ$9")&amp;INDIRECT("個票"&amp;$A5&amp;"！$ｈ$9"),"")</f>
        <v/>
      </c>
      <c r="G5" s="162" t="str">
        <f ca="1">IF(J5&gt;0,申請書!$W$7,"")</f>
        <v/>
      </c>
      <c r="H5" s="163">
        <f t="shared" ref="H5:H39" ca="1" si="0">IFERROR(INDIRECT("個票"&amp;$A5&amp;"！$ai$27"),"")</f>
        <v>0</v>
      </c>
      <c r="I5" s="164" t="str">
        <f t="shared" ref="I5:I39" ca="1" si="1">IFERROR(INDIRECT("個票"&amp;$A5&amp;"！$ai$47"),"")</f>
        <v/>
      </c>
      <c r="J5" s="163">
        <f ca="1">SUM(H5,I5)</f>
        <v>0</v>
      </c>
      <c r="K5" s="165"/>
      <c r="N5" s="166" t="str">
        <f ca="1">IF(_xlfn.SHEETS()-6=COUNTIF(J5:J42,"&gt;0"),"○","！（本表の事業所数と個票の枚数が一致しません）")</f>
        <v>！（本表の事業所数と個票の枚数が一致しません）</v>
      </c>
      <c r="O5" s="167"/>
      <c r="P5" s="167"/>
      <c r="Q5" s="167"/>
      <c r="R5" s="167"/>
      <c r="S5" s="167"/>
      <c r="T5" s="167"/>
      <c r="U5" s="167"/>
      <c r="V5" s="167"/>
      <c r="W5" s="167"/>
      <c r="X5" s="167"/>
      <c r="Y5" s="167"/>
      <c r="Z5" s="167"/>
      <c r="AA5" s="167"/>
      <c r="AB5" s="167"/>
      <c r="AC5" s="167"/>
      <c r="AD5" s="167"/>
      <c r="AE5" s="167"/>
      <c r="AF5" s="167"/>
      <c r="AG5" s="168"/>
    </row>
    <row r="6" spans="1:33" ht="22.5" customHeight="1">
      <c r="A6" s="161">
        <f t="shared" ref="A6:A39" si="2">ROW()-4</f>
        <v>2</v>
      </c>
      <c r="B6" s="162">
        <f t="shared" ref="B6:B39" ca="1" si="3">IFERROR(INDIRECT("個票"&amp;$A6&amp;"！$t$7"),"")</f>
        <v>0</v>
      </c>
      <c r="C6" s="162">
        <f t="shared" ref="C6:C39" ca="1" si="4">IFERROR(INDIRECT("個票"&amp;$A6&amp;"！$h$7"),"")</f>
        <v>0</v>
      </c>
      <c r="D6" s="162">
        <f t="shared" ref="D6:D39" ca="1" si="5">IFERROR(INDIRECT("個票"&amp;$A6&amp;"！$l$10"),"")</f>
        <v>0</v>
      </c>
      <c r="E6" s="162">
        <f t="shared" ref="E6:E39" ca="1" si="6">IFERROR(INDIRECT("個票"&amp;$A6&amp;"！$w$9"),"")</f>
        <v>0</v>
      </c>
      <c r="F6" s="162" t="str">
        <f t="shared" ref="F6:F39" ca="1" si="7">IFERROR(INDIRECT("個票"&amp;$A6&amp;"！$ｄ$9")&amp;INDIRECT("個票"&amp;$A6&amp;"！$ｈ$9"),"")</f>
        <v/>
      </c>
      <c r="G6" s="162" t="str">
        <f ca="1">IF(J6&gt;0,申請書!$W$7,"")</f>
        <v/>
      </c>
      <c r="H6" s="163">
        <f t="shared" ca="1" si="0"/>
        <v>0</v>
      </c>
      <c r="I6" s="164" t="str">
        <f t="shared" ca="1" si="1"/>
        <v/>
      </c>
      <c r="J6" s="163">
        <f ca="1">SUM(H6,I6)</f>
        <v>0</v>
      </c>
      <c r="K6" s="165"/>
      <c r="N6" s="169" t="s">
        <v>34</v>
      </c>
    </row>
    <row r="7" spans="1:33" ht="22.5" customHeight="1">
      <c r="A7" s="161">
        <f t="shared" si="2"/>
        <v>3</v>
      </c>
      <c r="B7" s="162">
        <f t="shared" ca="1" si="3"/>
        <v>0</v>
      </c>
      <c r="C7" s="162">
        <f t="shared" ca="1" si="4"/>
        <v>0</v>
      </c>
      <c r="D7" s="162">
        <f t="shared" ca="1" si="5"/>
        <v>0</v>
      </c>
      <c r="E7" s="162">
        <f t="shared" ca="1" si="6"/>
        <v>0</v>
      </c>
      <c r="F7" s="162" t="str">
        <f t="shared" ca="1" si="7"/>
        <v/>
      </c>
      <c r="G7" s="162" t="str">
        <f ca="1">IF(J7&gt;0,申請書!$W$7,"")</f>
        <v/>
      </c>
      <c r="H7" s="163">
        <f t="shared" ca="1" si="0"/>
        <v>0</v>
      </c>
      <c r="I7" s="164" t="str">
        <f t="shared" ca="1" si="1"/>
        <v/>
      </c>
      <c r="J7" s="163">
        <f t="shared" ref="J7:J39" ca="1" si="8">SUM(H7,I7)</f>
        <v>0</v>
      </c>
      <c r="K7" s="165"/>
      <c r="N7" s="169" t="s">
        <v>35</v>
      </c>
    </row>
    <row r="8" spans="1:33" ht="22.5" customHeight="1">
      <c r="A8" s="161">
        <f t="shared" si="2"/>
        <v>4</v>
      </c>
      <c r="B8" s="162">
        <f t="shared" ca="1" si="3"/>
        <v>0</v>
      </c>
      <c r="C8" s="162">
        <f t="shared" ca="1" si="4"/>
        <v>0</v>
      </c>
      <c r="D8" s="162">
        <f t="shared" ca="1" si="5"/>
        <v>0</v>
      </c>
      <c r="E8" s="162">
        <f t="shared" ca="1" si="6"/>
        <v>0</v>
      </c>
      <c r="F8" s="162" t="str">
        <f t="shared" ca="1" si="7"/>
        <v/>
      </c>
      <c r="G8" s="162" t="str">
        <f ca="1">IF(J8&gt;0,申請書!$W$7,"")</f>
        <v/>
      </c>
      <c r="H8" s="163">
        <f t="shared" ca="1" si="0"/>
        <v>0</v>
      </c>
      <c r="I8" s="164" t="str">
        <f t="shared" ca="1" si="1"/>
        <v/>
      </c>
      <c r="J8" s="163">
        <f t="shared" ca="1" si="8"/>
        <v>0</v>
      </c>
      <c r="K8" s="165"/>
    </row>
    <row r="9" spans="1:33" ht="22.5" customHeight="1">
      <c r="A9" s="161">
        <f t="shared" si="2"/>
        <v>5</v>
      </c>
      <c r="B9" s="162">
        <f t="shared" ca="1" si="3"/>
        <v>0</v>
      </c>
      <c r="C9" s="162">
        <f t="shared" ca="1" si="4"/>
        <v>0</v>
      </c>
      <c r="D9" s="162">
        <f t="shared" ca="1" si="5"/>
        <v>0</v>
      </c>
      <c r="E9" s="162">
        <f t="shared" ca="1" si="6"/>
        <v>0</v>
      </c>
      <c r="F9" s="162" t="str">
        <f t="shared" ca="1" si="7"/>
        <v/>
      </c>
      <c r="G9" s="162" t="str">
        <f ca="1">IF(J9&gt;0,申請書!$W$7,"")</f>
        <v/>
      </c>
      <c r="H9" s="163">
        <f t="shared" ca="1" si="0"/>
        <v>0</v>
      </c>
      <c r="I9" s="164" t="str">
        <f t="shared" ca="1" si="1"/>
        <v/>
      </c>
      <c r="J9" s="163">
        <f t="shared" ca="1" si="8"/>
        <v>0</v>
      </c>
      <c r="K9" s="165"/>
    </row>
    <row r="10" spans="1:33" ht="22.5" customHeight="1">
      <c r="A10" s="161">
        <f t="shared" si="2"/>
        <v>6</v>
      </c>
      <c r="B10" s="162">
        <f t="shared" ca="1" si="3"/>
        <v>0</v>
      </c>
      <c r="C10" s="162">
        <f t="shared" ca="1" si="4"/>
        <v>0</v>
      </c>
      <c r="D10" s="162">
        <f t="shared" ca="1" si="5"/>
        <v>0</v>
      </c>
      <c r="E10" s="162">
        <f t="shared" ca="1" si="6"/>
        <v>0</v>
      </c>
      <c r="F10" s="162" t="str">
        <f t="shared" ca="1" si="7"/>
        <v/>
      </c>
      <c r="G10" s="162" t="str">
        <f ca="1">IF(J10&gt;0,申請書!$W$7,"")</f>
        <v/>
      </c>
      <c r="H10" s="163">
        <f t="shared" ca="1" si="0"/>
        <v>0</v>
      </c>
      <c r="I10" s="164" t="str">
        <f t="shared" ca="1" si="1"/>
        <v/>
      </c>
      <c r="J10" s="163">
        <f t="shared" ca="1" si="8"/>
        <v>0</v>
      </c>
      <c r="K10" s="165"/>
    </row>
    <row r="11" spans="1:33" ht="22.5" customHeight="1">
      <c r="A11" s="161">
        <f t="shared" si="2"/>
        <v>7</v>
      </c>
      <c r="B11" s="162">
        <f t="shared" ca="1" si="3"/>
        <v>0</v>
      </c>
      <c r="C11" s="162">
        <f t="shared" ca="1" si="4"/>
        <v>0</v>
      </c>
      <c r="D11" s="162">
        <f t="shared" ca="1" si="5"/>
        <v>0</v>
      </c>
      <c r="E11" s="162">
        <f t="shared" ca="1" si="6"/>
        <v>0</v>
      </c>
      <c r="F11" s="162" t="str">
        <f t="shared" ca="1" si="7"/>
        <v/>
      </c>
      <c r="G11" s="162" t="str">
        <f ca="1">IF(J11&gt;0,申請書!$W$7,"")</f>
        <v/>
      </c>
      <c r="H11" s="163">
        <f t="shared" ca="1" si="0"/>
        <v>0</v>
      </c>
      <c r="I11" s="164" t="str">
        <f t="shared" ca="1" si="1"/>
        <v/>
      </c>
      <c r="J11" s="163">
        <f t="shared" ca="1" si="8"/>
        <v>0</v>
      </c>
      <c r="K11" s="165"/>
    </row>
    <row r="12" spans="1:33" ht="22.5" customHeight="1">
      <c r="A12" s="161">
        <f t="shared" si="2"/>
        <v>8</v>
      </c>
      <c r="B12" s="162">
        <f t="shared" ca="1" si="3"/>
        <v>0</v>
      </c>
      <c r="C12" s="162">
        <f t="shared" ca="1" si="4"/>
        <v>0</v>
      </c>
      <c r="D12" s="162">
        <f t="shared" ca="1" si="5"/>
        <v>0</v>
      </c>
      <c r="E12" s="162">
        <f t="shared" ca="1" si="6"/>
        <v>0</v>
      </c>
      <c r="F12" s="162" t="str">
        <f t="shared" ca="1" si="7"/>
        <v/>
      </c>
      <c r="G12" s="162" t="str">
        <f ca="1">IF(J12&gt;0,申請書!$W$7,"")</f>
        <v/>
      </c>
      <c r="H12" s="163">
        <f t="shared" ca="1" si="0"/>
        <v>0</v>
      </c>
      <c r="I12" s="164" t="str">
        <f t="shared" ca="1" si="1"/>
        <v/>
      </c>
      <c r="J12" s="163">
        <f t="shared" ca="1" si="8"/>
        <v>0</v>
      </c>
      <c r="K12" s="165"/>
    </row>
    <row r="13" spans="1:33" ht="22.5" customHeight="1">
      <c r="A13" s="161">
        <f t="shared" si="2"/>
        <v>9</v>
      </c>
      <c r="B13" s="162">
        <f t="shared" ca="1" si="3"/>
        <v>0</v>
      </c>
      <c r="C13" s="162">
        <f t="shared" ca="1" si="4"/>
        <v>0</v>
      </c>
      <c r="D13" s="162">
        <f t="shared" ca="1" si="5"/>
        <v>0</v>
      </c>
      <c r="E13" s="162">
        <f t="shared" ca="1" si="6"/>
        <v>0</v>
      </c>
      <c r="F13" s="162" t="str">
        <f t="shared" ca="1" si="7"/>
        <v/>
      </c>
      <c r="G13" s="162" t="str">
        <f ca="1">IF(J13&gt;0,申請書!$W$7,"")</f>
        <v/>
      </c>
      <c r="H13" s="163">
        <f t="shared" ca="1" si="0"/>
        <v>0</v>
      </c>
      <c r="I13" s="164" t="str">
        <f t="shared" ca="1" si="1"/>
        <v/>
      </c>
      <c r="J13" s="163">
        <f t="shared" ca="1" si="8"/>
        <v>0</v>
      </c>
      <c r="K13" s="165"/>
    </row>
    <row r="14" spans="1:33" ht="22.5" customHeight="1">
      <c r="A14" s="161">
        <f t="shared" si="2"/>
        <v>10</v>
      </c>
      <c r="B14" s="162">
        <f t="shared" ca="1" si="3"/>
        <v>0</v>
      </c>
      <c r="C14" s="162">
        <f t="shared" ca="1" si="4"/>
        <v>0</v>
      </c>
      <c r="D14" s="162">
        <f t="shared" ca="1" si="5"/>
        <v>0</v>
      </c>
      <c r="E14" s="162">
        <f t="shared" ca="1" si="6"/>
        <v>0</v>
      </c>
      <c r="F14" s="162" t="str">
        <f t="shared" ca="1" si="7"/>
        <v/>
      </c>
      <c r="G14" s="162" t="str">
        <f ca="1">IF(J14&gt;0,申請書!$W$7,"")</f>
        <v/>
      </c>
      <c r="H14" s="163">
        <f t="shared" ca="1" si="0"/>
        <v>0</v>
      </c>
      <c r="I14" s="164" t="str">
        <f t="shared" ca="1" si="1"/>
        <v/>
      </c>
      <c r="J14" s="163">
        <f t="shared" ca="1" si="8"/>
        <v>0</v>
      </c>
      <c r="K14" s="165"/>
    </row>
    <row r="15" spans="1:33" ht="22.5" customHeight="1">
      <c r="A15" s="161">
        <f t="shared" si="2"/>
        <v>11</v>
      </c>
      <c r="B15" s="162" t="str">
        <f t="shared" ca="1" si="3"/>
        <v/>
      </c>
      <c r="C15" s="162" t="str">
        <f t="shared" ca="1" si="4"/>
        <v/>
      </c>
      <c r="D15" s="162" t="str">
        <f t="shared" ca="1" si="5"/>
        <v/>
      </c>
      <c r="E15" s="162" t="str">
        <f t="shared" ca="1" si="6"/>
        <v/>
      </c>
      <c r="F15" s="162" t="str">
        <f t="shared" ca="1" si="7"/>
        <v/>
      </c>
      <c r="G15" s="162" t="str">
        <f ca="1">IF(J15&gt;0,申請書!$W$7,"")</f>
        <v/>
      </c>
      <c r="H15" s="163" t="str">
        <f t="shared" ca="1" si="0"/>
        <v/>
      </c>
      <c r="I15" s="164" t="str">
        <f t="shared" ca="1" si="1"/>
        <v/>
      </c>
      <c r="J15" s="163">
        <f t="shared" ca="1" si="8"/>
        <v>0</v>
      </c>
      <c r="K15" s="165"/>
    </row>
    <row r="16" spans="1:33" ht="22.5" customHeight="1">
      <c r="A16" s="161">
        <f t="shared" si="2"/>
        <v>12</v>
      </c>
      <c r="B16" s="162" t="str">
        <f t="shared" ca="1" si="3"/>
        <v/>
      </c>
      <c r="C16" s="162" t="str">
        <f t="shared" ca="1" si="4"/>
        <v/>
      </c>
      <c r="D16" s="162" t="str">
        <f t="shared" ca="1" si="5"/>
        <v/>
      </c>
      <c r="E16" s="162" t="str">
        <f t="shared" ca="1" si="6"/>
        <v/>
      </c>
      <c r="F16" s="162" t="str">
        <f t="shared" ca="1" si="7"/>
        <v/>
      </c>
      <c r="G16" s="162" t="str">
        <f ca="1">IF(J16&gt;0,申請書!$W$7,"")</f>
        <v/>
      </c>
      <c r="H16" s="163" t="str">
        <f t="shared" ca="1" si="0"/>
        <v/>
      </c>
      <c r="I16" s="164" t="str">
        <f t="shared" ca="1" si="1"/>
        <v/>
      </c>
      <c r="J16" s="163">
        <f ca="1">SUM(H16,I16)</f>
        <v>0</v>
      </c>
      <c r="K16" s="165"/>
      <c r="N16" s="169"/>
    </row>
    <row r="17" spans="1:14" ht="22.5" customHeight="1">
      <c r="A17" s="161">
        <f t="shared" si="2"/>
        <v>13</v>
      </c>
      <c r="B17" s="162" t="str">
        <f t="shared" ca="1" si="3"/>
        <v/>
      </c>
      <c r="C17" s="162" t="str">
        <f t="shared" ca="1" si="4"/>
        <v/>
      </c>
      <c r="D17" s="162" t="str">
        <f t="shared" ca="1" si="5"/>
        <v/>
      </c>
      <c r="E17" s="162" t="str">
        <f t="shared" ca="1" si="6"/>
        <v/>
      </c>
      <c r="F17" s="162" t="str">
        <f t="shared" ca="1" si="7"/>
        <v/>
      </c>
      <c r="G17" s="162" t="str">
        <f ca="1">IF(J17&gt;0,申請書!$W$7,"")</f>
        <v/>
      </c>
      <c r="H17" s="163" t="str">
        <f t="shared" ca="1" si="0"/>
        <v/>
      </c>
      <c r="I17" s="164" t="str">
        <f t="shared" ca="1" si="1"/>
        <v/>
      </c>
      <c r="J17" s="163">
        <f t="shared" ref="J17:J25" ca="1" si="9">SUM(H17,I17)</f>
        <v>0</v>
      </c>
      <c r="K17" s="165"/>
      <c r="N17" s="169"/>
    </row>
    <row r="18" spans="1:14" ht="22.5" customHeight="1">
      <c r="A18" s="161">
        <f t="shared" si="2"/>
        <v>14</v>
      </c>
      <c r="B18" s="162" t="str">
        <f t="shared" ca="1" si="3"/>
        <v/>
      </c>
      <c r="C18" s="162" t="str">
        <f t="shared" ca="1" si="4"/>
        <v/>
      </c>
      <c r="D18" s="162" t="str">
        <f t="shared" ca="1" si="5"/>
        <v/>
      </c>
      <c r="E18" s="162" t="str">
        <f t="shared" ca="1" si="6"/>
        <v/>
      </c>
      <c r="F18" s="162" t="str">
        <f t="shared" ca="1" si="7"/>
        <v/>
      </c>
      <c r="G18" s="162" t="str">
        <f ca="1">IF(J18&gt;0,申請書!$W$7,"")</f>
        <v/>
      </c>
      <c r="H18" s="163" t="str">
        <f t="shared" ca="1" si="0"/>
        <v/>
      </c>
      <c r="I18" s="164" t="str">
        <f t="shared" ca="1" si="1"/>
        <v/>
      </c>
      <c r="J18" s="163">
        <f t="shared" ca="1" si="9"/>
        <v>0</v>
      </c>
      <c r="K18" s="165"/>
    </row>
    <row r="19" spans="1:14" ht="22.5" customHeight="1">
      <c r="A19" s="161">
        <f t="shared" si="2"/>
        <v>15</v>
      </c>
      <c r="B19" s="162" t="str">
        <f t="shared" ca="1" si="3"/>
        <v/>
      </c>
      <c r="C19" s="162" t="str">
        <f t="shared" ca="1" si="4"/>
        <v/>
      </c>
      <c r="D19" s="162" t="str">
        <f t="shared" ca="1" si="5"/>
        <v/>
      </c>
      <c r="E19" s="162" t="str">
        <f t="shared" ca="1" si="6"/>
        <v/>
      </c>
      <c r="F19" s="162" t="str">
        <f t="shared" ca="1" si="7"/>
        <v/>
      </c>
      <c r="G19" s="162" t="str">
        <f ca="1">IF(J19&gt;0,申請書!$W$7,"")</f>
        <v/>
      </c>
      <c r="H19" s="163" t="str">
        <f t="shared" ca="1" si="0"/>
        <v/>
      </c>
      <c r="I19" s="164" t="str">
        <f t="shared" ca="1" si="1"/>
        <v/>
      </c>
      <c r="J19" s="163">
        <f t="shared" ca="1" si="9"/>
        <v>0</v>
      </c>
      <c r="K19" s="165"/>
    </row>
    <row r="20" spans="1:14" ht="22.5" customHeight="1">
      <c r="A20" s="161">
        <f t="shared" si="2"/>
        <v>16</v>
      </c>
      <c r="B20" s="162" t="str">
        <f t="shared" ca="1" si="3"/>
        <v/>
      </c>
      <c r="C20" s="162" t="str">
        <f t="shared" ca="1" si="4"/>
        <v/>
      </c>
      <c r="D20" s="162" t="str">
        <f t="shared" ca="1" si="5"/>
        <v/>
      </c>
      <c r="E20" s="162" t="str">
        <f t="shared" ca="1" si="6"/>
        <v/>
      </c>
      <c r="F20" s="162" t="str">
        <f t="shared" ca="1" si="7"/>
        <v/>
      </c>
      <c r="G20" s="162" t="str">
        <f ca="1">IF(J20&gt;0,申請書!$W$7,"")</f>
        <v/>
      </c>
      <c r="H20" s="163" t="str">
        <f t="shared" ca="1" si="0"/>
        <v/>
      </c>
      <c r="I20" s="164" t="str">
        <f t="shared" ca="1" si="1"/>
        <v/>
      </c>
      <c r="J20" s="163">
        <f t="shared" ca="1" si="9"/>
        <v>0</v>
      </c>
      <c r="K20" s="165"/>
    </row>
    <row r="21" spans="1:14" ht="22.5" customHeight="1">
      <c r="A21" s="161">
        <f t="shared" si="2"/>
        <v>17</v>
      </c>
      <c r="B21" s="162" t="str">
        <f t="shared" ca="1" si="3"/>
        <v/>
      </c>
      <c r="C21" s="162" t="str">
        <f t="shared" ca="1" si="4"/>
        <v/>
      </c>
      <c r="D21" s="162" t="str">
        <f t="shared" ca="1" si="5"/>
        <v/>
      </c>
      <c r="E21" s="162" t="str">
        <f t="shared" ca="1" si="6"/>
        <v/>
      </c>
      <c r="F21" s="162" t="str">
        <f t="shared" ca="1" si="7"/>
        <v/>
      </c>
      <c r="G21" s="162" t="str">
        <f ca="1">IF(J21&gt;0,申請書!$W$7,"")</f>
        <v/>
      </c>
      <c r="H21" s="163" t="str">
        <f t="shared" ca="1" si="0"/>
        <v/>
      </c>
      <c r="I21" s="164" t="str">
        <f t="shared" ca="1" si="1"/>
        <v/>
      </c>
      <c r="J21" s="163">
        <f t="shared" ca="1" si="9"/>
        <v>0</v>
      </c>
      <c r="K21" s="165"/>
    </row>
    <row r="22" spans="1:14" ht="22.5" customHeight="1">
      <c r="A22" s="161">
        <f t="shared" si="2"/>
        <v>18</v>
      </c>
      <c r="B22" s="162" t="str">
        <f t="shared" ca="1" si="3"/>
        <v/>
      </c>
      <c r="C22" s="162" t="str">
        <f t="shared" ca="1" si="4"/>
        <v/>
      </c>
      <c r="D22" s="162" t="str">
        <f t="shared" ca="1" si="5"/>
        <v/>
      </c>
      <c r="E22" s="162" t="str">
        <f t="shared" ca="1" si="6"/>
        <v/>
      </c>
      <c r="F22" s="162" t="str">
        <f t="shared" ca="1" si="7"/>
        <v/>
      </c>
      <c r="G22" s="162" t="str">
        <f ca="1">IF(J22&gt;0,申請書!$W$7,"")</f>
        <v/>
      </c>
      <c r="H22" s="163" t="str">
        <f t="shared" ca="1" si="0"/>
        <v/>
      </c>
      <c r="I22" s="164" t="str">
        <f t="shared" ca="1" si="1"/>
        <v/>
      </c>
      <c r="J22" s="163">
        <f t="shared" ca="1" si="9"/>
        <v>0</v>
      </c>
      <c r="K22" s="165"/>
    </row>
    <row r="23" spans="1:14" ht="22.5" customHeight="1">
      <c r="A23" s="161">
        <f t="shared" si="2"/>
        <v>19</v>
      </c>
      <c r="B23" s="162" t="str">
        <f t="shared" ca="1" si="3"/>
        <v/>
      </c>
      <c r="C23" s="162" t="str">
        <f t="shared" ca="1" si="4"/>
        <v/>
      </c>
      <c r="D23" s="162" t="str">
        <f t="shared" ca="1" si="5"/>
        <v/>
      </c>
      <c r="E23" s="162" t="str">
        <f t="shared" ca="1" si="6"/>
        <v/>
      </c>
      <c r="F23" s="162" t="str">
        <f t="shared" ca="1" si="7"/>
        <v/>
      </c>
      <c r="G23" s="162" t="str">
        <f ca="1">IF(J23&gt;0,申請書!$W$7,"")</f>
        <v/>
      </c>
      <c r="H23" s="163" t="str">
        <f t="shared" ca="1" si="0"/>
        <v/>
      </c>
      <c r="I23" s="164" t="str">
        <f t="shared" ca="1" si="1"/>
        <v/>
      </c>
      <c r="J23" s="163">
        <f t="shared" ca="1" si="9"/>
        <v>0</v>
      </c>
      <c r="K23" s="165"/>
    </row>
    <row r="24" spans="1:14" ht="22.5" customHeight="1">
      <c r="A24" s="161">
        <f t="shared" si="2"/>
        <v>20</v>
      </c>
      <c r="B24" s="162" t="str">
        <f t="shared" ca="1" si="3"/>
        <v/>
      </c>
      <c r="C24" s="162" t="str">
        <f t="shared" ca="1" si="4"/>
        <v/>
      </c>
      <c r="D24" s="162" t="str">
        <f t="shared" ca="1" si="5"/>
        <v/>
      </c>
      <c r="E24" s="162" t="str">
        <f t="shared" ca="1" si="6"/>
        <v/>
      </c>
      <c r="F24" s="162" t="str">
        <f t="shared" ca="1" si="7"/>
        <v/>
      </c>
      <c r="G24" s="162" t="str">
        <f ca="1">IF(J24&gt;0,申請書!$W$7,"")</f>
        <v/>
      </c>
      <c r="H24" s="163" t="str">
        <f t="shared" ca="1" si="0"/>
        <v/>
      </c>
      <c r="I24" s="164" t="str">
        <f t="shared" ca="1" si="1"/>
        <v/>
      </c>
      <c r="J24" s="163">
        <f t="shared" ca="1" si="9"/>
        <v>0</v>
      </c>
      <c r="K24" s="165"/>
    </row>
    <row r="25" spans="1:14" ht="22.5" customHeight="1">
      <c r="A25" s="161">
        <f t="shared" si="2"/>
        <v>21</v>
      </c>
      <c r="B25" s="162" t="str">
        <f t="shared" ca="1" si="3"/>
        <v/>
      </c>
      <c r="C25" s="162" t="str">
        <f t="shared" ca="1" si="4"/>
        <v/>
      </c>
      <c r="D25" s="162" t="str">
        <f t="shared" ca="1" si="5"/>
        <v/>
      </c>
      <c r="E25" s="162" t="str">
        <f t="shared" ca="1" si="6"/>
        <v/>
      </c>
      <c r="F25" s="162" t="str">
        <f t="shared" ca="1" si="7"/>
        <v/>
      </c>
      <c r="G25" s="162" t="str">
        <f ca="1">IF(J25&gt;0,申請書!$W$7,"")</f>
        <v/>
      </c>
      <c r="H25" s="163" t="str">
        <f t="shared" ca="1" si="0"/>
        <v/>
      </c>
      <c r="I25" s="164" t="str">
        <f t="shared" ca="1" si="1"/>
        <v/>
      </c>
      <c r="J25" s="163">
        <f t="shared" ca="1" si="9"/>
        <v>0</v>
      </c>
      <c r="K25" s="165"/>
    </row>
    <row r="26" spans="1:14" ht="22.5" customHeight="1">
      <c r="A26" s="161">
        <f t="shared" si="2"/>
        <v>22</v>
      </c>
      <c r="B26" s="162" t="str">
        <f t="shared" ca="1" si="3"/>
        <v/>
      </c>
      <c r="C26" s="162" t="str">
        <f t="shared" ca="1" si="4"/>
        <v/>
      </c>
      <c r="D26" s="162" t="str">
        <f t="shared" ca="1" si="5"/>
        <v/>
      </c>
      <c r="E26" s="162" t="str">
        <f t="shared" ca="1" si="6"/>
        <v/>
      </c>
      <c r="F26" s="162" t="str">
        <f t="shared" ca="1" si="7"/>
        <v/>
      </c>
      <c r="G26" s="162" t="str">
        <f ca="1">IF(J26&gt;0,申請書!$W$7,"")</f>
        <v/>
      </c>
      <c r="H26" s="163" t="str">
        <f t="shared" ca="1" si="0"/>
        <v/>
      </c>
      <c r="I26" s="164" t="str">
        <f t="shared" ca="1" si="1"/>
        <v/>
      </c>
      <c r="J26" s="163">
        <f ca="1">SUM(H26,I26)</f>
        <v>0</v>
      </c>
      <c r="K26" s="165"/>
      <c r="N26" s="169"/>
    </row>
    <row r="27" spans="1:14" ht="22.5" customHeight="1">
      <c r="A27" s="161">
        <f t="shared" si="2"/>
        <v>23</v>
      </c>
      <c r="B27" s="162" t="str">
        <f t="shared" ca="1" si="3"/>
        <v/>
      </c>
      <c r="C27" s="162" t="str">
        <f t="shared" ca="1" si="4"/>
        <v/>
      </c>
      <c r="D27" s="162" t="str">
        <f t="shared" ca="1" si="5"/>
        <v/>
      </c>
      <c r="E27" s="162" t="str">
        <f t="shared" ca="1" si="6"/>
        <v/>
      </c>
      <c r="F27" s="162" t="str">
        <f t="shared" ca="1" si="7"/>
        <v/>
      </c>
      <c r="G27" s="162" t="str">
        <f ca="1">IF(J27&gt;0,申請書!$W$7,"")</f>
        <v/>
      </c>
      <c r="H27" s="163" t="str">
        <f t="shared" ca="1" si="0"/>
        <v/>
      </c>
      <c r="I27" s="164" t="str">
        <f t="shared" ca="1" si="1"/>
        <v/>
      </c>
      <c r="J27" s="163">
        <f t="shared" ref="J27:J35" ca="1" si="10">SUM(H27,I27)</f>
        <v>0</v>
      </c>
      <c r="K27" s="165"/>
      <c r="N27" s="169"/>
    </row>
    <row r="28" spans="1:14" ht="22.5" customHeight="1">
      <c r="A28" s="161">
        <f t="shared" si="2"/>
        <v>24</v>
      </c>
      <c r="B28" s="162" t="str">
        <f t="shared" ca="1" si="3"/>
        <v/>
      </c>
      <c r="C28" s="162" t="str">
        <f t="shared" ca="1" si="4"/>
        <v/>
      </c>
      <c r="D28" s="162" t="str">
        <f t="shared" ca="1" si="5"/>
        <v/>
      </c>
      <c r="E28" s="162" t="str">
        <f t="shared" ca="1" si="6"/>
        <v/>
      </c>
      <c r="F28" s="162" t="str">
        <f t="shared" ca="1" si="7"/>
        <v/>
      </c>
      <c r="G28" s="162" t="str">
        <f ca="1">IF(J28&gt;0,申請書!$W$7,"")</f>
        <v/>
      </c>
      <c r="H28" s="163" t="str">
        <f t="shared" ca="1" si="0"/>
        <v/>
      </c>
      <c r="I28" s="164" t="str">
        <f t="shared" ca="1" si="1"/>
        <v/>
      </c>
      <c r="J28" s="163">
        <f t="shared" ca="1" si="10"/>
        <v>0</v>
      </c>
      <c r="K28" s="165"/>
    </row>
    <row r="29" spans="1:14" ht="22.5" customHeight="1">
      <c r="A29" s="161">
        <f t="shared" si="2"/>
        <v>25</v>
      </c>
      <c r="B29" s="162" t="str">
        <f t="shared" ca="1" si="3"/>
        <v/>
      </c>
      <c r="C29" s="162" t="str">
        <f t="shared" ca="1" si="4"/>
        <v/>
      </c>
      <c r="D29" s="162" t="str">
        <f t="shared" ca="1" si="5"/>
        <v/>
      </c>
      <c r="E29" s="162" t="str">
        <f t="shared" ca="1" si="6"/>
        <v/>
      </c>
      <c r="F29" s="162" t="str">
        <f t="shared" ca="1" si="7"/>
        <v/>
      </c>
      <c r="G29" s="162" t="str">
        <f ca="1">IF(J29&gt;0,申請書!$W$7,"")</f>
        <v/>
      </c>
      <c r="H29" s="163" t="str">
        <f t="shared" ca="1" si="0"/>
        <v/>
      </c>
      <c r="I29" s="164" t="str">
        <f t="shared" ca="1" si="1"/>
        <v/>
      </c>
      <c r="J29" s="163">
        <f t="shared" ca="1" si="10"/>
        <v>0</v>
      </c>
      <c r="K29" s="165"/>
    </row>
    <row r="30" spans="1:14" ht="22.5" customHeight="1">
      <c r="A30" s="161">
        <f t="shared" si="2"/>
        <v>26</v>
      </c>
      <c r="B30" s="162" t="str">
        <f t="shared" ca="1" si="3"/>
        <v/>
      </c>
      <c r="C30" s="162" t="str">
        <f t="shared" ca="1" si="4"/>
        <v/>
      </c>
      <c r="D30" s="162" t="str">
        <f t="shared" ca="1" si="5"/>
        <v/>
      </c>
      <c r="E30" s="162" t="str">
        <f t="shared" ca="1" si="6"/>
        <v/>
      </c>
      <c r="F30" s="162" t="str">
        <f t="shared" ca="1" si="7"/>
        <v/>
      </c>
      <c r="G30" s="162" t="str">
        <f ca="1">IF(J30&gt;0,申請書!$W$7,"")</f>
        <v/>
      </c>
      <c r="H30" s="163" t="str">
        <f t="shared" ca="1" si="0"/>
        <v/>
      </c>
      <c r="I30" s="164" t="str">
        <f t="shared" ca="1" si="1"/>
        <v/>
      </c>
      <c r="J30" s="163">
        <f t="shared" ca="1" si="10"/>
        <v>0</v>
      </c>
      <c r="K30" s="165"/>
    </row>
    <row r="31" spans="1:14" ht="22.5" customHeight="1">
      <c r="A31" s="161">
        <f t="shared" si="2"/>
        <v>27</v>
      </c>
      <c r="B31" s="162" t="str">
        <f t="shared" ca="1" si="3"/>
        <v/>
      </c>
      <c r="C31" s="162" t="str">
        <f t="shared" ca="1" si="4"/>
        <v/>
      </c>
      <c r="D31" s="162" t="str">
        <f t="shared" ca="1" si="5"/>
        <v/>
      </c>
      <c r="E31" s="162" t="str">
        <f t="shared" ca="1" si="6"/>
        <v/>
      </c>
      <c r="F31" s="162" t="str">
        <f t="shared" ca="1" si="7"/>
        <v/>
      </c>
      <c r="G31" s="162" t="str">
        <f ca="1">IF(J31&gt;0,申請書!$W$7,"")</f>
        <v/>
      </c>
      <c r="H31" s="163" t="str">
        <f t="shared" ca="1" si="0"/>
        <v/>
      </c>
      <c r="I31" s="164" t="str">
        <f t="shared" ca="1" si="1"/>
        <v/>
      </c>
      <c r="J31" s="163">
        <f t="shared" ca="1" si="10"/>
        <v>0</v>
      </c>
      <c r="K31" s="165"/>
    </row>
    <row r="32" spans="1:14" ht="22.5" customHeight="1">
      <c r="A32" s="161">
        <f t="shared" si="2"/>
        <v>28</v>
      </c>
      <c r="B32" s="162" t="str">
        <f t="shared" ca="1" si="3"/>
        <v/>
      </c>
      <c r="C32" s="162" t="str">
        <f t="shared" ca="1" si="4"/>
        <v/>
      </c>
      <c r="D32" s="162" t="str">
        <f t="shared" ca="1" si="5"/>
        <v/>
      </c>
      <c r="E32" s="162" t="str">
        <f t="shared" ca="1" si="6"/>
        <v/>
      </c>
      <c r="F32" s="162" t="str">
        <f t="shared" ca="1" si="7"/>
        <v/>
      </c>
      <c r="G32" s="162" t="str">
        <f ca="1">IF(J32&gt;0,申請書!$W$7,"")</f>
        <v/>
      </c>
      <c r="H32" s="163" t="str">
        <f t="shared" ca="1" si="0"/>
        <v/>
      </c>
      <c r="I32" s="164" t="str">
        <f t="shared" ca="1" si="1"/>
        <v/>
      </c>
      <c r="J32" s="163">
        <f t="shared" ca="1" si="10"/>
        <v>0</v>
      </c>
      <c r="K32" s="165"/>
    </row>
    <row r="33" spans="1:11" ht="22.5" customHeight="1">
      <c r="A33" s="161">
        <f t="shared" si="2"/>
        <v>29</v>
      </c>
      <c r="B33" s="162" t="str">
        <f t="shared" ca="1" si="3"/>
        <v/>
      </c>
      <c r="C33" s="162" t="str">
        <f t="shared" ca="1" si="4"/>
        <v/>
      </c>
      <c r="D33" s="162" t="str">
        <f t="shared" ca="1" si="5"/>
        <v/>
      </c>
      <c r="E33" s="162" t="str">
        <f t="shared" ca="1" si="6"/>
        <v/>
      </c>
      <c r="F33" s="162" t="str">
        <f t="shared" ca="1" si="7"/>
        <v/>
      </c>
      <c r="G33" s="162" t="str">
        <f ca="1">IF(J33&gt;0,申請書!$W$7,"")</f>
        <v/>
      </c>
      <c r="H33" s="163" t="str">
        <f t="shared" ca="1" si="0"/>
        <v/>
      </c>
      <c r="I33" s="164" t="str">
        <f t="shared" ca="1" si="1"/>
        <v/>
      </c>
      <c r="J33" s="163">
        <f t="shared" ca="1" si="10"/>
        <v>0</v>
      </c>
      <c r="K33" s="165"/>
    </row>
    <row r="34" spans="1:11" ht="22.5" customHeight="1">
      <c r="A34" s="161">
        <f t="shared" si="2"/>
        <v>30</v>
      </c>
      <c r="B34" s="162" t="str">
        <f t="shared" ca="1" si="3"/>
        <v/>
      </c>
      <c r="C34" s="162" t="str">
        <f t="shared" ca="1" si="4"/>
        <v/>
      </c>
      <c r="D34" s="162" t="str">
        <f t="shared" ca="1" si="5"/>
        <v/>
      </c>
      <c r="E34" s="162" t="str">
        <f t="shared" ca="1" si="6"/>
        <v/>
      </c>
      <c r="F34" s="162" t="str">
        <f t="shared" ca="1" si="7"/>
        <v/>
      </c>
      <c r="G34" s="162" t="str">
        <f ca="1">IF(J34&gt;0,申請書!$W$7,"")</f>
        <v/>
      </c>
      <c r="H34" s="163" t="str">
        <f t="shared" ca="1" si="0"/>
        <v/>
      </c>
      <c r="I34" s="164" t="str">
        <f t="shared" ca="1" si="1"/>
        <v/>
      </c>
      <c r="J34" s="163">
        <f t="shared" ca="1" si="10"/>
        <v>0</v>
      </c>
      <c r="K34" s="165"/>
    </row>
    <row r="35" spans="1:11" ht="22.5" customHeight="1">
      <c r="A35" s="161">
        <f t="shared" si="2"/>
        <v>31</v>
      </c>
      <c r="B35" s="162" t="str">
        <f t="shared" ca="1" si="3"/>
        <v/>
      </c>
      <c r="C35" s="162" t="str">
        <f t="shared" ca="1" si="4"/>
        <v/>
      </c>
      <c r="D35" s="162" t="str">
        <f t="shared" ca="1" si="5"/>
        <v/>
      </c>
      <c r="E35" s="162" t="str">
        <f t="shared" ca="1" si="6"/>
        <v/>
      </c>
      <c r="F35" s="162" t="str">
        <f t="shared" ca="1" si="7"/>
        <v/>
      </c>
      <c r="G35" s="162" t="str">
        <f ca="1">IF(J35&gt;0,申請書!$W$7,"")</f>
        <v/>
      </c>
      <c r="H35" s="163" t="str">
        <f t="shared" ca="1" si="0"/>
        <v/>
      </c>
      <c r="I35" s="164" t="str">
        <f t="shared" ca="1" si="1"/>
        <v/>
      </c>
      <c r="J35" s="163">
        <f t="shared" ca="1" si="10"/>
        <v>0</v>
      </c>
      <c r="K35" s="165"/>
    </row>
    <row r="36" spans="1:11" ht="22.5" customHeight="1">
      <c r="A36" s="161">
        <f t="shared" si="2"/>
        <v>32</v>
      </c>
      <c r="B36" s="162" t="str">
        <f t="shared" ca="1" si="3"/>
        <v/>
      </c>
      <c r="C36" s="162" t="str">
        <f t="shared" ca="1" si="4"/>
        <v/>
      </c>
      <c r="D36" s="162" t="str">
        <f t="shared" ca="1" si="5"/>
        <v/>
      </c>
      <c r="E36" s="162" t="str">
        <f t="shared" ca="1" si="6"/>
        <v/>
      </c>
      <c r="F36" s="162" t="str">
        <f t="shared" ca="1" si="7"/>
        <v/>
      </c>
      <c r="G36" s="162" t="str">
        <f ca="1">IF(J36&gt;0,申請書!$W$7,"")</f>
        <v/>
      </c>
      <c r="H36" s="163" t="str">
        <f t="shared" ca="1" si="0"/>
        <v/>
      </c>
      <c r="I36" s="164" t="str">
        <f t="shared" ca="1" si="1"/>
        <v/>
      </c>
      <c r="J36" s="163">
        <f t="shared" ca="1" si="8"/>
        <v>0</v>
      </c>
      <c r="K36" s="165"/>
    </row>
    <row r="37" spans="1:11" ht="22.5" customHeight="1">
      <c r="A37" s="161">
        <f t="shared" si="2"/>
        <v>33</v>
      </c>
      <c r="B37" s="162" t="str">
        <f t="shared" ca="1" si="3"/>
        <v/>
      </c>
      <c r="C37" s="162" t="str">
        <f t="shared" ca="1" si="4"/>
        <v/>
      </c>
      <c r="D37" s="162" t="str">
        <f t="shared" ca="1" si="5"/>
        <v/>
      </c>
      <c r="E37" s="162" t="str">
        <f t="shared" ca="1" si="6"/>
        <v/>
      </c>
      <c r="F37" s="162" t="str">
        <f t="shared" ca="1" si="7"/>
        <v/>
      </c>
      <c r="G37" s="162" t="str">
        <f ca="1">IF(J37&gt;0,申請書!$W$7,"")</f>
        <v/>
      </c>
      <c r="H37" s="163" t="str">
        <f t="shared" ca="1" si="0"/>
        <v/>
      </c>
      <c r="I37" s="164" t="str">
        <f t="shared" ca="1" si="1"/>
        <v/>
      </c>
      <c r="J37" s="163">
        <f t="shared" ca="1" si="8"/>
        <v>0</v>
      </c>
      <c r="K37" s="165"/>
    </row>
    <row r="38" spans="1:11" ht="22.5" customHeight="1">
      <c r="A38" s="161">
        <f t="shared" si="2"/>
        <v>34</v>
      </c>
      <c r="B38" s="162" t="str">
        <f t="shared" ca="1" si="3"/>
        <v/>
      </c>
      <c r="C38" s="162" t="str">
        <f t="shared" ca="1" si="4"/>
        <v/>
      </c>
      <c r="D38" s="162" t="str">
        <f t="shared" ca="1" si="5"/>
        <v/>
      </c>
      <c r="E38" s="162" t="str">
        <f t="shared" ca="1" si="6"/>
        <v/>
      </c>
      <c r="F38" s="162" t="str">
        <f t="shared" ca="1" si="7"/>
        <v/>
      </c>
      <c r="G38" s="162" t="str">
        <f ca="1">IF(J38&gt;0,申請書!$W$7,"")</f>
        <v/>
      </c>
      <c r="H38" s="163" t="str">
        <f t="shared" ca="1" si="0"/>
        <v/>
      </c>
      <c r="I38" s="164" t="str">
        <f t="shared" ca="1" si="1"/>
        <v/>
      </c>
      <c r="J38" s="163">
        <f t="shared" ca="1" si="8"/>
        <v>0</v>
      </c>
      <c r="K38" s="165"/>
    </row>
    <row r="39" spans="1:11" ht="22.5" customHeight="1">
      <c r="A39" s="161">
        <f t="shared" si="2"/>
        <v>35</v>
      </c>
      <c r="B39" s="162" t="str">
        <f t="shared" ca="1" si="3"/>
        <v/>
      </c>
      <c r="C39" s="162" t="str">
        <f t="shared" ca="1" si="4"/>
        <v/>
      </c>
      <c r="D39" s="162" t="str">
        <f t="shared" ca="1" si="5"/>
        <v/>
      </c>
      <c r="E39" s="162" t="str">
        <f t="shared" ca="1" si="6"/>
        <v/>
      </c>
      <c r="F39" s="162" t="str">
        <f t="shared" ca="1" si="7"/>
        <v/>
      </c>
      <c r="G39" s="162" t="str">
        <f ca="1">IF(J39&gt;0,申請書!$W$7,"")</f>
        <v/>
      </c>
      <c r="H39" s="163" t="str">
        <f t="shared" ca="1" si="0"/>
        <v/>
      </c>
      <c r="I39" s="164" t="str">
        <f t="shared" ca="1" si="1"/>
        <v/>
      </c>
      <c r="J39" s="163">
        <f t="shared" ca="1" si="8"/>
        <v>0</v>
      </c>
      <c r="K39" s="165"/>
    </row>
    <row r="40" spans="1:11" ht="11.25" customHeight="1"/>
    <row r="41" spans="1:11">
      <c r="A41" s="69" t="s">
        <v>36</v>
      </c>
    </row>
    <row r="42" spans="1:11" ht="16.5" customHeight="1">
      <c r="A42" s="170"/>
      <c r="B42" s="69" t="s">
        <v>37</v>
      </c>
    </row>
    <row r="43" spans="1:11" ht="16.5" customHeight="1">
      <c r="A43" s="170"/>
      <c r="B43" s="69"/>
    </row>
    <row r="44" spans="1:11" ht="16.5" customHeight="1">
      <c r="A44" s="171"/>
      <c r="B44" s="172"/>
    </row>
    <row r="45" spans="1:11" ht="16.5" customHeight="1">
      <c r="A45" s="171"/>
      <c r="B45" s="172"/>
    </row>
    <row r="46" spans="1:11" ht="22.5" customHeight="1"/>
    <row r="47" spans="1:11" ht="22.5" customHeight="1"/>
    <row r="48" spans="1:11" ht="22.5" customHeight="1"/>
    <row r="49" ht="22.5" customHeight="1"/>
    <row r="50" ht="22.5" customHeight="1"/>
    <row r="51" ht="22.5" customHeight="1"/>
    <row r="52" ht="22.5" customHeight="1"/>
    <row r="53" ht="22.5" customHeight="1"/>
    <row r="54" ht="22.5" customHeight="1"/>
    <row r="55" ht="22.5" customHeight="1"/>
    <row r="56"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39" xr:uid="{00000000-0002-0000-0200-000000000000}">
      <formula1>"可"</formula1>
    </dataValidation>
    <dataValidation type="list" allowBlank="1" showInputMessage="1" showErrorMessage="1" sqref="D5:D3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CF35" sqref="CF35"/>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DFD0C-8325-44A2-8D5B-7473823E6494}">
  <dimension ref="A1:AV59"/>
  <sheetViews>
    <sheetView showGridLines="0" showZeros="0" view="pageBreakPreview" zoomScaleNormal="100" zoomScaleSheetLayoutView="100" workbookViewId="0">
      <selection activeCell="CG30" sqref="CG30"/>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FBBA9536-9A9F-4DF0-AC9D-E3B97261A50B}">
      <formula1>"✔"</formula1>
    </dataValidation>
    <dataValidation imeMode="halfAlpha" allowBlank="1" showInputMessage="1" showErrorMessage="1" sqref="S26:V28 J26:N28 S37:V37 J37:N37" xr:uid="{00B3D270-2287-48E3-A27F-C7A42D2C1A3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4247ADF0-107B-4CC1-B016-DB507BFBDA7E}">
          <x14:formula1>
            <xm:f>リスト!$B$2:$B$30</xm:f>
          </x14:formula1>
          <xm:sqref>L10</xm:sqref>
        </x14:dataValidation>
        <x14:dataValidation type="list" allowBlank="1" xr:uid="{D52BBA4B-A310-4F48-A2B7-E0F5B7A3FA95}">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638AC-F589-4232-A86E-A1B4CD995DE1}">
  <dimension ref="A1:AV59"/>
  <sheetViews>
    <sheetView showGridLines="0" showZeros="0" view="pageBreakPreview" zoomScaleNormal="100" zoomScaleSheetLayoutView="100" workbookViewId="0">
      <selection activeCell="CC30" sqref="CC30"/>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CB944385-D661-42CD-B7A2-A1935E3FC587}">
      <formula1>"✔"</formula1>
    </dataValidation>
    <dataValidation imeMode="halfAlpha" allowBlank="1" showInputMessage="1" showErrorMessage="1" sqref="S26:V28 J26:N28 S37:V37 J37:N37" xr:uid="{3B68B3B4-7324-464C-B3D5-7E1667649C5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4492D7F-55CD-41D7-87B3-103ADAD47B08}">
          <x14:formula1>
            <xm:f>リスト!$B$2:$B$30</xm:f>
          </x14:formula1>
          <xm:sqref>L10</xm:sqref>
        </x14:dataValidation>
        <x14:dataValidation type="list" allowBlank="1" xr:uid="{63D67C6C-B4A1-4EFD-9C7C-C733034604C6}">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455E-5B15-4278-A81C-A4A0DC07F8C4}">
  <dimension ref="A1:AV59"/>
  <sheetViews>
    <sheetView showGridLines="0" showZeros="0" view="pageBreakPreview" zoomScaleNormal="100" zoomScaleSheetLayoutView="100" workbookViewId="0">
      <selection activeCell="CD30" sqref="CD30"/>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A7698C3F-FCA4-4F82-BB68-F10DC37D7B37}">
      <formula1>"✔"</formula1>
    </dataValidation>
    <dataValidation imeMode="halfAlpha" allowBlank="1" showInputMessage="1" showErrorMessage="1" sqref="S26:V28 J26:N28 S37:V37 J37:N37" xr:uid="{8411DCEC-B23F-4F2C-90AA-DF93617F3A5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F87EBD2-BEA6-488A-842C-3A1427A5CB01}">
          <x14:formula1>
            <xm:f>リスト!$B$2:$B$30</xm:f>
          </x14:formula1>
          <xm:sqref>L10</xm:sqref>
        </x14:dataValidation>
        <x14:dataValidation type="list" allowBlank="1" xr:uid="{22A14C90-7A03-463F-9596-C8D792453D46}">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5D814-7596-4D42-B41A-223DAA924D23}">
  <dimension ref="A1:AV59"/>
  <sheetViews>
    <sheetView showGridLines="0" showZeros="0" view="pageBreakPreview" zoomScaleNormal="100" zoomScaleSheetLayoutView="100" workbookViewId="0">
      <selection activeCell="CF32" sqref="CF32"/>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5E8384B8-AD20-4D7C-AC92-EE5D88015E37}">
      <formula1>"✔"</formula1>
    </dataValidation>
    <dataValidation imeMode="halfAlpha" allowBlank="1" showInputMessage="1" showErrorMessage="1" sqref="S26:V28 J26:N28 S37:V37 J37:N37" xr:uid="{E72DCAC6-6A3E-4ABA-8C14-49B9AE54B018}"/>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89B5A60-1C9F-420D-B1AA-4BAA6956B921}">
          <x14:formula1>
            <xm:f>リスト!$B$2:$B$30</xm:f>
          </x14:formula1>
          <xm:sqref>L10</xm:sqref>
        </x14:dataValidation>
        <x14:dataValidation type="list" allowBlank="1" xr:uid="{02604E36-239A-4F89-9895-342D523FC489}">
          <x14:formula1>
            <xm:f>リスト!$B$32:$B$78</xm:f>
          </x14:formula1>
          <xm:sqref>D9:G9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C48D6-766D-4BE5-A123-953D6814CB11}">
  <dimension ref="A1:AV59"/>
  <sheetViews>
    <sheetView showGridLines="0" showZeros="0" view="pageBreakPreview" zoomScaleNormal="100" zoomScaleSheetLayoutView="100" workbookViewId="0">
      <selection activeCell="A19" sqref="A19:AM19"/>
    </sheetView>
  </sheetViews>
  <sheetFormatPr defaultColWidth="2.25" defaultRowHeight="13.5"/>
  <cols>
    <col min="1" max="1" width="2.25" style="57" customWidth="1"/>
    <col min="2" max="7" width="2.25" style="57"/>
    <col min="8" max="19" width="2.375" style="57" bestFit="1" customWidth="1"/>
    <col min="20" max="34" width="2.25" style="57"/>
    <col min="35" max="35" width="2.5" style="57" bestFit="1" customWidth="1"/>
    <col min="36" max="40" width="2.25" style="57"/>
    <col min="41" max="47" width="2.25" style="57" hidden="1" customWidth="1"/>
    <col min="48" max="16384" width="2.25" style="57"/>
  </cols>
  <sheetData>
    <row r="1" spans="1:48">
      <c r="A1" s="57" t="s">
        <v>38</v>
      </c>
    </row>
    <row r="2" spans="1:48" ht="7.5" customHeight="1"/>
    <row r="3" spans="1:48">
      <c r="A3" s="173" t="s">
        <v>247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71" customFormat="1"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c r="A5" s="176" t="s">
        <v>39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8"/>
    </row>
    <row r="6" spans="1:48" s="71" customFormat="1" ht="4.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row>
    <row r="7" spans="1:48" ht="17.25" customHeight="1">
      <c r="A7" s="180" t="s">
        <v>40</v>
      </c>
      <c r="B7" s="181"/>
      <c r="C7" s="181"/>
      <c r="D7" s="181"/>
      <c r="E7" s="181"/>
      <c r="F7" s="181"/>
      <c r="G7" s="182"/>
      <c r="H7" s="183"/>
      <c r="I7" s="184"/>
      <c r="J7" s="184"/>
      <c r="K7" s="184"/>
      <c r="L7" s="184"/>
      <c r="M7" s="184"/>
      <c r="N7" s="185"/>
      <c r="O7" s="180" t="s">
        <v>41</v>
      </c>
      <c r="P7" s="181"/>
      <c r="Q7" s="181"/>
      <c r="R7" s="181"/>
      <c r="S7" s="182"/>
      <c r="T7" s="186"/>
      <c r="U7" s="187"/>
      <c r="V7" s="187"/>
      <c r="W7" s="187"/>
      <c r="X7" s="187"/>
      <c r="Y7" s="187"/>
      <c r="Z7" s="187"/>
      <c r="AA7" s="187"/>
      <c r="AB7" s="187"/>
      <c r="AC7" s="187"/>
      <c r="AD7" s="187"/>
      <c r="AE7" s="187"/>
      <c r="AF7" s="187"/>
      <c r="AG7" s="187"/>
      <c r="AH7" s="187"/>
      <c r="AI7" s="187"/>
      <c r="AJ7" s="187"/>
      <c r="AK7" s="187"/>
      <c r="AL7" s="187"/>
      <c r="AM7" s="188"/>
    </row>
    <row r="8" spans="1:48">
      <c r="A8" s="189" t="s">
        <v>42</v>
      </c>
      <c r="B8" s="190"/>
      <c r="C8" s="191"/>
      <c r="D8" s="180" t="s">
        <v>43</v>
      </c>
      <c r="E8" s="181"/>
      <c r="F8" s="181"/>
      <c r="G8" s="182"/>
      <c r="H8" s="180" t="s">
        <v>29</v>
      </c>
      <c r="I8" s="181"/>
      <c r="J8" s="181"/>
      <c r="K8" s="181"/>
      <c r="L8" s="181"/>
      <c r="M8" s="181"/>
      <c r="N8" s="181"/>
      <c r="O8" s="181"/>
      <c r="P8" s="181"/>
      <c r="Q8" s="181"/>
      <c r="R8" s="181"/>
      <c r="S8" s="182"/>
      <c r="T8" s="189" t="s">
        <v>44</v>
      </c>
      <c r="U8" s="190"/>
      <c r="V8" s="191"/>
      <c r="W8" s="180" t="s">
        <v>22</v>
      </c>
      <c r="X8" s="181"/>
      <c r="Y8" s="181"/>
      <c r="Z8" s="181"/>
      <c r="AA8" s="181"/>
      <c r="AB8" s="181"/>
      <c r="AC8" s="181"/>
      <c r="AD8" s="181"/>
      <c r="AE8" s="181"/>
      <c r="AF8" s="182"/>
      <c r="AG8" s="192" t="s">
        <v>45</v>
      </c>
      <c r="AH8" s="193"/>
      <c r="AI8" s="193"/>
      <c r="AJ8" s="193"/>
      <c r="AK8" s="193"/>
      <c r="AL8" s="193"/>
      <c r="AM8" s="194"/>
    </row>
    <row r="9" spans="1:48" ht="17.25" customHeight="1">
      <c r="A9" s="195"/>
      <c r="B9" s="196"/>
      <c r="C9" s="160"/>
      <c r="D9" s="197"/>
      <c r="E9" s="198"/>
      <c r="F9" s="198"/>
      <c r="G9" s="199"/>
      <c r="H9" s="200"/>
      <c r="I9" s="201"/>
      <c r="J9" s="201"/>
      <c r="K9" s="201"/>
      <c r="L9" s="201"/>
      <c r="M9" s="201"/>
      <c r="N9" s="201"/>
      <c r="O9" s="201"/>
      <c r="P9" s="201"/>
      <c r="Q9" s="201"/>
      <c r="R9" s="201"/>
      <c r="S9" s="202"/>
      <c r="T9" s="195"/>
      <c r="U9" s="196"/>
      <c r="V9" s="160"/>
      <c r="W9" s="203"/>
      <c r="X9" s="204"/>
      <c r="Y9" s="204"/>
      <c r="Z9" s="204"/>
      <c r="AA9" s="204"/>
      <c r="AB9" s="204"/>
      <c r="AC9" s="204"/>
      <c r="AD9" s="204"/>
      <c r="AE9" s="204"/>
      <c r="AF9" s="205"/>
      <c r="AG9" s="206"/>
      <c r="AH9" s="207"/>
      <c r="AI9" s="207"/>
      <c r="AJ9" s="207"/>
      <c r="AK9" s="207"/>
      <c r="AL9" s="207"/>
      <c r="AM9" s="208"/>
      <c r="AV9" s="69"/>
    </row>
    <row r="10" spans="1:48" s="69" customFormat="1" ht="20.25" customHeight="1">
      <c r="A10" s="180" t="s">
        <v>256</v>
      </c>
      <c r="B10" s="181"/>
      <c r="C10" s="181"/>
      <c r="D10" s="181"/>
      <c r="E10" s="181"/>
      <c r="F10" s="181"/>
      <c r="G10" s="181"/>
      <c r="H10" s="181"/>
      <c r="I10" s="181"/>
      <c r="J10" s="181"/>
      <c r="K10" s="182"/>
      <c r="L10" s="209"/>
      <c r="M10" s="210"/>
      <c r="N10" s="210"/>
      <c r="O10" s="210"/>
      <c r="P10" s="210"/>
      <c r="Q10" s="210"/>
      <c r="R10" s="210"/>
      <c r="S10" s="210"/>
      <c r="T10" s="210"/>
      <c r="U10" s="210"/>
      <c r="V10" s="210"/>
      <c r="W10" s="210"/>
      <c r="X10" s="210"/>
      <c r="Y10" s="210"/>
      <c r="Z10" s="210"/>
      <c r="AA10" s="210"/>
      <c r="AB10" s="210"/>
      <c r="AC10" s="210"/>
      <c r="AD10" s="210"/>
      <c r="AE10" s="210"/>
      <c r="AF10" s="211"/>
      <c r="AG10" s="212" t="s">
        <v>47</v>
      </c>
      <c r="AH10" s="193"/>
      <c r="AI10" s="194"/>
      <c r="AJ10" s="187"/>
      <c r="AK10" s="187"/>
      <c r="AL10" s="213" t="s">
        <v>48</v>
      </c>
      <c r="AM10" s="214"/>
      <c r="AP10" s="215"/>
      <c r="AQ10" s="215"/>
      <c r="AR10" s="215"/>
      <c r="AS10" s="215"/>
      <c r="AT10" s="215"/>
      <c r="AU10" s="215"/>
    </row>
    <row r="11" spans="1:48" s="69" customFormat="1" ht="18" customHeight="1">
      <c r="A11" s="216" t="s">
        <v>49</v>
      </c>
      <c r="B11" s="217"/>
      <c r="C11" s="217"/>
      <c r="D11" s="217"/>
      <c r="E11" s="217"/>
      <c r="F11" s="217"/>
      <c r="G11" s="217"/>
      <c r="H11" s="218"/>
      <c r="I11" s="219"/>
      <c r="J11" s="220" t="s">
        <v>207</v>
      </c>
      <c r="K11" s="221"/>
      <c r="L11" s="222"/>
      <c r="M11" s="222"/>
      <c r="N11" s="222"/>
      <c r="O11" s="222"/>
      <c r="P11" s="222"/>
      <c r="Q11" s="222"/>
      <c r="R11" s="222"/>
      <c r="S11" s="222"/>
      <c r="T11" s="222"/>
      <c r="U11" s="222"/>
      <c r="V11" s="222"/>
      <c r="W11" s="222"/>
      <c r="X11" s="222"/>
      <c r="Y11" s="223"/>
      <c r="Z11" s="220"/>
      <c r="AA11" s="221"/>
      <c r="AB11" s="222"/>
      <c r="AC11" s="222"/>
      <c r="AD11" s="222"/>
      <c r="AE11" s="222"/>
      <c r="AF11" s="222"/>
      <c r="AG11" s="222"/>
      <c r="AH11" s="222"/>
      <c r="AI11" s="222"/>
      <c r="AJ11" s="222"/>
      <c r="AK11" s="222"/>
      <c r="AL11" s="222"/>
      <c r="AM11" s="224"/>
    </row>
    <row r="12" spans="1:48" s="67" customFormat="1" ht="6" customHeight="1">
      <c r="A12" s="225"/>
      <c r="B12" s="225"/>
      <c r="C12" s="225"/>
      <c r="D12" s="225"/>
      <c r="E12" s="225"/>
      <c r="F12" s="225"/>
      <c r="G12" s="225"/>
      <c r="H12" s="225"/>
      <c r="I12" s="223"/>
      <c r="J12" s="226"/>
      <c r="K12" s="223"/>
      <c r="L12" s="227"/>
      <c r="M12" s="227"/>
      <c r="N12" s="227"/>
      <c r="O12" s="227"/>
      <c r="P12" s="227"/>
      <c r="Q12" s="227"/>
      <c r="R12" s="227"/>
      <c r="S12" s="227"/>
      <c r="T12" s="227"/>
      <c r="U12" s="223"/>
      <c r="V12" s="227"/>
      <c r="W12" s="227"/>
      <c r="X12" s="227"/>
      <c r="Y12" s="226"/>
      <c r="Z12" s="228"/>
      <c r="AA12" s="223"/>
      <c r="AB12" s="227"/>
      <c r="AC12" s="227"/>
      <c r="AD12" s="227"/>
      <c r="AE12" s="227"/>
      <c r="AF12" s="227"/>
      <c r="AG12" s="227"/>
      <c r="AH12" s="227"/>
      <c r="AI12" s="227"/>
      <c r="AJ12" s="227"/>
      <c r="AK12" s="227"/>
      <c r="AL12" s="227"/>
      <c r="AM12" s="227"/>
    </row>
    <row r="13" spans="1:48" s="69" customFormat="1" ht="12" hidden="1">
      <c r="A13" s="229" t="s">
        <v>50</v>
      </c>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1"/>
    </row>
    <row r="14" spans="1:48" s="67" customFormat="1" ht="3" hidden="1" customHeight="1">
      <c r="I14" s="232"/>
      <c r="J14" s="233"/>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row>
    <row r="15" spans="1:48" s="69" customFormat="1" ht="18" hidden="1" customHeight="1">
      <c r="A15" s="235" t="s">
        <v>234</v>
      </c>
      <c r="B15" s="236"/>
      <c r="C15" s="236"/>
      <c r="D15" s="236"/>
      <c r="E15" s="236"/>
      <c r="F15" s="236"/>
      <c r="G15" s="236"/>
      <c r="H15" s="236"/>
      <c r="I15" s="236"/>
      <c r="J15" s="236"/>
      <c r="K15" s="236"/>
      <c r="L15" s="236"/>
      <c r="M15" s="236"/>
      <c r="N15" s="236"/>
      <c r="O15" s="236"/>
      <c r="P15" s="236"/>
      <c r="Q15" s="236"/>
      <c r="R15" s="236"/>
      <c r="S15" s="236"/>
      <c r="T15" s="236"/>
      <c r="U15" s="236"/>
      <c r="V15" s="236"/>
      <c r="W15" s="237"/>
      <c r="X15" s="238" t="s">
        <v>51</v>
      </c>
      <c r="Y15" s="239"/>
      <c r="Z15" s="240"/>
      <c r="AA15" s="241" t="s">
        <v>212</v>
      </c>
      <c r="AB15" s="242"/>
      <c r="AC15" s="242"/>
      <c r="AD15" s="242"/>
      <c r="AE15" s="242"/>
      <c r="AF15" s="242"/>
      <c r="AG15" s="242"/>
      <c r="AH15" s="242"/>
      <c r="AI15" s="242"/>
      <c r="AJ15" s="242"/>
      <c r="AK15" s="242"/>
      <c r="AL15" s="242"/>
      <c r="AM15" s="242"/>
    </row>
    <row r="16" spans="1:48" s="69" customFormat="1" ht="18" hidden="1" customHeight="1">
      <c r="A16" s="235" t="s">
        <v>257</v>
      </c>
      <c r="B16" s="236"/>
      <c r="C16" s="236"/>
      <c r="D16" s="236"/>
      <c r="E16" s="236"/>
      <c r="F16" s="236"/>
      <c r="G16" s="236"/>
      <c r="H16" s="236"/>
      <c r="I16" s="236"/>
      <c r="J16" s="236"/>
      <c r="K16" s="236"/>
      <c r="L16" s="236"/>
      <c r="M16" s="236"/>
      <c r="N16" s="236"/>
      <c r="O16" s="236"/>
      <c r="P16" s="236"/>
      <c r="Q16" s="236"/>
      <c r="R16" s="236"/>
      <c r="S16" s="236"/>
      <c r="T16" s="236"/>
      <c r="U16" s="236"/>
      <c r="V16" s="236"/>
      <c r="W16" s="237"/>
      <c r="X16" s="238" t="s">
        <v>51</v>
      </c>
      <c r="Y16" s="239"/>
      <c r="Z16" s="240"/>
      <c r="AA16" s="241" t="s">
        <v>211</v>
      </c>
      <c r="AB16" s="242"/>
      <c r="AC16" s="242"/>
      <c r="AD16" s="242"/>
      <c r="AE16" s="242"/>
      <c r="AF16" s="242"/>
      <c r="AG16" s="242"/>
      <c r="AH16" s="242"/>
      <c r="AI16" s="242"/>
      <c r="AJ16" s="242"/>
      <c r="AK16" s="242"/>
      <c r="AL16" s="242"/>
      <c r="AM16" s="242"/>
    </row>
    <row r="17" spans="1:48" s="69" customFormat="1" ht="18" hidden="1" customHeight="1">
      <c r="A17" s="216" t="s">
        <v>210</v>
      </c>
      <c r="B17" s="217"/>
      <c r="C17" s="217"/>
      <c r="D17" s="217"/>
      <c r="E17" s="217"/>
      <c r="F17" s="217"/>
      <c r="G17" s="217"/>
      <c r="H17" s="217"/>
      <c r="I17" s="217"/>
      <c r="J17" s="217"/>
      <c r="K17" s="217"/>
      <c r="L17" s="217"/>
      <c r="M17" s="217"/>
      <c r="N17" s="217"/>
      <c r="O17" s="217"/>
      <c r="P17" s="217"/>
      <c r="Q17" s="217"/>
      <c r="R17" s="217"/>
      <c r="S17" s="217"/>
      <c r="T17" s="217"/>
      <c r="U17" s="217"/>
      <c r="V17" s="217"/>
      <c r="W17" s="218"/>
      <c r="X17" s="243" t="s">
        <v>51</v>
      </c>
      <c r="Y17" s="244"/>
      <c r="Z17" s="245"/>
      <c r="AA17" s="246"/>
      <c r="AB17" s="247"/>
      <c r="AC17" s="247"/>
      <c r="AD17" s="247"/>
      <c r="AE17" s="247"/>
      <c r="AF17" s="247"/>
      <c r="AG17" s="247"/>
      <c r="AH17" s="247"/>
      <c r="AI17" s="247"/>
      <c r="AJ17" s="247"/>
      <c r="AK17" s="247"/>
      <c r="AL17" s="247"/>
      <c r="AM17" s="247"/>
    </row>
    <row r="18" spans="1:48" s="67" customFormat="1" ht="6" customHeight="1">
      <c r="A18" s="248"/>
      <c r="B18" s="248"/>
      <c r="C18" s="248"/>
      <c r="D18" s="248"/>
      <c r="E18" s="248"/>
      <c r="F18" s="248"/>
      <c r="G18" s="248"/>
      <c r="H18" s="248"/>
      <c r="I18" s="249"/>
      <c r="J18" s="250"/>
      <c r="K18" s="248"/>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row>
    <row r="19" spans="1:48" s="69" customFormat="1" ht="12">
      <c r="A19" s="176" t="s">
        <v>235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row>
    <row r="20" spans="1:48" s="67" customFormat="1" ht="3" customHeight="1">
      <c r="I20" s="232"/>
      <c r="J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row>
    <row r="21" spans="1:48" s="69" customFormat="1" ht="18" customHeight="1">
      <c r="A21" s="235" t="s">
        <v>244</v>
      </c>
      <c r="B21" s="236"/>
      <c r="C21" s="236"/>
      <c r="D21" s="236"/>
      <c r="E21" s="236"/>
      <c r="F21" s="236"/>
      <c r="G21" s="236"/>
      <c r="H21" s="236"/>
      <c r="I21" s="236"/>
      <c r="J21" s="236"/>
      <c r="K21" s="236"/>
      <c r="L21" s="236"/>
      <c r="M21" s="236"/>
      <c r="N21" s="236"/>
      <c r="O21" s="236"/>
      <c r="P21" s="236"/>
      <c r="Q21" s="236"/>
      <c r="R21" s="236"/>
      <c r="S21" s="236"/>
      <c r="T21" s="236"/>
      <c r="U21" s="236"/>
      <c r="V21" s="236"/>
      <c r="W21" s="236"/>
      <c r="X21" s="238" t="s">
        <v>51</v>
      </c>
      <c r="Y21" s="239"/>
      <c r="Z21" s="240"/>
      <c r="AA21" s="252"/>
      <c r="AB21" s="252"/>
      <c r="AC21" s="252"/>
      <c r="AD21" s="252"/>
      <c r="AE21" s="252"/>
      <c r="AF21" s="252"/>
      <c r="AG21" s="252"/>
      <c r="AH21" s="253"/>
      <c r="AI21" s="253"/>
      <c r="AJ21" s="253"/>
      <c r="AK21" s="253"/>
      <c r="AL21" s="253"/>
      <c r="AM21" s="253"/>
    </row>
    <row r="22" spans="1:48" s="69" customFormat="1" ht="18" customHeight="1">
      <c r="A22" s="235" t="s">
        <v>237</v>
      </c>
      <c r="B22" s="236"/>
      <c r="C22" s="236"/>
      <c r="D22" s="236"/>
      <c r="E22" s="236"/>
      <c r="F22" s="236"/>
      <c r="G22" s="236"/>
      <c r="H22" s="236"/>
      <c r="I22" s="236"/>
      <c r="J22" s="236"/>
      <c r="K22" s="236"/>
      <c r="L22" s="236"/>
      <c r="M22" s="236"/>
      <c r="N22" s="236"/>
      <c r="O22" s="236"/>
      <c r="P22" s="236"/>
      <c r="Q22" s="236"/>
      <c r="R22" s="236"/>
      <c r="S22" s="236"/>
      <c r="T22" s="236"/>
      <c r="U22" s="236"/>
      <c r="V22" s="236"/>
      <c r="W22" s="236"/>
      <c r="X22" s="238" t="s">
        <v>51</v>
      </c>
      <c r="Y22" s="239"/>
      <c r="Z22" s="240"/>
      <c r="AA22" s="252"/>
      <c r="AB22" s="252"/>
      <c r="AC22" s="252"/>
      <c r="AD22" s="252"/>
      <c r="AE22" s="252"/>
      <c r="AF22" s="252"/>
      <c r="AG22" s="252"/>
      <c r="AH22" s="253"/>
      <c r="AI22" s="253"/>
      <c r="AJ22" s="253"/>
      <c r="AK22" s="253"/>
      <c r="AL22" s="253"/>
      <c r="AM22" s="253"/>
    </row>
    <row r="23" spans="1:48" s="67" customFormat="1" ht="6" customHeight="1">
      <c r="I23" s="232"/>
      <c r="J23" s="233"/>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row>
    <row r="24" spans="1:48" s="69" customFormat="1" ht="12">
      <c r="A24" s="176" t="s">
        <v>52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s="67" customFormat="1" ht="3" customHeight="1" thickBot="1">
      <c r="I25" s="232"/>
      <c r="J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row>
    <row r="26" spans="1:48" ht="19.5" customHeight="1">
      <c r="A26" s="254" t="s">
        <v>238</v>
      </c>
      <c r="B26" s="67"/>
      <c r="C26" s="255"/>
      <c r="D26" s="67"/>
      <c r="E26" s="256"/>
      <c r="F26" s="67"/>
      <c r="G26" s="67"/>
      <c r="H26" s="67"/>
      <c r="I26" s="67"/>
      <c r="J26" s="257"/>
      <c r="K26" s="257"/>
      <c r="L26" s="257"/>
      <c r="M26" s="257"/>
      <c r="N26" s="257"/>
      <c r="O26" s="258"/>
      <c r="P26" s="255"/>
      <c r="Q26" s="71"/>
      <c r="R26" s="71"/>
      <c r="S26" s="257"/>
      <c r="T26" s="233"/>
      <c r="U26" s="257"/>
      <c r="V26" s="257"/>
      <c r="W26" s="255"/>
      <c r="AC26" s="259"/>
      <c r="AD26" s="260" t="s">
        <v>53</v>
      </c>
      <c r="AE26" s="261"/>
      <c r="AF26" s="261"/>
      <c r="AG26" s="261"/>
      <c r="AH26" s="261"/>
      <c r="AI26" s="262" t="s">
        <v>54</v>
      </c>
      <c r="AJ26" s="263"/>
      <c r="AK26" s="263"/>
      <c r="AL26" s="263"/>
      <c r="AM26" s="264"/>
      <c r="AV26" s="69"/>
    </row>
    <row r="27" spans="1:48">
      <c r="A27" s="254"/>
      <c r="B27" s="67"/>
      <c r="C27" s="255"/>
      <c r="D27" s="67"/>
      <c r="E27" s="256"/>
      <c r="F27" s="67"/>
      <c r="G27" s="67"/>
      <c r="H27" s="67"/>
      <c r="I27" s="67"/>
      <c r="J27" s="257"/>
      <c r="K27" s="257"/>
      <c r="L27" s="257"/>
      <c r="M27" s="257"/>
      <c r="N27" s="257"/>
      <c r="O27" s="258"/>
      <c r="P27" s="255"/>
      <c r="Q27" s="71"/>
      <c r="R27" s="71"/>
      <c r="S27" s="257"/>
      <c r="T27" s="233"/>
      <c r="U27" s="257"/>
      <c r="V27" s="257"/>
      <c r="W27" s="265"/>
      <c r="AC27" s="259"/>
      <c r="AD27" s="266" t="str">
        <f>IFERROR(VLOOKUP(L10,リスト!B2:D23,2,FALSE),IFERROR(VLOOKUP(L10,リスト!B24:D30,2,FALSE)*AJ10,""))</f>
        <v/>
      </c>
      <c r="AE27" s="267"/>
      <c r="AF27" s="267"/>
      <c r="AG27" s="268" t="s">
        <v>12</v>
      </c>
      <c r="AH27" s="268"/>
      <c r="AI27" s="269">
        <f>MIN(AD27,ROUNDDOWN((H35+H44)/1000,0))</f>
        <v>0</v>
      </c>
      <c r="AJ27" s="270"/>
      <c r="AK27" s="270"/>
      <c r="AL27" s="271" t="s">
        <v>12</v>
      </c>
      <c r="AM27" s="272"/>
    </row>
    <row r="28" spans="1:48" ht="14.25" thickBot="1">
      <c r="A28" s="255" t="s">
        <v>208</v>
      </c>
      <c r="B28" s="67"/>
      <c r="C28" s="255"/>
      <c r="D28" s="67"/>
      <c r="E28" s="256"/>
      <c r="F28" s="67"/>
      <c r="G28" s="67"/>
      <c r="H28" s="67"/>
      <c r="I28" s="67"/>
      <c r="J28" s="257"/>
      <c r="K28" s="257"/>
      <c r="L28" s="257"/>
      <c r="M28" s="257"/>
      <c r="N28" s="257"/>
      <c r="O28" s="258"/>
      <c r="P28" s="255"/>
      <c r="Q28" s="71"/>
      <c r="R28" s="71"/>
      <c r="S28" s="257"/>
      <c r="T28" s="233"/>
      <c r="U28" s="257"/>
      <c r="V28" s="257"/>
      <c r="W28" s="265"/>
      <c r="AC28" s="259"/>
      <c r="AD28" s="266"/>
      <c r="AE28" s="267"/>
      <c r="AF28" s="267"/>
      <c r="AG28" s="268"/>
      <c r="AH28" s="268"/>
      <c r="AI28" s="273"/>
      <c r="AJ28" s="274"/>
      <c r="AK28" s="274"/>
      <c r="AL28" s="275"/>
      <c r="AM28" s="276"/>
    </row>
    <row r="29" spans="1:48" ht="15" customHeight="1">
      <c r="A29" s="180" t="s">
        <v>55</v>
      </c>
      <c r="B29" s="181"/>
      <c r="C29" s="181"/>
      <c r="D29" s="181"/>
      <c r="E29" s="181"/>
      <c r="F29" s="181"/>
      <c r="G29" s="182"/>
      <c r="H29" s="181" t="s">
        <v>56</v>
      </c>
      <c r="I29" s="181"/>
      <c r="J29" s="181"/>
      <c r="K29" s="181"/>
      <c r="L29" s="181"/>
      <c r="M29" s="180" t="s">
        <v>57</v>
      </c>
      <c r="N29" s="181"/>
      <c r="O29" s="181"/>
      <c r="P29" s="181"/>
      <c r="Q29" s="181"/>
      <c r="R29" s="181"/>
      <c r="S29" s="181"/>
      <c r="T29" s="181"/>
      <c r="U29" s="181"/>
      <c r="V29" s="181"/>
      <c r="W29" s="181"/>
      <c r="X29" s="181"/>
      <c r="Y29" s="181"/>
      <c r="Z29" s="181"/>
      <c r="AA29" s="181"/>
      <c r="AB29" s="181"/>
      <c r="AC29" s="181"/>
      <c r="AD29" s="181"/>
      <c r="AE29" s="181"/>
      <c r="AF29" s="181"/>
      <c r="AG29" s="181"/>
      <c r="AH29" s="181"/>
      <c r="AI29" s="196"/>
      <c r="AJ29" s="196"/>
      <c r="AK29" s="196"/>
      <c r="AL29" s="196"/>
      <c r="AM29" s="160"/>
    </row>
    <row r="30" spans="1:48" ht="15" customHeight="1">
      <c r="A30" s="277" t="s">
        <v>58</v>
      </c>
      <c r="B30" s="278"/>
      <c r="C30" s="278"/>
      <c r="D30" s="278"/>
      <c r="E30" s="279"/>
      <c r="F30" s="279"/>
      <c r="G30" s="280"/>
      <c r="H30" s="281"/>
      <c r="I30" s="281"/>
      <c r="J30" s="281"/>
      <c r="K30" s="281"/>
      <c r="L30" s="281"/>
      <c r="M30" s="282"/>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48" ht="15" customHeight="1">
      <c r="A31" s="285" t="s">
        <v>59</v>
      </c>
      <c r="B31" s="286"/>
      <c r="C31" s="286"/>
      <c r="D31" s="286"/>
      <c r="E31" s="287"/>
      <c r="F31" s="287"/>
      <c r="G31" s="288"/>
      <c r="H31" s="289"/>
      <c r="I31" s="289"/>
      <c r="J31" s="289"/>
      <c r="K31" s="289"/>
      <c r="L31" s="289"/>
      <c r="M31" s="290"/>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row>
    <row r="32" spans="1:48" ht="15" customHeight="1">
      <c r="A32" s="285" t="s">
        <v>60</v>
      </c>
      <c r="B32" s="286"/>
      <c r="C32" s="286"/>
      <c r="D32" s="286"/>
      <c r="E32" s="287"/>
      <c r="F32" s="287"/>
      <c r="G32" s="288"/>
      <c r="H32" s="289"/>
      <c r="I32" s="289"/>
      <c r="J32" s="289"/>
      <c r="K32" s="289"/>
      <c r="L32" s="289"/>
      <c r="M32" s="290"/>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row>
    <row r="33" spans="1:48" ht="15" customHeight="1">
      <c r="A33" s="285" t="s">
        <v>61</v>
      </c>
      <c r="B33" s="286"/>
      <c r="C33" s="286"/>
      <c r="D33" s="286"/>
      <c r="E33" s="287"/>
      <c r="F33" s="287"/>
      <c r="G33" s="288"/>
      <c r="H33" s="289"/>
      <c r="I33" s="289"/>
      <c r="J33" s="289"/>
      <c r="K33" s="289"/>
      <c r="L33" s="289"/>
      <c r="M33" s="290"/>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V33" s="69"/>
    </row>
    <row r="34" spans="1:48" ht="15" customHeight="1">
      <c r="A34" s="285" t="s">
        <v>62</v>
      </c>
      <c r="B34" s="286"/>
      <c r="C34" s="286"/>
      <c r="D34" s="286"/>
      <c r="E34" s="287"/>
      <c r="F34" s="287"/>
      <c r="G34" s="288"/>
      <c r="H34" s="289"/>
      <c r="I34" s="289"/>
      <c r="J34" s="289"/>
      <c r="K34" s="289"/>
      <c r="L34" s="289"/>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1:48" ht="15" customHeight="1">
      <c r="A35" s="293" t="s">
        <v>33</v>
      </c>
      <c r="B35" s="294"/>
      <c r="C35" s="294"/>
      <c r="D35" s="294"/>
      <c r="E35" s="294"/>
      <c r="F35" s="294"/>
      <c r="G35" s="295"/>
      <c r="H35" s="296">
        <f>SUM(H30:L34)</f>
        <v>0</v>
      </c>
      <c r="I35" s="296"/>
      <c r="J35" s="296"/>
      <c r="K35" s="296"/>
      <c r="L35" s="297"/>
      <c r="M35" s="298"/>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300"/>
    </row>
    <row r="36" spans="1:48" s="71" customFormat="1">
      <c r="A36" s="254"/>
      <c r="B36" s="67"/>
      <c r="C36" s="255"/>
      <c r="D36" s="67"/>
      <c r="E36" s="256"/>
      <c r="F36" s="67"/>
      <c r="G36" s="67"/>
      <c r="H36" s="67"/>
      <c r="I36" s="67"/>
      <c r="J36" s="257"/>
      <c r="K36" s="257"/>
      <c r="L36" s="257"/>
      <c r="M36" s="257"/>
      <c r="N36" s="257"/>
      <c r="O36" s="258"/>
      <c r="P36" s="255"/>
      <c r="S36" s="257"/>
      <c r="T36" s="233"/>
      <c r="U36" s="257"/>
      <c r="V36" s="257"/>
      <c r="W36" s="265"/>
      <c r="X36" s="301"/>
      <c r="Y36" s="301"/>
      <c r="Z36" s="301"/>
      <c r="AA36" s="301"/>
      <c r="AB36" s="301"/>
      <c r="AC36" s="301"/>
      <c r="AD36" s="302"/>
      <c r="AE36" s="303"/>
      <c r="AF36" s="303"/>
      <c r="AG36" s="303"/>
      <c r="AH36" s="304"/>
      <c r="AI36" s="305"/>
      <c r="AJ36" s="305"/>
      <c r="AK36" s="305"/>
      <c r="AL36" s="306"/>
      <c r="AM36" s="306"/>
    </row>
    <row r="37" spans="1:48" s="71" customFormat="1">
      <c r="A37" s="255" t="s">
        <v>209</v>
      </c>
      <c r="B37" s="67"/>
      <c r="C37" s="255"/>
      <c r="D37" s="67"/>
      <c r="E37" s="256"/>
      <c r="F37" s="67"/>
      <c r="G37" s="67"/>
      <c r="H37" s="67"/>
      <c r="I37" s="67"/>
      <c r="J37" s="257"/>
      <c r="K37" s="257"/>
      <c r="L37" s="257"/>
      <c r="M37" s="257"/>
      <c r="N37" s="257"/>
      <c r="O37" s="258"/>
      <c r="P37" s="255"/>
      <c r="S37" s="257"/>
      <c r="T37" s="233"/>
      <c r="U37" s="257"/>
      <c r="V37" s="257"/>
      <c r="W37" s="265"/>
      <c r="X37" s="301"/>
      <c r="Y37" s="301"/>
      <c r="Z37" s="301"/>
      <c r="AA37" s="301"/>
      <c r="AB37" s="301"/>
      <c r="AC37" s="301"/>
      <c r="AD37" s="302"/>
      <c r="AE37" s="303"/>
      <c r="AF37" s="303"/>
      <c r="AG37" s="303"/>
      <c r="AH37" s="304"/>
      <c r="AI37" s="305"/>
      <c r="AJ37" s="305"/>
      <c r="AK37" s="305"/>
      <c r="AL37" s="306"/>
      <c r="AM37" s="306"/>
    </row>
    <row r="38" spans="1:48" ht="15" customHeight="1">
      <c r="A38" s="180" t="s">
        <v>55</v>
      </c>
      <c r="B38" s="181"/>
      <c r="C38" s="181"/>
      <c r="D38" s="181"/>
      <c r="E38" s="181"/>
      <c r="F38" s="181"/>
      <c r="G38" s="182"/>
      <c r="H38" s="181" t="s">
        <v>56</v>
      </c>
      <c r="I38" s="181"/>
      <c r="J38" s="181"/>
      <c r="K38" s="181"/>
      <c r="L38" s="181"/>
      <c r="M38" s="180" t="s">
        <v>57</v>
      </c>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row>
    <row r="39" spans="1:48" ht="15" customHeight="1">
      <c r="A39" s="277" t="s">
        <v>58</v>
      </c>
      <c r="B39" s="278"/>
      <c r="C39" s="278"/>
      <c r="D39" s="278"/>
      <c r="E39" s="279"/>
      <c r="F39" s="279"/>
      <c r="G39" s="280"/>
      <c r="H39" s="281"/>
      <c r="I39" s="281"/>
      <c r="J39" s="281"/>
      <c r="K39" s="281"/>
      <c r="L39" s="281"/>
      <c r="M39" s="282"/>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4"/>
    </row>
    <row r="40" spans="1:48" ht="15" customHeight="1">
      <c r="A40" s="285" t="s">
        <v>59</v>
      </c>
      <c r="B40" s="286"/>
      <c r="C40" s="286"/>
      <c r="D40" s="286"/>
      <c r="E40" s="287"/>
      <c r="F40" s="287"/>
      <c r="G40" s="288"/>
      <c r="H40" s="289"/>
      <c r="I40" s="289"/>
      <c r="J40" s="289"/>
      <c r="K40" s="289"/>
      <c r="L40" s="28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row>
    <row r="41" spans="1:48" ht="15" customHeight="1">
      <c r="A41" s="285" t="s">
        <v>60</v>
      </c>
      <c r="B41" s="286"/>
      <c r="C41" s="286"/>
      <c r="D41" s="286"/>
      <c r="E41" s="287"/>
      <c r="F41" s="287"/>
      <c r="G41" s="288"/>
      <c r="H41" s="289"/>
      <c r="I41" s="289"/>
      <c r="J41" s="289"/>
      <c r="K41" s="289"/>
      <c r="L41" s="289"/>
      <c r="M41" s="290"/>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row>
    <row r="42" spans="1:48" ht="15" customHeight="1">
      <c r="A42" s="285" t="s">
        <v>61</v>
      </c>
      <c r="B42" s="286"/>
      <c r="C42" s="286"/>
      <c r="D42" s="286"/>
      <c r="E42" s="287"/>
      <c r="F42" s="287"/>
      <c r="G42" s="288"/>
      <c r="H42" s="289"/>
      <c r="I42" s="289"/>
      <c r="J42" s="289"/>
      <c r="K42" s="289"/>
      <c r="L42" s="289"/>
      <c r="M42" s="290"/>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V42" s="69"/>
    </row>
    <row r="43" spans="1:48" ht="15" customHeight="1">
      <c r="A43" s="285" t="s">
        <v>62</v>
      </c>
      <c r="B43" s="286"/>
      <c r="C43" s="286"/>
      <c r="D43" s="286"/>
      <c r="E43" s="287"/>
      <c r="F43" s="287"/>
      <c r="G43" s="288"/>
      <c r="H43" s="289"/>
      <c r="I43" s="289"/>
      <c r="J43" s="289"/>
      <c r="K43" s="289"/>
      <c r="L43" s="289"/>
      <c r="M43" s="290"/>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2"/>
    </row>
    <row r="44" spans="1:48" ht="15" customHeight="1">
      <c r="A44" s="293" t="s">
        <v>33</v>
      </c>
      <c r="B44" s="294"/>
      <c r="C44" s="294"/>
      <c r="D44" s="294"/>
      <c r="E44" s="294"/>
      <c r="F44" s="294"/>
      <c r="G44" s="295"/>
      <c r="H44" s="296">
        <f>SUM(H39:L43)</f>
        <v>0</v>
      </c>
      <c r="I44" s="296"/>
      <c r="J44" s="296"/>
      <c r="K44" s="296"/>
      <c r="L44" s="297"/>
      <c r="M44" s="298"/>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300"/>
    </row>
    <row r="45" spans="1:48" s="71" customFormat="1" ht="6" customHeight="1">
      <c r="A45" s="307"/>
      <c r="B45" s="307"/>
      <c r="C45" s="307"/>
      <c r="D45" s="307"/>
      <c r="E45" s="308"/>
      <c r="F45" s="308"/>
      <c r="G45" s="308"/>
      <c r="H45" s="308"/>
      <c r="I45" s="308"/>
      <c r="J45" s="309"/>
      <c r="K45" s="309"/>
      <c r="L45" s="309"/>
      <c r="M45" s="309"/>
      <c r="N45" s="309"/>
      <c r="AH45" s="310"/>
    </row>
    <row r="46" spans="1:48" s="69" customFormat="1" ht="19.5" hidden="1" customHeight="1">
      <c r="A46" s="311" t="s">
        <v>206</v>
      </c>
      <c r="B46" s="82"/>
      <c r="C46" s="82"/>
      <c r="D46" s="82"/>
      <c r="E46" s="82"/>
      <c r="F46" s="82"/>
      <c r="G46" s="82"/>
      <c r="H46" s="82"/>
      <c r="I46" s="312"/>
      <c r="J46" s="313"/>
      <c r="K46" s="82"/>
      <c r="L46" s="314"/>
      <c r="M46" s="314"/>
      <c r="N46" s="314"/>
      <c r="O46" s="82"/>
      <c r="P46" s="82"/>
      <c r="Q46" s="82"/>
      <c r="R46" s="82"/>
      <c r="S46" s="82"/>
      <c r="T46" s="315"/>
      <c r="U46" s="315"/>
      <c r="V46" s="315"/>
      <c r="W46" s="315"/>
      <c r="AC46" s="259"/>
      <c r="AD46" s="260" t="s">
        <v>53</v>
      </c>
      <c r="AE46" s="261"/>
      <c r="AF46" s="261"/>
      <c r="AG46" s="261"/>
      <c r="AH46" s="261"/>
      <c r="AI46" s="262" t="s">
        <v>54</v>
      </c>
      <c r="AJ46" s="263"/>
      <c r="AK46" s="263"/>
      <c r="AL46" s="263"/>
      <c r="AM46" s="264"/>
    </row>
    <row r="47" spans="1:48" s="69" customFormat="1" ht="13.5" hidden="1" customHeight="1">
      <c r="A47" s="82"/>
      <c r="B47" s="82"/>
      <c r="C47" s="82"/>
      <c r="D47" s="82"/>
      <c r="E47" s="82"/>
      <c r="F47" s="82"/>
      <c r="G47" s="82"/>
      <c r="H47" s="82"/>
      <c r="I47" s="82"/>
      <c r="J47" s="82"/>
      <c r="K47" s="82"/>
      <c r="L47" s="82"/>
      <c r="M47" s="82"/>
      <c r="N47" s="82"/>
      <c r="O47" s="82"/>
      <c r="P47" s="82"/>
      <c r="Q47" s="82"/>
      <c r="R47" s="82"/>
      <c r="S47" s="82"/>
      <c r="T47" s="82"/>
      <c r="U47" s="82"/>
      <c r="V47" s="82"/>
      <c r="W47" s="82"/>
      <c r="AC47" s="259"/>
      <c r="AD47" s="316" t="str">
        <f>IFERROR(VLOOKUP(L10,リスト!B24:E30,4,FALSE)*AJ10,"")</f>
        <v/>
      </c>
      <c r="AE47" s="317"/>
      <c r="AF47" s="317"/>
      <c r="AG47" s="318" t="s">
        <v>12</v>
      </c>
      <c r="AH47" s="318"/>
      <c r="AI47" s="319" t="str">
        <f>IF(AD47="","",MIN(AD47,ROUNDDOWN(H55/1000,0)))</f>
        <v/>
      </c>
      <c r="AJ47" s="320"/>
      <c r="AK47" s="320"/>
      <c r="AL47" s="318" t="s">
        <v>12</v>
      </c>
      <c r="AM47" s="321"/>
    </row>
    <row r="48" spans="1:48" s="69" customFormat="1" ht="12" hidden="1">
      <c r="A48" s="322"/>
      <c r="B48" s="82"/>
      <c r="C48" s="82"/>
      <c r="D48" s="82"/>
      <c r="E48" s="82"/>
      <c r="F48" s="82"/>
      <c r="G48" s="82"/>
      <c r="H48" s="82"/>
      <c r="I48" s="82"/>
      <c r="J48" s="82"/>
      <c r="K48" s="82"/>
      <c r="L48" s="82"/>
      <c r="M48" s="82"/>
      <c r="N48" s="82"/>
      <c r="O48" s="82"/>
      <c r="P48" s="82"/>
      <c r="Q48" s="82"/>
      <c r="R48" s="82"/>
      <c r="S48" s="82"/>
      <c r="T48" s="82"/>
      <c r="U48" s="82"/>
      <c r="V48" s="82"/>
      <c r="W48" s="82"/>
      <c r="AC48" s="259"/>
      <c r="AD48" s="323"/>
      <c r="AE48" s="324"/>
      <c r="AF48" s="324"/>
      <c r="AG48" s="318"/>
      <c r="AH48" s="318"/>
      <c r="AI48" s="325"/>
      <c r="AJ48" s="326"/>
      <c r="AK48" s="326"/>
      <c r="AL48" s="318"/>
      <c r="AM48" s="321"/>
      <c r="AT48" s="327"/>
    </row>
    <row r="49" spans="1:39" ht="15" hidden="1" customHeight="1">
      <c r="A49" s="180" t="s">
        <v>55</v>
      </c>
      <c r="B49" s="181"/>
      <c r="C49" s="181"/>
      <c r="D49" s="181"/>
      <c r="E49" s="181"/>
      <c r="F49" s="181"/>
      <c r="G49" s="182"/>
      <c r="H49" s="181" t="s">
        <v>56</v>
      </c>
      <c r="I49" s="181"/>
      <c r="J49" s="181"/>
      <c r="K49" s="181"/>
      <c r="L49" s="181"/>
      <c r="M49" s="180" t="s">
        <v>57</v>
      </c>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2"/>
    </row>
    <row r="50" spans="1:39" ht="15" hidden="1" customHeight="1">
      <c r="A50" s="277" t="s">
        <v>58</v>
      </c>
      <c r="B50" s="278"/>
      <c r="C50" s="278"/>
      <c r="D50" s="278"/>
      <c r="E50" s="279"/>
      <c r="F50" s="279"/>
      <c r="G50" s="280"/>
      <c r="H50" s="281"/>
      <c r="I50" s="281"/>
      <c r="J50" s="281"/>
      <c r="K50" s="281"/>
      <c r="L50" s="281"/>
      <c r="M50" s="282"/>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4"/>
    </row>
    <row r="51" spans="1:39" ht="15" hidden="1" customHeight="1">
      <c r="A51" s="285" t="s">
        <v>59</v>
      </c>
      <c r="B51" s="286"/>
      <c r="C51" s="286"/>
      <c r="D51" s="286"/>
      <c r="E51" s="287"/>
      <c r="F51" s="287"/>
      <c r="G51" s="288"/>
      <c r="H51" s="289"/>
      <c r="I51" s="289"/>
      <c r="J51" s="289"/>
      <c r="K51" s="289"/>
      <c r="L51" s="289"/>
      <c r="M51" s="290"/>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2"/>
    </row>
    <row r="52" spans="1:39" ht="15" hidden="1" customHeight="1">
      <c r="A52" s="285" t="s">
        <v>60</v>
      </c>
      <c r="B52" s="286"/>
      <c r="C52" s="286"/>
      <c r="D52" s="286"/>
      <c r="E52" s="287"/>
      <c r="F52" s="287"/>
      <c r="G52" s="288"/>
      <c r="H52" s="289"/>
      <c r="I52" s="289"/>
      <c r="J52" s="289"/>
      <c r="K52" s="289"/>
      <c r="L52" s="289"/>
      <c r="M52" s="290"/>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2"/>
    </row>
    <row r="53" spans="1:39" ht="15" hidden="1" customHeight="1">
      <c r="A53" s="285" t="s">
        <v>61</v>
      </c>
      <c r="B53" s="286"/>
      <c r="C53" s="286"/>
      <c r="D53" s="286"/>
      <c r="E53" s="287"/>
      <c r="F53" s="287"/>
      <c r="G53" s="288"/>
      <c r="H53" s="289"/>
      <c r="I53" s="289"/>
      <c r="J53" s="289"/>
      <c r="K53" s="289"/>
      <c r="L53" s="289"/>
      <c r="M53" s="290"/>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291"/>
      <c r="AK53" s="291"/>
      <c r="AL53" s="291"/>
      <c r="AM53" s="292"/>
    </row>
    <row r="54" spans="1:39" ht="15" hidden="1" customHeight="1">
      <c r="A54" s="285" t="s">
        <v>62</v>
      </c>
      <c r="B54" s="286"/>
      <c r="C54" s="286"/>
      <c r="D54" s="286"/>
      <c r="E54" s="287"/>
      <c r="F54" s="287"/>
      <c r="G54" s="288"/>
      <c r="H54" s="289"/>
      <c r="I54" s="289"/>
      <c r="J54" s="289"/>
      <c r="K54" s="289"/>
      <c r="L54" s="289"/>
      <c r="M54" s="290"/>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2"/>
    </row>
    <row r="55" spans="1:39" ht="15" hidden="1" customHeight="1">
      <c r="A55" s="293" t="s">
        <v>33</v>
      </c>
      <c r="B55" s="328"/>
      <c r="C55" s="328"/>
      <c r="D55" s="328"/>
      <c r="E55" s="294"/>
      <c r="F55" s="294"/>
      <c r="G55" s="295"/>
      <c r="H55" s="296">
        <f>SUM(H50:L54)</f>
        <v>0</v>
      </c>
      <c r="I55" s="296"/>
      <c r="J55" s="296"/>
      <c r="K55" s="296"/>
      <c r="L55" s="297"/>
      <c r="M55" s="298"/>
      <c r="N55" s="299"/>
      <c r="O55" s="299"/>
      <c r="P55" s="299"/>
      <c r="Q55" s="299"/>
      <c r="R55" s="299"/>
      <c r="S55" s="299"/>
      <c r="T55" s="299"/>
      <c r="U55" s="299"/>
      <c r="V55" s="299"/>
      <c r="W55" s="299"/>
      <c r="X55" s="299"/>
      <c r="Y55" s="329"/>
      <c r="Z55" s="329"/>
      <c r="AA55" s="329"/>
      <c r="AB55" s="329"/>
      <c r="AC55" s="329"/>
      <c r="AD55" s="329"/>
      <c r="AE55" s="299"/>
      <c r="AF55" s="299"/>
      <c r="AG55" s="299"/>
      <c r="AH55" s="299"/>
      <c r="AI55" s="299"/>
      <c r="AJ55" s="299"/>
      <c r="AK55" s="299"/>
      <c r="AL55" s="299"/>
      <c r="AM55" s="300"/>
    </row>
    <row r="56" spans="1:39" s="71" customFormat="1" ht="4.5" customHeight="1">
      <c r="A56" s="307"/>
      <c r="B56" s="307"/>
      <c r="C56" s="307"/>
      <c r="D56" s="307"/>
      <c r="E56" s="330"/>
      <c r="F56" s="330"/>
      <c r="G56" s="330"/>
      <c r="H56" s="330"/>
      <c r="I56" s="330"/>
      <c r="J56" s="331"/>
      <c r="K56" s="331"/>
      <c r="L56" s="331"/>
      <c r="M56" s="331"/>
      <c r="N56" s="331"/>
      <c r="O56" s="330"/>
      <c r="P56" s="330"/>
      <c r="Q56" s="330"/>
      <c r="R56" s="330"/>
      <c r="S56" s="330"/>
      <c r="T56" s="330"/>
      <c r="U56" s="330"/>
      <c r="V56" s="330"/>
      <c r="W56" s="330"/>
      <c r="X56" s="330"/>
      <c r="Y56" s="332"/>
      <c r="Z56" s="332"/>
      <c r="AA56" s="332"/>
      <c r="AB56" s="332"/>
      <c r="AC56" s="332"/>
      <c r="AD56" s="332"/>
      <c r="AE56" s="330"/>
      <c r="AF56" s="330"/>
      <c r="AG56" s="330"/>
      <c r="AH56" s="330"/>
      <c r="AI56" s="330"/>
      <c r="AJ56" s="330"/>
      <c r="AK56" s="330"/>
      <c r="AL56" s="330"/>
      <c r="AM56" s="330"/>
    </row>
    <row r="57" spans="1:39" s="71" customFormat="1">
      <c r="A57" s="255" t="s">
        <v>236</v>
      </c>
    </row>
    <row r="58" spans="1:39">
      <c r="A58" s="333" t="s">
        <v>252</v>
      </c>
    </row>
    <row r="59" spans="1:39">
      <c r="AI59" s="334"/>
      <c r="AJ59" s="334"/>
      <c r="AK59" s="334"/>
      <c r="AL59" s="334"/>
      <c r="AM59" s="334"/>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50624D75-F33F-4D36-814D-7E9302665E21}">
      <formula1>"✔"</formula1>
    </dataValidation>
    <dataValidation imeMode="halfAlpha" allowBlank="1" showInputMessage="1" showErrorMessage="1" sqref="S26:V28 J26:N28 S37:V37 J37:N37" xr:uid="{B0C22C3D-E1F6-4439-B9F3-E8C32A77308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7D311043-A7B9-4E32-AB5E-7A148CD4B6C6}">
          <x14:formula1>
            <xm:f>リスト!$B$2:$B$30</xm:f>
          </x14:formula1>
          <xm:sqref>L10</xm:sqref>
        </x14:dataValidation>
        <x14:dataValidation type="list" allowBlank="1" xr:uid="{2C7F36CD-C625-48A6-A740-CDBD69492BFC}">
          <x14:formula1>
            <xm:f>リスト!$B$32:$B$78</xm:f>
          </x14:formula1>
          <xm:sqref>D9:G9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(はじめにお読み下さい)申請書の使い方</vt:lpstr>
      <vt:lpstr>申請書</vt:lpstr>
      <vt:lpstr>申請額一覧</vt:lpstr>
      <vt:lpstr>個票1</vt:lpstr>
      <vt:lpstr>個票2</vt:lpstr>
      <vt:lpstr>個票3</vt:lpstr>
      <vt:lpstr>個票4</vt:lpstr>
      <vt:lpstr>個票5</vt:lpstr>
      <vt:lpstr>個票6</vt:lpstr>
      <vt:lpstr>個票7</vt:lpstr>
      <vt:lpstr>個票8</vt:lpstr>
      <vt:lpstr>個票9</vt:lpstr>
      <vt:lpstr>個票10</vt:lpstr>
      <vt:lpstr>単価表</vt:lpstr>
      <vt:lpstr>リスト</vt:lpstr>
      <vt:lpstr>個票1!Print_Area</vt:lpstr>
      <vt:lpstr>個票10!Print_Area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宮嶋　崇</dc:creator>
  <cp:keywords/>
  <dc:description/>
  <cp:lastModifiedBy>w</cp:lastModifiedBy>
  <cp:revision/>
  <cp:lastPrinted>2026-05-06T23:36:44Z</cp:lastPrinted>
  <dcterms:created xsi:type="dcterms:W3CDTF">2018-06-19T01:27:02Z</dcterms:created>
  <dcterms:modified xsi:type="dcterms:W3CDTF">2026-05-21T09:17:39Z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