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ibun1\部門フォルダ\00 総務企画課\05財政係\005 財政情報の開示\財政比較分析\R7\確認事項\"/>
    </mc:Choice>
  </mc:AlternateContent>
  <bookViews>
    <workbookView xWindow="0" yWindow="0" windowWidth="20490" windowHeight="765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W37" i="10"/>
  <c r="BW38" i="10" s="1"/>
  <c r="BW39" i="10" s="1"/>
  <c r="BW40" i="10" s="1"/>
  <c r="BW41" i="10" s="1"/>
  <c r="BW42" i="10" s="1"/>
  <c r="BW43" i="10" s="1"/>
  <c r="BE37" i="10"/>
  <c r="AM37" i="10"/>
  <c r="U37" i="10"/>
  <c r="C37" i="10"/>
  <c r="CO36" i="10"/>
  <c r="BW36" i="10"/>
  <c r="BE36" i="10"/>
  <c r="AM36" i="10"/>
  <c r="U36" i="10"/>
  <c r="C36" i="10"/>
  <c r="CO35" i="10"/>
  <c r="BW35" i="10"/>
  <c r="BE35" i="10"/>
  <c r="AM35" i="10"/>
  <c r="U35" i="10"/>
  <c r="C35" i="10"/>
  <c r="CO34" i="10"/>
  <c r="BW34" i="10"/>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<sst xmlns="http://schemas.openxmlformats.org/spreadsheetml/2006/main" count="1134" uniqueCount="567">
  <si>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</si>
  <si>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</si>
  <si>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</si>
  <si>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</si>
  <si>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</si>
  <si>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</si>
  <si>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</si>
  <si>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</si>
  <si>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</si>
  <si>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</si>
  <si>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</si>
  <si>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</si>
  <si>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</si>
  <si>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</si>
  <si>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</si>
  <si>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</si>
  <si>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</si>
  <si>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</si>
  <si>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</si>
  <si>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</si>
  <si>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</si>
  <si>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</si>
  <si>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</si>
  <si>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</si>
  <si>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</si>
  <si>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</si>
  <si>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</si>
  <si>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</si>
  <si>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</si>
  <si>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</si>
  <si>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</si>
  <si>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</si>
  <si>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</si>
  <si>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</si>
  <si>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</si>
  <si>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</si>
  <si>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</si>
  <si>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</si>
  <si>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</si>
  <si>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</si>
  <si>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</si>
  <si>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</si>
  <si>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</si>
  <si>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</si>
  <si>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</si>
  <si>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</si>
  <si>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</si>
  <si>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</si>
  <si>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</si>
  <si>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</si>
  <si>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</si>
  <si>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</si>
  <si>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</si>
  <si>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</si>
  <si>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</si>
  <si>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</si>
  <si>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</si>
  <si>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</si>
  <si>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</si>
  <si>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</si>
  <si>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</si>
  <si>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</si>
  <si>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</si>
  <si>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</si>
  <si>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</si>
  <si>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</si>
  <si>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</si>
  <si>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</si>
  <si>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</si>
  <si>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</si>
  <si>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</si>
  <si>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</si>
  <si>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</si>
  <si>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</si>
  <si>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</si>
  <si>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</si>
  <si>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</si>
  <si>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</si>
  <si>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</si>
  <si>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滋賀県</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</si>
  <si>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</si>
  <si>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</si>
  <si>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</si>
  <si>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</si>
  <si>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</si>
  <si>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</si>
  <si>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</si>
  <si>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</si>
  <si>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</si>
  <si>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</si>
  <si>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</si>
  <si>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</si>
  <si>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</si>
  <si>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</si>
  <si>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豊郷町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</si>
  <si>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</si>
  <si>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</si>
  <si>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</si>
  <si>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</si>
  <si>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</si>
  <si>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</si>
  <si>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</si>
  <si>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</si>
  <si>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</si>
  <si>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</si>
  <si>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</si>
  <si>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</si>
  <si>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</si>
  <si>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</si>
  <si>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</si>
  <si>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</si>
  <si>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</si>
  <si>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</si>
  <si>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</si>
  <si>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</si>
  <si>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</si>
  <si>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</si>
  <si>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</si>
  <si>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</si>
  <si>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</si>
  <si>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</si>
  <si>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</si>
  <si>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</si>
  <si>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</si>
  <si>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</si>
  <si>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</si>
  <si>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</si>
  <si>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</si>
  <si>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</si>
  <si>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</si>
  <si>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</si>
  <si>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</si>
  <si>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</si>
  <si>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</si>
  <si>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</si>
  <si>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</si>
  <si>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</si>
  <si>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</si>
  <si>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</si>
  <si>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</si>
  <si>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</si>
  <si>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</si>
  <si>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25"/>
  </si>
  <si>
    <t>うち日本人(％)</t>
    <phoneticPr fontId="5"/>
  </si>
  <si>
    <t>-1.2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</si>
  <si>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</si>
  <si>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</si>
  <si>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</si>
  <si>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</si>
  <si>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</si>
  <si>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</si>
  <si>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</si>
  <si>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</si>
  <si>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</si>
  <si>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</si>
  <si>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</si>
  <si>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</si>
  <si>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</si>
  <si>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</si>
  <si>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</si>
  <si>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</si>
  <si>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</si>
  <si>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</si>
  <si>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</si>
  <si>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</si>
  <si>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</si>
  <si>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</si>
  <si>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</si>
  <si>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</si>
  <si>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</si>
  <si>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</si>
  <si>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</si>
  <si>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</si>
  <si>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</si>
  <si>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</si>
  <si>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</si>
  <si>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</si>
  <si>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</si>
  <si>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</si>
  <si>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</si>
  <si>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</si>
  <si>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</si>
  <si>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</si>
  <si>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</si>
  <si>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</si>
  <si>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</si>
  <si>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</si>
  <si>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</si>
  <si>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</si>
  <si>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</si>
  <si>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</si>
  <si>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</si>
  <si>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</si>
  <si>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</si>
  <si>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</si>
  <si>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</si>
  <si>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</si>
  <si>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</si>
  <si>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</si>
  <si>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</si>
  <si>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</si>
  <si>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</si>
  <si>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</si>
  <si>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</si>
  <si>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滋賀県豊郷町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</si>
  <si>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</si>
  <si>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</si>
  <si>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</si>
  <si>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</si>
  <si>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</si>
  <si>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</si>
  <si>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</si>
  <si>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</si>
  <si>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</si>
  <si>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</si>
  <si>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</si>
  <si>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</si>
  <si>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</si>
  <si>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</si>
  <si>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</si>
  <si>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</si>
  <si>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</si>
  <si>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</si>
  <si>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</si>
  <si>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</si>
  <si>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</si>
  <si>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</si>
  <si>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</si>
  <si>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</si>
  <si>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</si>
  <si>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</si>
  <si>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</si>
  <si>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</si>
  <si>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</si>
  <si>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</si>
  <si>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</si>
  <si>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</si>
  <si>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</si>
  <si>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</si>
  <si>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</si>
  <si>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</si>
  <si>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</si>
  <si>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</si>
  <si>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</si>
  <si>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</si>
  <si>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</si>
  <si>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</si>
  <si>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</si>
  <si>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</si>
  <si>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</si>
  <si>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</si>
  <si>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</si>
  <si>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</si>
  <si>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</si>
  <si>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</si>
  <si>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</si>
  <si>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</si>
  <si>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</si>
  <si>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</si>
  <si>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</si>
  <si>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</si>
  <si>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</si>
  <si>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</si>
  <si>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</si>
  <si>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</si>
  <si>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</si>
  <si>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</si>
  <si>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</si>
  <si>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</si>
  <si>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</si>
  <si>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</si>
  <si>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</si>
  <si>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</si>
  <si>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</si>
  <si>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</si>
  <si>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</si>
  <si>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</si>
  <si>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</si>
  <si>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</si>
  <si>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</si>
  <si>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</si>
  <si>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</si>
  <si>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</si>
  <si>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</si>
  <si>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</si>
  <si>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</si>
  <si>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</si>
  <si>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</si>
  <si>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</si>
  <si>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</si>
  <si>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</si>
  <si>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</si>
  <si>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</si>
  <si>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</si>
  <si>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</si>
  <si>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</si>
  <si>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</si>
  <si>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</si>
  <si>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</si>
  <si>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</si>
  <si>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</si>
  <si>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</si>
  <si>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</si>
  <si>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</si>
  <si>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</si>
  <si>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</si>
  <si>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</si>
  <si>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</si>
  <si>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</si>
  <si>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</si>
  <si>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</si>
  <si>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</si>
  <si>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</si>
  <si>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</si>
  <si>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</si>
  <si>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</si>
  <si>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</si>
  <si>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</si>
  <si>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</si>
  <si>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</si>
  <si>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</si>
  <si>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</si>
  <si>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</si>
  <si>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</si>
  <si>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</si>
  <si>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</si>
  <si>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</si>
  <si>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</si>
  <si>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</si>
  <si>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</si>
  <si>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</si>
  <si>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</si>
  <si>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</si>
  <si>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</si>
  <si>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</si>
  <si>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</si>
  <si>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</si>
  <si>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</si>
  <si>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</si>
  <si>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</si>
  <si>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</si>
  <si>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</si>
  <si>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</si>
  <si>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</si>
  <si>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</si>
  <si>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</si>
  <si>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</si>
  <si>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</si>
  <si>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</si>
  <si>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</si>
  <si>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</si>
  <si>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</si>
  <si>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</si>
  <si>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</si>
  <si>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</si>
  <si>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滋賀県豊郷町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</si>
  <si>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</si>
  <si>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</si>
  <si>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</si>
  <si>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</si>
  <si>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</si>
  <si>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</si>
  <si>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</si>
  <si>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</si>
  <si>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</si>
  <si>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</si>
  <si>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</si>
  <si>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</si>
  <si>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</si>
  <si>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</si>
  <si>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</si>
  <si>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</si>
  <si>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</si>
  <si>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</si>
  <si>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</si>
  <si>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</si>
  <si>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</si>
  <si>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</si>
  <si>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</si>
  <si>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</si>
  <si>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</si>
  <si>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</si>
  <si>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</si>
  <si>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</si>
  <si>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</si>
  <si>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</si>
  <si>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</si>
  <si>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</si>
  <si>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</si>
  <si>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</si>
  <si>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</si>
  <si>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</si>
  <si>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水道事業特別会計</t>
    <phoneticPr fontId="5"/>
  </si>
  <si>
    <t>法適用企業</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</si>
  <si>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</si>
  <si>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</si>
  <si>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</si>
  <si>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</si>
  <si>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</si>
  <si>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</si>
  <si>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</si>
  <si>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</si>
  <si>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</si>
  <si>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</si>
  <si>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</si>
  <si>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</si>
  <si>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</si>
  <si>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</si>
  <si>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</si>
  <si>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</si>
  <si>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</si>
  <si>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</si>
  <si>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</si>
  <si>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</si>
  <si>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</si>
  <si>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</si>
  <si>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</si>
  <si>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</si>
  <si>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</si>
  <si>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</si>
  <si>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</si>
  <si>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</si>
  <si>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</si>
  <si>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</si>
  <si>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</si>
  <si>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</si>
  <si>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</si>
  <si>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</si>
  <si>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</si>
  <si>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</si>
  <si>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</si>
  <si>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</si>
  <si>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</si>
  <si>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</si>
  <si>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</si>
  <si>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</si>
  <si>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</si>
  <si>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</si>
  <si>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</si>
  <si>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</si>
  <si>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</si>
  <si>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</si>
  <si>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</si>
  <si>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</si>
  <si>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</si>
  <si>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</si>
  <si>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</si>
  <si>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</si>
  <si>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</si>
  <si>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</si>
  <si>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</si>
  <si>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</si>
  <si>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</si>
  <si>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</si>
  <si>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</si>
  <si>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</si>
  <si>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</si>
  <si>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</si>
  <si>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</si>
  <si>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</si>
  <si>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</si>
  <si>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</si>
  <si>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</si>
  <si>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</si>
  <si>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</si>
  <si>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</si>
  <si>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</si>
  <si>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</si>
  <si>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</si>
  <si>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</si>
  <si>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</si>
  <si>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</si>
  <si>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</si>
  <si>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</si>
  <si>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</si>
  <si>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</si>
  <si>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</si>
  <si>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</si>
  <si>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</si>
  <si>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</si>
  <si>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</si>
  <si>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</si>
  <si>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</si>
  <si>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</si>
  <si>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</si>
  <si>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</si>
  <si>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</si>
  <si>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</si>
  <si>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</si>
  <si>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</si>
  <si>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</si>
  <si>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</si>
  <si>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</si>
  <si>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</si>
  <si>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</si>
  <si>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</si>
  <si>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</si>
  <si>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</si>
  <si>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</si>
  <si>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</si>
  <si>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</si>
  <si>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</si>
  <si>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</si>
  <si>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</si>
  <si>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</si>
  <si>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</si>
  <si>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</si>
  <si>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</si>
  <si>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</si>
  <si>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</si>
  <si>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</si>
  <si>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</si>
  <si>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</si>
  <si>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</si>
  <si>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</si>
  <si>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</si>
  <si>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</si>
  <si>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</si>
  <si>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</si>
  <si>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</si>
  <si>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</si>
  <si>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</si>
  <si>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</si>
  <si>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</si>
  <si>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</si>
  <si>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</si>
  <si>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</si>
  <si>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</si>
  <si>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</si>
  <si>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</si>
  <si>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6.85</t>
  </si>
  <si>
    <t>▲ 0.35</t>
  </si>
  <si>
    <t>水道事業特別会計</t>
  </si>
  <si>
    <t>一般会計</t>
  </si>
  <si>
    <t>下水道事業特別会計</t>
  </si>
  <si>
    <t>国民健康保険事業特別会計</t>
  </si>
  <si>
    <t>介護保険事業特別会計</t>
  </si>
  <si>
    <t>後期高齢者医療事業特別会計</t>
  </si>
  <si>
    <t>その他会計（赤字）</t>
  </si>
  <si>
    <t>その他会計（黒字）</t>
  </si>
  <si>
    <t>R02</t>
    <phoneticPr fontId="5"/>
  </si>
  <si>
    <t>R03</t>
    <phoneticPr fontId="5"/>
  </si>
  <si>
    <t>R04</t>
    <phoneticPr fontId="5"/>
  </si>
  <si>
    <t>R05</t>
    <phoneticPr fontId="5"/>
  </si>
  <si>
    <t>R06</t>
    <phoneticPr fontId="5"/>
  </si>
  <si>
    <t>-</t>
    <phoneticPr fontId="2"/>
  </si>
  <si>
    <t>滋賀県市町村職員退職手当組合</t>
    <phoneticPr fontId="2"/>
  </si>
  <si>
    <t>彦根市犬上郡営林組合</t>
    <phoneticPr fontId="2"/>
  </si>
  <si>
    <t>大滝山林組合(一般会計)</t>
    <phoneticPr fontId="2"/>
  </si>
  <si>
    <t>-</t>
    <phoneticPr fontId="2"/>
  </si>
  <si>
    <t>-</t>
    <phoneticPr fontId="2"/>
  </si>
  <si>
    <t>ふるさと応援寄附基金</t>
    <phoneticPr fontId="5"/>
  </si>
  <si>
    <t>防災減災基金</t>
    <phoneticPr fontId="5"/>
  </si>
  <si>
    <t>保健福祉基金</t>
    <phoneticPr fontId="5"/>
  </si>
  <si>
    <t>自治区画再編整備基金</t>
    <phoneticPr fontId="5"/>
  </si>
  <si>
    <t>公共施設等総合管理基金</t>
    <phoneticPr fontId="5"/>
  </si>
  <si>
    <t>-</t>
    <phoneticPr fontId="2"/>
  </si>
  <si>
    <t>-</t>
    <phoneticPr fontId="2"/>
  </si>
  <si>
    <t>大滝山林組合(高取山森林空間利活用特別会計)</t>
    <phoneticPr fontId="2"/>
  </si>
  <si>
    <t>滋賀県市町村議会議員公務災害補償等組合</t>
    <phoneticPr fontId="2"/>
  </si>
  <si>
    <t>-</t>
    <phoneticPr fontId="2"/>
  </si>
  <si>
    <t>湖東広域衛生管理組合</t>
    <phoneticPr fontId="2"/>
  </si>
  <si>
    <t>彦根愛知犬上広域行政組合</t>
    <phoneticPr fontId="2"/>
  </si>
  <si>
    <t>滋賀県市町村職員研修センター</t>
    <phoneticPr fontId="2"/>
  </si>
  <si>
    <t>滋賀県後期高齢者医療広域連合(一般会計)</t>
    <phoneticPr fontId="2"/>
  </si>
  <si>
    <t>滋賀県後期高齢者医療広域連合(後期高齢者医療特別会計)</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</si>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</sst>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126525</c:v>
                </c:pt>
                <c:pt idx="1">
                  <c:v>122054</c:v>
                </c:pt>
                <c:pt idx="2">
                  <c:v>111644</c:v>
                </c:pt>
                <c:pt idx="3">
                  <c:v>127917</c:v>
                </c:pt>
                <c:pt idx="4">
                  <c:v>135931</c:v>
                </c:pt>
              </c:numCache>
            </c:numRef>
          </c:val>
          <c:smooth val="0"/>
          <c:extLst>
            <c:ext xmlns:c16="http://schemas.microsoft.com/office/drawing/2014/chart" uri="{C3380CC4-5D6E-409C-BE32-E72D297353CC}">
              <c16:uniqueId val="{00000000-00C5-4A3B-BF07-B75B7EAFF3E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73731</c:v>
                </c:pt>
                <c:pt idx="1">
                  <c:v>156816</c:v>
                </c:pt>
                <c:pt idx="2">
                  <c:v>71191</c:v>
                </c:pt>
                <c:pt idx="3">
                  <c:v>102026</c:v>
                </c:pt>
                <c:pt idx="4">
                  <c:v>43426</c:v>
                </c:pt>
              </c:numCache>
            </c:numRef>
          </c:val>
          <c:smooth val="0"/>
          <c:extLst>
            <c:ext xmlns:c16="http://schemas.microsoft.com/office/drawing/2014/chart" uri="{C3380CC4-5D6E-409C-BE32-E72D297353CC}">
              <c16:uniqueId val="{00000001-00C5-4A3B-BF07-B75B7EAFF3E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8.27</c:v>
                </c:pt>
                <c:pt idx="1">
                  <c:v>6.74</c:v>
                </c:pt>
                <c:pt idx="2">
                  <c:v>11.12</c:v>
                </c:pt>
                <c:pt idx="3">
                  <c:v>12.95</c:v>
                </c:pt>
                <c:pt idx="4">
                  <c:v>8.49</c:v>
                </c:pt>
              </c:numCache>
            </c:numRef>
          </c:val>
          <c:extLst>
            <c:ext xmlns:c16="http://schemas.microsoft.com/office/drawing/2014/chart" uri="{C3380CC4-5D6E-409C-BE32-E72D297353CC}">
              <c16:uniqueId val="{00000000-8B84-4711-8B48-F2CAD7DDDBE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28.85</c:v>
                </c:pt>
                <c:pt idx="1">
                  <c:v>18.739999999999998</c:v>
                </c:pt>
                <c:pt idx="2">
                  <c:v>20.81</c:v>
                </c:pt>
                <c:pt idx="3">
                  <c:v>19.8</c:v>
                </c:pt>
                <c:pt idx="4">
                  <c:v>31.11</c:v>
                </c:pt>
              </c:numCache>
            </c:numRef>
          </c:val>
          <c:extLst>
            <c:ext xmlns:c16="http://schemas.microsoft.com/office/drawing/2014/chart" uri="{C3380CC4-5D6E-409C-BE32-E72D297353CC}">
              <c16:uniqueId val="{00000001-8B84-4711-8B48-F2CAD7DDDBE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-6.85</c:v>
                </c:pt>
                <c:pt idx="1">
                  <c:v>-0.35</c:v>
                </c:pt>
                <c:pt idx="2">
                  <c:v>5.73</c:v>
                </c:pt>
                <c:pt idx="3">
                  <c:v>4.0999999999999996</c:v>
                </c:pt>
                <c:pt idx="4">
                  <c:v>8.9700000000000006</c:v>
                </c:pt>
              </c:numCache>
            </c:numRef>
          </c:val>
          <c:smooth val="0"/>
          <c:extLst>
            <c:ext xmlns:c16="http://schemas.microsoft.com/office/drawing/2014/chart" uri="{C3380CC4-5D6E-409C-BE32-E72D297353CC}">
              <c16:uniqueId val="{00000002-8B84-4711-8B48-F2CAD7DDDBE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3FA-4503-8C30-8B084D743BF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3FA-4503-8C30-8B084D743BF0}"/>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53FA-4503-8C30-8B084D743BF0}"/>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53FA-4503-8C30-8B084D743BF0}"/>
            </c:ext>
          </c:extLst>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53FA-4503-8C30-8B084D743BF0}"/>
            </c:ext>
          </c:extLst>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1.1200000000000001</c:v>
                </c:pt>
                <c:pt idx="2">
                  <c:v>#N/A</c:v>
                </c:pt>
                <c:pt idx="3">
                  <c:v>1.18</c:v>
                </c:pt>
                <c:pt idx="4">
                  <c:v>#N/A</c:v>
                </c:pt>
                <c:pt idx="5">
                  <c:v>1.23</c:v>
                </c:pt>
                <c:pt idx="6">
                  <c:v>#N/A</c:v>
                </c:pt>
                <c:pt idx="7">
                  <c:v>0.36</c:v>
                </c:pt>
                <c:pt idx="8">
                  <c:v>#N/A</c:v>
                </c:pt>
                <c:pt idx="9">
                  <c:v>0.54</c:v>
                </c:pt>
              </c:numCache>
            </c:numRef>
          </c:val>
          <c:extLst>
            <c:ext xmlns:c16="http://schemas.microsoft.com/office/drawing/2014/chart" uri="{C3380CC4-5D6E-409C-BE32-E72D297353CC}">
              <c16:uniqueId val="{00000005-53FA-4503-8C30-8B084D743BF0}"/>
            </c:ext>
          </c:extLst>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0.62</c:v>
                </c:pt>
                <c:pt idx="2">
                  <c:v>#N/A</c:v>
                </c:pt>
                <c:pt idx="3">
                  <c:v>0.42</c:v>
                </c:pt>
                <c:pt idx="4">
                  <c:v>#N/A</c:v>
                </c:pt>
                <c:pt idx="5">
                  <c:v>0.35</c:v>
                </c:pt>
                <c:pt idx="6">
                  <c:v>#N/A</c:v>
                </c:pt>
                <c:pt idx="7">
                  <c:v>0.12</c:v>
                </c:pt>
                <c:pt idx="8">
                  <c:v>#N/A</c:v>
                </c:pt>
                <c:pt idx="9">
                  <c:v>0.61</c:v>
                </c:pt>
              </c:numCache>
            </c:numRef>
          </c:val>
          <c:extLst>
            <c:ext xmlns:c16="http://schemas.microsoft.com/office/drawing/2014/chart" uri="{C3380CC4-5D6E-409C-BE32-E72D297353CC}">
              <c16:uniqueId val="{00000006-53FA-4503-8C30-8B084D743BF0}"/>
            </c:ext>
          </c:extLst>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6.37</c:v>
                </c:pt>
                <c:pt idx="2">
                  <c:v>#N/A</c:v>
                </c:pt>
                <c:pt idx="3">
                  <c:v>4.88</c:v>
                </c:pt>
                <c:pt idx="4">
                  <c:v>#N/A</c:v>
                </c:pt>
                <c:pt idx="5">
                  <c:v>4</c:v>
                </c:pt>
                <c:pt idx="6">
                  <c:v>#N/A</c:v>
                </c:pt>
                <c:pt idx="7">
                  <c:v>2.86</c:v>
                </c:pt>
                <c:pt idx="8">
                  <c:v>#N/A</c:v>
                </c:pt>
                <c:pt idx="9">
                  <c:v>1.64</c:v>
                </c:pt>
              </c:numCache>
            </c:numRef>
          </c:val>
          <c:extLst>
            <c:ext xmlns:c16="http://schemas.microsoft.com/office/drawing/2014/chart" uri="{C3380CC4-5D6E-409C-BE32-E72D297353CC}">
              <c16:uniqueId val="{00000007-53FA-4503-8C30-8B084D743BF0}"/>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8.27</c:v>
                </c:pt>
                <c:pt idx="2">
                  <c:v>#N/A</c:v>
                </c:pt>
                <c:pt idx="3">
                  <c:v>6.74</c:v>
                </c:pt>
                <c:pt idx="4">
                  <c:v>#N/A</c:v>
                </c:pt>
                <c:pt idx="5">
                  <c:v>11.11</c:v>
                </c:pt>
                <c:pt idx="6">
                  <c:v>#N/A</c:v>
                </c:pt>
                <c:pt idx="7">
                  <c:v>12.95</c:v>
                </c:pt>
                <c:pt idx="8">
                  <c:v>#N/A</c:v>
                </c:pt>
                <c:pt idx="9">
                  <c:v>8.48</c:v>
                </c:pt>
              </c:numCache>
            </c:numRef>
          </c:val>
          <c:extLst>
            <c:ext xmlns:c16="http://schemas.microsoft.com/office/drawing/2014/chart" uri="{C3380CC4-5D6E-409C-BE32-E72D297353CC}">
              <c16:uniqueId val="{00000008-53FA-4503-8C30-8B084D743BF0}"/>
            </c:ext>
          </c:extLst>
        </c:ser>
        <c:ser>
          <c:idx val="9"/>
          <c:order val="9"/>
          <c:tx>
            <c:strRef>
              <c:f>データシート!$A$36</c:f>
              <c:strCache>
                <c:ptCount val="1"/>
                <c:pt idx="0">
                  <c:v>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13.03</c:v>
                </c:pt>
                <c:pt idx="2">
                  <c:v>#N/A</c:v>
                </c:pt>
                <c:pt idx="3">
                  <c:v>11.86</c:v>
                </c:pt>
                <c:pt idx="4">
                  <c:v>#N/A</c:v>
                </c:pt>
                <c:pt idx="5">
                  <c:v>12.4</c:v>
                </c:pt>
                <c:pt idx="6">
                  <c:v>#N/A</c:v>
                </c:pt>
                <c:pt idx="7">
                  <c:v>11.42</c:v>
                </c:pt>
                <c:pt idx="8">
                  <c:v>#N/A</c:v>
                </c:pt>
                <c:pt idx="9">
                  <c:v>9.67</c:v>
                </c:pt>
              </c:numCache>
            </c:numRef>
          </c:val>
          <c:extLst>
            <c:ext xmlns:c16="http://schemas.microsoft.com/office/drawing/2014/chart" uri="{C3380CC4-5D6E-409C-BE32-E72D297353CC}">
              <c16:uniqueId val="{00000009-53FA-4503-8C30-8B084D743BF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388</c:v>
                </c:pt>
                <c:pt idx="5">
                  <c:v>383</c:v>
                </c:pt>
                <c:pt idx="8">
                  <c:v>374</c:v>
                </c:pt>
                <c:pt idx="11">
                  <c:v>363</c:v>
                </c:pt>
                <c:pt idx="14">
                  <c:v>334</c:v>
                </c:pt>
              </c:numCache>
            </c:numRef>
          </c:val>
          <c:extLst>
            <c:ext xmlns:c16="http://schemas.microsoft.com/office/drawing/2014/chart" uri="{C3380CC4-5D6E-409C-BE32-E72D297353CC}">
              <c16:uniqueId val="{00000000-D688-4A0A-9D8C-56181D56D85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688-4A0A-9D8C-56181D56D85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D688-4A0A-9D8C-56181D56D85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4</c:v>
                </c:pt>
                <c:pt idx="3">
                  <c:v>4</c:v>
                </c:pt>
                <c:pt idx="6">
                  <c:v>4</c:v>
                </c:pt>
                <c:pt idx="9">
                  <c:v>3</c:v>
                </c:pt>
                <c:pt idx="12">
                  <c:v>3</c:v>
                </c:pt>
              </c:numCache>
            </c:numRef>
          </c:val>
          <c:extLst>
            <c:ext xmlns:c16="http://schemas.microsoft.com/office/drawing/2014/chart" uri="{C3380CC4-5D6E-409C-BE32-E72D297353CC}">
              <c16:uniqueId val="{00000003-D688-4A0A-9D8C-56181D56D85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178</c:v>
                </c:pt>
                <c:pt idx="3">
                  <c:v>178</c:v>
                </c:pt>
                <c:pt idx="6">
                  <c:v>170</c:v>
                </c:pt>
                <c:pt idx="9">
                  <c:v>175</c:v>
                </c:pt>
                <c:pt idx="12">
                  <c:v>185</c:v>
                </c:pt>
              </c:numCache>
            </c:numRef>
          </c:val>
          <c:extLst>
            <c:ext xmlns:c16="http://schemas.microsoft.com/office/drawing/2014/chart" uri="{C3380CC4-5D6E-409C-BE32-E72D297353CC}">
              <c16:uniqueId val="{00000004-D688-4A0A-9D8C-56181D56D85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688-4A0A-9D8C-56181D56D85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688-4A0A-9D8C-56181D56D85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225</c:v>
                </c:pt>
                <c:pt idx="3">
                  <c:v>229</c:v>
                </c:pt>
                <c:pt idx="6">
                  <c:v>186</c:v>
                </c:pt>
                <c:pt idx="9">
                  <c:v>192</c:v>
                </c:pt>
                <c:pt idx="12">
                  <c:v>183</c:v>
                </c:pt>
              </c:numCache>
            </c:numRef>
          </c:val>
          <c:extLst>
            <c:ext xmlns:c16="http://schemas.microsoft.com/office/drawing/2014/chart" uri="{C3380CC4-5D6E-409C-BE32-E72D297353CC}">
              <c16:uniqueId val="{00000007-D688-4A0A-9D8C-56181D56D85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19</c:v>
                </c:pt>
                <c:pt idx="2">
                  <c:v>#N/A</c:v>
                </c:pt>
                <c:pt idx="3">
                  <c:v>#N/A</c:v>
                </c:pt>
                <c:pt idx="4">
                  <c:v>28</c:v>
                </c:pt>
                <c:pt idx="5">
                  <c:v>#N/A</c:v>
                </c:pt>
                <c:pt idx="6">
                  <c:v>#N/A</c:v>
                </c:pt>
                <c:pt idx="7">
                  <c:v>-14</c:v>
                </c:pt>
                <c:pt idx="8">
                  <c:v>#N/A</c:v>
                </c:pt>
                <c:pt idx="9">
                  <c:v>#N/A</c:v>
                </c:pt>
                <c:pt idx="10">
                  <c:v>7</c:v>
                </c:pt>
                <c:pt idx="11">
                  <c:v>#N/A</c:v>
                </c:pt>
                <c:pt idx="12">
                  <c:v>#N/A</c:v>
                </c:pt>
                <c:pt idx="13">
                  <c:v>37</c:v>
                </c:pt>
                <c:pt idx="14">
                  <c:v>#N/A</c:v>
                </c:pt>
              </c:numCache>
            </c:numRef>
          </c:val>
          <c:smooth val="0"/>
          <c:extLst>
            <c:ext xmlns:c16="http://schemas.microsoft.com/office/drawing/2014/chart" uri="{C3380CC4-5D6E-409C-BE32-E72D297353CC}">
              <c16:uniqueId val="{00000008-D688-4A0A-9D8C-56181D56D85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3266</c:v>
                </c:pt>
                <c:pt idx="5">
                  <c:v>3241</c:v>
                </c:pt>
                <c:pt idx="8">
                  <c:v>3055</c:v>
                </c:pt>
                <c:pt idx="11">
                  <c:v>2859</c:v>
                </c:pt>
                <c:pt idx="14">
                  <c:v>2635</c:v>
                </c:pt>
              </c:numCache>
            </c:numRef>
          </c:val>
          <c:extLst>
            <c:ext xmlns:c16="http://schemas.microsoft.com/office/drawing/2014/chart" uri="{C3380CC4-5D6E-409C-BE32-E72D297353CC}">
              <c16:uniqueId val="{00000000-088D-4DCE-99CE-7CF8D899C08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088D-4DCE-99CE-7CF8D899C08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2078</c:v>
                </c:pt>
                <c:pt idx="5">
                  <c:v>1982</c:v>
                </c:pt>
                <c:pt idx="8">
                  <c:v>1890</c:v>
                </c:pt>
                <c:pt idx="11">
                  <c:v>1821</c:v>
                </c:pt>
                <c:pt idx="14">
                  <c:v>1917</c:v>
                </c:pt>
              </c:numCache>
            </c:numRef>
          </c:val>
          <c:extLst>
            <c:ext xmlns:c16="http://schemas.microsoft.com/office/drawing/2014/chart" uri="{C3380CC4-5D6E-409C-BE32-E72D297353CC}">
              <c16:uniqueId val="{00000002-088D-4DCE-99CE-7CF8D899C08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88D-4DCE-99CE-7CF8D899C08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88D-4DCE-99CE-7CF8D899C08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88D-4DCE-99CE-7CF8D899C08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374</c:v>
                </c:pt>
                <c:pt idx="3">
                  <c:v>385</c:v>
                </c:pt>
                <c:pt idx="6">
                  <c:v>405</c:v>
                </c:pt>
                <c:pt idx="9">
                  <c:v>496</c:v>
                </c:pt>
                <c:pt idx="12">
                  <c:v>441</c:v>
                </c:pt>
              </c:numCache>
            </c:numRef>
          </c:val>
          <c:extLst>
            <c:ext xmlns:c16="http://schemas.microsoft.com/office/drawing/2014/chart" uri="{C3380CC4-5D6E-409C-BE32-E72D297353CC}">
              <c16:uniqueId val="{00000006-088D-4DCE-99CE-7CF8D899C08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29</c:v>
                </c:pt>
                <c:pt idx="3">
                  <c:v>20</c:v>
                </c:pt>
                <c:pt idx="6">
                  <c:v>19</c:v>
                </c:pt>
                <c:pt idx="9">
                  <c:v>22</c:v>
                </c:pt>
                <c:pt idx="12">
                  <c:v>19</c:v>
                </c:pt>
              </c:numCache>
            </c:numRef>
          </c:val>
          <c:extLst>
            <c:ext xmlns:c16="http://schemas.microsoft.com/office/drawing/2014/chart" uri="{C3380CC4-5D6E-409C-BE32-E72D297353CC}">
              <c16:uniqueId val="{00000007-088D-4DCE-99CE-7CF8D899C08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1726</c:v>
                </c:pt>
                <c:pt idx="3">
                  <c:v>1657</c:v>
                </c:pt>
                <c:pt idx="6">
                  <c:v>1362</c:v>
                </c:pt>
                <c:pt idx="9">
                  <c:v>1265</c:v>
                </c:pt>
                <c:pt idx="12">
                  <c:v>1172</c:v>
                </c:pt>
              </c:numCache>
            </c:numRef>
          </c:val>
          <c:extLst>
            <c:ext xmlns:c16="http://schemas.microsoft.com/office/drawing/2014/chart" uri="{C3380CC4-5D6E-409C-BE32-E72D297353CC}">
              <c16:uniqueId val="{00000008-088D-4DCE-99CE-7CF8D899C08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c:v>
                </c:pt>
                <c:pt idx="3">
                  <c:v>0</c:v>
                </c:pt>
                <c:pt idx="6">
                  <c:v>0</c:v>
                </c:pt>
                <c:pt idx="9">
                  <c:v>0</c:v>
                </c:pt>
                <c:pt idx="12">
                  <c:v>0</c:v>
                </c:pt>
              </c:numCache>
            </c:numRef>
          </c:val>
          <c:extLst>
            <c:ext xmlns:c16="http://schemas.microsoft.com/office/drawing/2014/chart" uri="{C3380CC4-5D6E-409C-BE32-E72D297353CC}">
              <c16:uniqueId val="{00000009-088D-4DCE-99CE-7CF8D899C08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2089</c:v>
                </c:pt>
                <c:pt idx="3">
                  <c:v>2197</c:v>
                </c:pt>
                <c:pt idx="6">
                  <c:v>2216</c:v>
                </c:pt>
                <c:pt idx="9">
                  <c:v>2318</c:v>
                </c:pt>
                <c:pt idx="12">
                  <c:v>2200</c:v>
                </c:pt>
              </c:numCache>
            </c:numRef>
          </c:val>
          <c:extLst>
            <c:ext xmlns:c16="http://schemas.microsoft.com/office/drawing/2014/chart" uri="{C3380CC4-5D6E-409C-BE32-E72D297353CC}">
              <c16:uniqueId val="{0000000A-088D-4DCE-99CE-7CF8D899C08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088D-4DCE-99CE-7CF8D899C08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522</c:v>
                </c:pt>
                <c:pt idx="1">
                  <c:v>507</c:v>
                </c:pt>
                <c:pt idx="2">
                  <c:v>816</c:v>
                </c:pt>
              </c:numCache>
            </c:numRef>
          </c:val>
          <c:extLst>
            <c:ext xmlns:c16="http://schemas.microsoft.com/office/drawing/2014/chart" uri="{C3380CC4-5D6E-409C-BE32-E72D297353CC}">
              <c16:uniqueId val="{00000000-DF1C-483E-B31B-E6E33C042A2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36</c:v>
                </c:pt>
                <c:pt idx="1">
                  <c:v>48</c:v>
                </c:pt>
                <c:pt idx="2">
                  <c:v>26</c:v>
                </c:pt>
              </c:numCache>
            </c:numRef>
          </c:val>
          <c:extLst>
            <c:ext xmlns:c16="http://schemas.microsoft.com/office/drawing/2014/chart" uri="{C3380CC4-5D6E-409C-BE32-E72D297353CC}">
              <c16:uniqueId val="{00000001-DF1C-483E-B31B-E6E33C042A2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1032</c:v>
                </c:pt>
                <c:pt idx="1">
                  <c:v>981</c:v>
                </c:pt>
                <c:pt idx="2">
                  <c:v>804</c:v>
                </c:pt>
              </c:numCache>
            </c:numRef>
          </c:val>
          <c:extLst>
            <c:ext xmlns:c16="http://schemas.microsoft.com/office/drawing/2014/chart" uri="{C3380CC4-5D6E-409C-BE32-E72D297353CC}">
              <c16:uniqueId val="{00000002-DF1C-483E-B31B-E6E33C042A2E}"/>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滋賀県豊郷町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公営企業債の元利償還金に対する繰入金は、</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185</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百万円で、中でも水道事業については、平成</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29</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年度以降起債借入を行っていなかったが、令和２年度から管路の耐震化事業を行う上で、起債借入を行っているため、令和８年度以降繰入金が増えることが予想される。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また、市町村役場機能緊急保全事業債の償還が令和７年度にピークを迎えるため、定期的に行っている繰上償還により、実質公債費比率の元利償還金に与える影響を少しでも抑えられるようにしていく。</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当町においては、減債基金残高のうち、満期一括償還地方債の償還財源として積み立てた額については該当ありませんので、数値として表れてきません</a:t>
          </a:r>
          <a:r>
            <a:rPr kumimoji="1" lang="ja-JP" altLang="ja-JP" sz="1100">
              <a:solidFill>
                <a:schemeClr val="dk1"/>
              </a:solidFill>
              <a:effectLst/>
              <a:latin typeface="+mn-lt"/>
              <a:ea typeface="+mn-ea"/>
              <a:cs typeface="+mn-cs"/>
            </a:rPr>
            <a:t>。</a:t>
          </a:r>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滋賀県豊郷町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積極的に行っている繰上償還により、将来負担額は同水準を維持している。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役場庁舎建替整備工事の財源については、ほぼ計画通りの金額であったが、それによる地方債現在高や充当可能基金に与える影響が大きい。</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本町では財源不足への対応が基金繰入金頼みであるので、今後</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裁量のある予算を組めなくなることに備え、基金への臨時の積立も実施していきたい。</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また、令和３年度には地方債の繰上償還を実施し、地方債現在高を減少させることができたので、来年度以降も機会を見て繰上償還を実施することで、将来負担額を抑制していけるよう努めていく。</a:t>
          </a:r>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滋賀県豊郷町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全体の変動としては、財政調整基金とふるさと応援寄附基金の変動が大きい。財政調整基金については、今年度前年度同様に実質収支の半分以上の積立てに加え、臨時的にも積立てを行うことで、３億８百万円積立てを行った。また、今年度は財政調整基金を取崩すことなく、財政運営を行えたので、基金残高は</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８億１千６百万円となった。</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特定目的基金のふるさと応援寄附基金ついては、寄附者の指定する使途に基づき、財源充当を行い、今年度は４億２千２百万円を取崩し、積立については、ふるさと納税額に基づき、２億３千７百万円を積立てた。ただし、今年度から寄附金から手数料を除いた分を基金積立することに変更したため、積立額が減少し、基金残高は１億８千５百万円減の２億３千８百万円となった。これらにより、基金全体の残高は、１億１千万円増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億４千６百万円となった。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公共施設等総合管理基金を平成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年度に新設し、今後は公共施設の長寿命化、更新整備等を行う場合には、この基金を活用していく。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防災減災基金：豊郷町における防災、減災に対する事業、災害発生時における応急対策、復旧、復興に対する事業および被災地への支援活動等に対する事業に要する経費の財源に充てる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保健福祉基金：保健福祉活動の促進、快適な生活環境の形成等、少子高齢化に対応した施策を推進し、住民福祉の向上を図るため</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公共施設等総合管理基金：公共施設等の長寿命化、更新整備等を計画的に行うため</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ふるさと応援寄附基金：平成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年度に新設した当基金は、寄附者の指定する使途に基づき、財源充当を行うもので、</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年度は４億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百万円を取崩し、</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年度中のふるさと納税額に基づき、</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３</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７</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ただし、今年度から寄附金から手数料を除いた分を基金積立することに変更したため、積立額は減少した。</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公共施設等総合管理基金：平成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年度に新設した当基金は、公共施設の長寿命化、更新整備等を行う場合に活用するもので、５年度は改良住宅譲渡推進事業等に</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１</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８</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百万円を取り崩しを行い、これからの公共施設等の将来更新に備え、ふるさと応援寄附基金の取り崩しの一部を財源に、</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３</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a:t>
          </a:r>
          <a:r>
            <a:rPr kumimoji="1" lang="ja-JP" altLang="ja-JP" sz="1100">
              <a:solidFill>
                <a:schemeClr val="dk1"/>
              </a:solidFill>
              <a:effectLst/>
              <a:latin typeface="+mn-lt"/>
              <a:ea typeface="+mn-ea"/>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公共施設等総合管理基金：令和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年度までに公共建築物の更新費用が約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197</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億円、年平均約６億円かかる見込みとなっているので、各年度の更新事業に取り組みつつも、当面、大規模事業を予定していないことから、決算余剰については、計画的に当該基金に積立を行っていきたい。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実質収支額の半分以上の１億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百万円を積立、</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また</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臨時的な積立として、１億４千２百万円を積み立てた。基金取り崩しに関しては、令和６年度は財政調整基金を取崩すことなく、財政運営できたので、基金残高は８億</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１千</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となった</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令和元年度から令和３年度の役場庁舎建替整備工事等の影響により、財源不足に対して、財政調整基金を取崩さざるを得ない状況となってい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たが、今年度以降は基金取り崩しを行うことなく、財政運営できたので、基金残高は８億１千６百万円となった。しかし、今後人勧による人件費の増加およびシステムの標準化やガバメントクラウド等の電子計算管理費に係る物件費の増加等により、多額の基金取り崩しが予想され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現状の基金残高では、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先述の財政需要に加え、</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裁量のある予算を組むことは困難であるため、標準財政規模の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％の範囲内となるように、決算余剰が発生する年度は、基金積立を積極的に行っていく。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今年度</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も昨年度同様に</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普通交付税の追加交付分の臨時財政対策債償還基金費１千</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４</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百万円を積立（この積立分については、今後、令和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年度臨財債の繰上償還の財源に使用）</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、令和３年度普通交付税の追加交付分の臨時財政対策債償還基金費で積立てを行った分を財源に３千６百万円の一部繰上償還を実施したことで、</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基金残高は、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庁舎建替事業に係る市町村役場機能緊急保全事業の起債に伴う、借入の据え置き期間が終了し、令和７年度に償還額のピークを迎えることになる。それによる公債費の経常収支比率の影響を考慮すると、令和７年度の元金償還額を２億円以下になるように抑制していきたいため、決算余剰が出てくる年度は積極的に繰上償還を実施していきた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滋賀県豊郷町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7,117
6,856
7.80
5,518,434
5,203,424
222,462
2,621,220
2,199,573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面積が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で県内で１番小さい町のため、大規模な産業が誘致できず、法人町民税が少ない。また、同様に面積が小さいため、固定資産税も少ない。上記の原因で、基準財政収入額が少ないため、財政基盤が弱いが、類似団体平均を若干超えて推移している。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月</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日から周辺各町および県と共同で行う徴収業務の共同設置事業等の取り組みを通じて、今後も財政基盤の強化に努める。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19957</xdr:rowOff>
    </xdr:from>
    <xdr:to>
      <xdr:col>23</xdr:col>
      <xdr:colOff>133350</xdr:colOff>
      <xdr:row>44</xdr:row>
      <xdr:rowOff>142119</xdr:rowOff>
    </xdr:to>
    <xdr:cxnSp macro="">
      <xdr:nvCxnSpPr>
        <xdr:cNvPr id="65" name="直線コネクタ 64"/>
        <xdr:cNvCxnSpPr/>
      </xdr:nvCxnSpPr>
      <xdr:spPr>
        <a:xfrm flipV="1">
          <a:off x="4953000" y="6192157"/>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114196</xdr:rowOff>
    </xdr:from>
    <xdr:ext cx="762000" cy="259045"/>
    <xdr:sp macro="" textlink="">
      <xdr:nvSpPr>
        <xdr:cNvPr id="66" name="財政力最小値テキスト"/>
        <xdr:cNvSpPr txBox="1"/>
      </xdr:nvSpPr>
      <xdr:spPr>
        <a:xfrm>
          <a:off x="5041900" y="765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142119</xdr:rowOff>
    </xdr:from>
    <xdr:to>
      <xdr:col>24</xdr:col>
      <xdr:colOff>12700</xdr:colOff>
      <xdr:row>44</xdr:row>
      <xdr:rowOff>142119</xdr:rowOff>
    </xdr:to>
    <xdr:cxnSp macro="">
      <xdr:nvCxnSpPr>
        <xdr:cNvPr id="67" name="直線コネクタ 66"/>
        <xdr:cNvCxnSpPr/>
      </xdr:nvCxnSpPr>
      <xdr:spPr>
        <a:xfrm>
          <a:off x="4864100" y="7685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106334</xdr:rowOff>
    </xdr:from>
    <xdr:ext cx="762000" cy="259045"/>
    <xdr:sp macro="" textlink="">
      <xdr:nvSpPr>
        <xdr:cNvPr id="68"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19957</xdr:rowOff>
    </xdr:from>
    <xdr:to>
      <xdr:col>24</xdr:col>
      <xdr:colOff>12700</xdr:colOff>
      <xdr:row>36</xdr:row>
      <xdr:rowOff>19957</xdr:rowOff>
    </xdr:to>
    <xdr:cxnSp macro="">
      <xdr:nvCxnSpPr>
        <xdr:cNvPr id="69" name="直線コネクタ 68"/>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163285</xdr:rowOff>
    </xdr:from>
    <xdr:to>
      <xdr:col>23</xdr:col>
      <xdr:colOff>133350</xdr:colOff>
      <xdr:row>42</xdr:row>
      <xdr:rowOff>163285</xdr:rowOff>
    </xdr:to>
    <xdr:cxnSp macro="">
      <xdr:nvCxnSpPr>
        <xdr:cNvPr id="70" name="直線コネクタ 69"/>
        <xdr:cNvCxnSpPr/>
      </xdr:nvCxnSpPr>
      <xdr:spPr>
        <a:xfrm>
          <a:off x="4114800" y="73641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164996</xdr:rowOff>
    </xdr:from>
    <xdr:ext cx="762000" cy="259045"/>
    <xdr:sp macro="" textlink="">
      <xdr:nvSpPr>
        <xdr:cNvPr id="71" name="財政力平均値テキスト"/>
        <xdr:cNvSpPr txBox="1"/>
      </xdr:nvSpPr>
      <xdr:spPr>
        <a:xfrm>
          <a:off x="5041900" y="73658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21469</xdr:rowOff>
    </xdr:from>
    <xdr:to>
      <xdr:col>23</xdr:col>
      <xdr:colOff>184150</xdr:colOff>
      <xdr:row>43</xdr:row>
      <xdr:rowOff>123069</xdr:rowOff>
    </xdr:to>
    <xdr:sp macro="" textlink="">
      <xdr:nvSpPr>
        <xdr:cNvPr id="72" name="フローチャート: 判断 71"/>
        <xdr:cNvSpPr/>
      </xdr:nvSpPr>
      <xdr:spPr>
        <a:xfrm>
          <a:off x="49022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151795</xdr:rowOff>
    </xdr:from>
    <xdr:to>
      <xdr:col>19</xdr:col>
      <xdr:colOff>133350</xdr:colOff>
      <xdr:row>42</xdr:row>
      <xdr:rowOff>163285</xdr:rowOff>
    </xdr:to>
    <xdr:cxnSp macro="">
      <xdr:nvCxnSpPr>
        <xdr:cNvPr id="73" name="直線コネクタ 72"/>
        <xdr:cNvCxnSpPr/>
      </xdr:nvCxnSpPr>
      <xdr:spPr>
        <a:xfrm>
          <a:off x="3225800" y="73526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21469</xdr:rowOff>
    </xdr:from>
    <xdr:to>
      <xdr:col>19</xdr:col>
      <xdr:colOff>184150</xdr:colOff>
      <xdr:row>43</xdr:row>
      <xdr:rowOff>123069</xdr:rowOff>
    </xdr:to>
    <xdr:sp macro="" textlink="">
      <xdr:nvSpPr>
        <xdr:cNvPr id="74" name="フローチャート: 判断 73"/>
        <xdr:cNvSpPr/>
      </xdr:nvSpPr>
      <xdr:spPr>
        <a:xfrm>
          <a:off x="4064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107846</xdr:rowOff>
    </xdr:from>
    <xdr:ext cx="736600" cy="259045"/>
    <xdr:sp macro="" textlink="">
      <xdr:nvSpPr>
        <xdr:cNvPr id="75" name="テキスト ボックス 74"/>
        <xdr:cNvSpPr txBox="1"/>
      </xdr:nvSpPr>
      <xdr:spPr>
        <a:xfrm>
          <a:off x="3733800" y="7480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140305</xdr:rowOff>
    </xdr:from>
    <xdr:to>
      <xdr:col>15</xdr:col>
      <xdr:colOff>82550</xdr:colOff>
      <xdr:row>42</xdr:row>
      <xdr:rowOff>151795</xdr:rowOff>
    </xdr:to>
    <xdr:cxnSp macro="">
      <xdr:nvCxnSpPr>
        <xdr:cNvPr id="76" name="直線コネクタ 75"/>
        <xdr:cNvCxnSpPr/>
      </xdr:nvCxnSpPr>
      <xdr:spPr>
        <a:xfrm>
          <a:off x="2336800" y="734120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32959</xdr:rowOff>
    </xdr:from>
    <xdr:to>
      <xdr:col>15</xdr:col>
      <xdr:colOff>133350</xdr:colOff>
      <xdr:row>43</xdr:row>
      <xdr:rowOff>134559</xdr:rowOff>
    </xdr:to>
    <xdr:sp macro="" textlink="">
      <xdr:nvSpPr>
        <xdr:cNvPr id="77" name="フローチャート: 判断 76"/>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119336</xdr:rowOff>
    </xdr:from>
    <xdr:ext cx="762000" cy="259045"/>
    <xdr:sp macro="" textlink="">
      <xdr:nvSpPr>
        <xdr:cNvPr id="78" name="テキスト ボックス 77"/>
        <xdr:cNvSpPr txBox="1"/>
      </xdr:nvSpPr>
      <xdr:spPr>
        <a:xfrm>
          <a:off x="2844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117324</xdr:rowOff>
    </xdr:from>
    <xdr:to>
      <xdr:col>11</xdr:col>
      <xdr:colOff>31750</xdr:colOff>
      <xdr:row>42</xdr:row>
      <xdr:rowOff>140305</xdr:rowOff>
    </xdr:to>
    <xdr:cxnSp macro="">
      <xdr:nvCxnSpPr>
        <xdr:cNvPr id="79" name="直線コネクタ 78"/>
        <xdr:cNvCxnSpPr/>
      </xdr:nvCxnSpPr>
      <xdr:spPr>
        <a:xfrm>
          <a:off x="1447800" y="7318224"/>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21469</xdr:rowOff>
    </xdr:from>
    <xdr:to>
      <xdr:col>11</xdr:col>
      <xdr:colOff>82550</xdr:colOff>
      <xdr:row>43</xdr:row>
      <xdr:rowOff>123069</xdr:rowOff>
    </xdr:to>
    <xdr:sp macro="" textlink="">
      <xdr:nvSpPr>
        <xdr:cNvPr id="80" name="フローチャート: 判断 79"/>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107846</xdr:rowOff>
    </xdr:from>
    <xdr:ext cx="762000" cy="259045"/>
    <xdr:sp macro="" textlink="">
      <xdr:nvSpPr>
        <xdr:cNvPr id="81" name="テキスト ボックス 80"/>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169938</xdr:rowOff>
    </xdr:from>
    <xdr:to>
      <xdr:col>7</xdr:col>
      <xdr:colOff>31750</xdr:colOff>
      <xdr:row>43</xdr:row>
      <xdr:rowOff>100088</xdr:rowOff>
    </xdr:to>
    <xdr:sp macro="" textlink="">
      <xdr:nvSpPr>
        <xdr:cNvPr id="82" name="フローチャート: 判断 81"/>
        <xdr:cNvSpPr/>
      </xdr:nvSpPr>
      <xdr:spPr>
        <a:xfrm>
          <a:off x="1397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84865</xdr:rowOff>
    </xdr:from>
    <xdr:ext cx="762000" cy="259045"/>
    <xdr:sp macro="" textlink="">
      <xdr:nvSpPr>
        <xdr:cNvPr id="83" name="テキスト ボックス 82"/>
        <xdr:cNvSpPr txBox="1"/>
      </xdr:nvSpPr>
      <xdr:spPr>
        <a:xfrm>
          <a:off x="1066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112485</xdr:rowOff>
    </xdr:from>
    <xdr:to>
      <xdr:col>23</xdr:col>
      <xdr:colOff>184150</xdr:colOff>
      <xdr:row>43</xdr:row>
      <xdr:rowOff>42635</xdr:rowOff>
    </xdr:to>
    <xdr:sp macro="" textlink="">
      <xdr:nvSpPr>
        <xdr:cNvPr id="89" name="楕円 88"/>
        <xdr:cNvSpPr/>
      </xdr:nvSpPr>
      <xdr:spPr>
        <a:xfrm>
          <a:off x="49022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129012</xdr:rowOff>
    </xdr:from>
    <xdr:ext cx="762000" cy="259045"/>
    <xdr:sp macro="" textlink="">
      <xdr:nvSpPr>
        <xdr:cNvPr id="90" name="財政力該当値テキスト"/>
        <xdr:cNvSpPr txBox="1"/>
      </xdr:nvSpPr>
      <xdr:spPr>
        <a:xfrm>
          <a:off x="5041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112485</xdr:rowOff>
    </xdr:from>
    <xdr:to>
      <xdr:col>19</xdr:col>
      <xdr:colOff>184150</xdr:colOff>
      <xdr:row>43</xdr:row>
      <xdr:rowOff>42635</xdr:rowOff>
    </xdr:to>
    <xdr:sp macro="" textlink="">
      <xdr:nvSpPr>
        <xdr:cNvPr id="91" name="楕円 90"/>
        <xdr:cNvSpPr/>
      </xdr:nvSpPr>
      <xdr:spPr>
        <a:xfrm>
          <a:off x="4064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52812</xdr:rowOff>
    </xdr:from>
    <xdr:ext cx="736600" cy="259045"/>
    <xdr:sp macro="" textlink="">
      <xdr:nvSpPr>
        <xdr:cNvPr id="92" name="テキスト ボックス 91"/>
        <xdr:cNvSpPr txBox="1"/>
      </xdr:nvSpPr>
      <xdr:spPr>
        <a:xfrm>
          <a:off x="3733800" y="7082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100995</xdr:rowOff>
    </xdr:from>
    <xdr:to>
      <xdr:col>15</xdr:col>
      <xdr:colOff>133350</xdr:colOff>
      <xdr:row>43</xdr:row>
      <xdr:rowOff>31145</xdr:rowOff>
    </xdr:to>
    <xdr:sp macro="" textlink="">
      <xdr:nvSpPr>
        <xdr:cNvPr id="93" name="楕円 92"/>
        <xdr:cNvSpPr/>
      </xdr:nvSpPr>
      <xdr:spPr>
        <a:xfrm>
          <a:off x="3175000" y="730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41322</xdr:rowOff>
    </xdr:from>
    <xdr:ext cx="762000" cy="259045"/>
    <xdr:sp macro="" textlink="">
      <xdr:nvSpPr>
        <xdr:cNvPr id="94" name="テキスト ボックス 93"/>
        <xdr:cNvSpPr txBox="1"/>
      </xdr:nvSpPr>
      <xdr:spPr>
        <a:xfrm>
          <a:off x="2844800" y="707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89505</xdr:rowOff>
    </xdr:from>
    <xdr:to>
      <xdr:col>11</xdr:col>
      <xdr:colOff>82550</xdr:colOff>
      <xdr:row>43</xdr:row>
      <xdr:rowOff>19655</xdr:rowOff>
    </xdr:to>
    <xdr:sp macro="" textlink="">
      <xdr:nvSpPr>
        <xdr:cNvPr id="95" name="楕円 94"/>
        <xdr:cNvSpPr/>
      </xdr:nvSpPr>
      <xdr:spPr>
        <a:xfrm>
          <a:off x="2286000" y="729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29832</xdr:rowOff>
    </xdr:from>
    <xdr:ext cx="762000" cy="259045"/>
    <xdr:sp macro="" textlink="">
      <xdr:nvSpPr>
        <xdr:cNvPr id="96" name="テキスト ボックス 95"/>
        <xdr:cNvSpPr txBox="1"/>
      </xdr:nvSpPr>
      <xdr:spPr>
        <a:xfrm>
          <a:off x="1955800" y="7059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66524</xdr:rowOff>
    </xdr:from>
    <xdr:to>
      <xdr:col>7</xdr:col>
      <xdr:colOff>31750</xdr:colOff>
      <xdr:row>42</xdr:row>
      <xdr:rowOff>168124</xdr:rowOff>
    </xdr:to>
    <xdr:sp macro="" textlink="">
      <xdr:nvSpPr>
        <xdr:cNvPr id="97" name="楕円 96"/>
        <xdr:cNvSpPr/>
      </xdr:nvSpPr>
      <xdr:spPr>
        <a:xfrm>
          <a:off x="1397000" y="72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6851</xdr:rowOff>
    </xdr:from>
    <xdr:ext cx="762000" cy="259045"/>
    <xdr:sp macro="" textlink="">
      <xdr:nvSpPr>
        <xdr:cNvPr id="98" name="テキスト ボックス 97"/>
        <xdr:cNvSpPr txBox="1"/>
      </xdr:nvSpPr>
      <xdr:spPr>
        <a:xfrm>
          <a:off x="1066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６</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年度決算は、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分母において、普通交付税が再算定交付により約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3,200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万円と増加したが、町税が約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1,400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万円減少したこと、分子において、人勧により人件費が大幅に増加したことを受けて、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5.2</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％悪化した。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今後も経常的支出を抑制していくために、銀行等引受債の繰上償還を出来る限り行っていく。また、行財政改革事業に積極的に取り組み補助費等の見直しを行っていく。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7831</xdr:rowOff>
    </xdr:from>
    <xdr:to>
      <xdr:col>23</xdr:col>
      <xdr:colOff>133350</xdr:colOff>
      <xdr:row>66</xdr:row>
      <xdr:rowOff>30269</xdr:rowOff>
    </xdr:to>
    <xdr:cxnSp macro="">
      <xdr:nvCxnSpPr>
        <xdr:cNvPr id="128" name="直線コネクタ 127"/>
        <xdr:cNvCxnSpPr/>
      </xdr:nvCxnSpPr>
      <xdr:spPr>
        <a:xfrm flipV="1">
          <a:off x="4953000" y="10123381"/>
          <a:ext cx="0" cy="12225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2346</xdr:rowOff>
    </xdr:from>
    <xdr:ext cx="762000" cy="259045"/>
    <xdr:sp macro="" textlink="">
      <xdr:nvSpPr>
        <xdr:cNvPr id="129" name="財政構造の弾力性最小値テキスト"/>
        <xdr:cNvSpPr txBox="1"/>
      </xdr:nvSpPr>
      <xdr:spPr>
        <a:xfrm>
          <a:off x="5041900" y="11318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30269</xdr:rowOff>
    </xdr:from>
    <xdr:to>
      <xdr:col>24</xdr:col>
      <xdr:colOff>12700</xdr:colOff>
      <xdr:row>66</xdr:row>
      <xdr:rowOff>30269</xdr:rowOff>
    </xdr:to>
    <xdr:cxnSp macro="">
      <xdr:nvCxnSpPr>
        <xdr:cNvPr id="130" name="直線コネクタ 129"/>
        <xdr:cNvCxnSpPr/>
      </xdr:nvCxnSpPr>
      <xdr:spPr>
        <a:xfrm>
          <a:off x="4864100" y="11345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94208</xdr:rowOff>
    </xdr:from>
    <xdr:ext cx="762000" cy="259045"/>
    <xdr:sp macro="" textlink="">
      <xdr:nvSpPr>
        <xdr:cNvPr id="131" name="財政構造の弾力性最大値テキスト"/>
        <xdr:cNvSpPr txBox="1"/>
      </xdr:nvSpPr>
      <xdr:spPr>
        <a:xfrm>
          <a:off x="5041900" y="986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7831</xdr:rowOff>
    </xdr:from>
    <xdr:to>
      <xdr:col>24</xdr:col>
      <xdr:colOff>12700</xdr:colOff>
      <xdr:row>59</xdr:row>
      <xdr:rowOff>7831</xdr:rowOff>
    </xdr:to>
    <xdr:cxnSp macro="">
      <xdr:nvCxnSpPr>
        <xdr:cNvPr id="132" name="直線コネクタ 131"/>
        <xdr:cNvCxnSpPr/>
      </xdr:nvCxnSpPr>
      <xdr:spPr>
        <a:xfrm>
          <a:off x="4864100" y="10123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63077</xdr:rowOff>
    </xdr:from>
    <xdr:to>
      <xdr:col>23</xdr:col>
      <xdr:colOff>133350</xdr:colOff>
      <xdr:row>61</xdr:row>
      <xdr:rowOff>167640</xdr:rowOff>
    </xdr:to>
    <xdr:cxnSp macro="">
      <xdr:nvCxnSpPr>
        <xdr:cNvPr id="133" name="直線コネクタ 132"/>
        <xdr:cNvCxnSpPr/>
      </xdr:nvCxnSpPr>
      <xdr:spPr>
        <a:xfrm>
          <a:off x="4114800" y="10521527"/>
          <a:ext cx="8382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60977</xdr:rowOff>
    </xdr:from>
    <xdr:ext cx="762000" cy="259045"/>
    <xdr:sp macro="" textlink="">
      <xdr:nvSpPr>
        <xdr:cNvPr id="134" name="財政構造の弾力性平均値テキスト"/>
        <xdr:cNvSpPr txBox="1"/>
      </xdr:nvSpPr>
      <xdr:spPr>
        <a:xfrm>
          <a:off x="5041900" y="1034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44450</xdr:rowOff>
    </xdr:from>
    <xdr:to>
      <xdr:col>23</xdr:col>
      <xdr:colOff>184150</xdr:colOff>
      <xdr:row>61</xdr:row>
      <xdr:rowOff>146050</xdr:rowOff>
    </xdr:to>
    <xdr:sp macro="" textlink="">
      <xdr:nvSpPr>
        <xdr:cNvPr id="135" name="フローチャート: 判断 134"/>
        <xdr:cNvSpPr/>
      </xdr:nvSpPr>
      <xdr:spPr>
        <a:xfrm>
          <a:off x="49022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55033</xdr:rowOff>
    </xdr:from>
    <xdr:to>
      <xdr:col>19</xdr:col>
      <xdr:colOff>133350</xdr:colOff>
      <xdr:row>61</xdr:row>
      <xdr:rowOff>63077</xdr:rowOff>
    </xdr:to>
    <xdr:cxnSp macro="">
      <xdr:nvCxnSpPr>
        <xdr:cNvPr id="136" name="直線コネクタ 135"/>
        <xdr:cNvCxnSpPr/>
      </xdr:nvCxnSpPr>
      <xdr:spPr>
        <a:xfrm>
          <a:off x="3225800" y="1051348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30374</xdr:rowOff>
    </xdr:from>
    <xdr:to>
      <xdr:col>19</xdr:col>
      <xdr:colOff>184150</xdr:colOff>
      <xdr:row>61</xdr:row>
      <xdr:rowOff>131974</xdr:rowOff>
    </xdr:to>
    <xdr:sp macro="" textlink="">
      <xdr:nvSpPr>
        <xdr:cNvPr id="137" name="フローチャート: 判断 136"/>
        <xdr:cNvSpPr/>
      </xdr:nvSpPr>
      <xdr:spPr>
        <a:xfrm>
          <a:off x="4064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116751</xdr:rowOff>
    </xdr:from>
    <xdr:ext cx="736600" cy="259045"/>
    <xdr:sp macro="" textlink="">
      <xdr:nvSpPr>
        <xdr:cNvPr id="138" name="テキスト ボックス 137"/>
        <xdr:cNvSpPr txBox="1"/>
      </xdr:nvSpPr>
      <xdr:spPr>
        <a:xfrm>
          <a:off x="3733800" y="10575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32914</xdr:rowOff>
    </xdr:from>
    <xdr:to>
      <xdr:col>15</xdr:col>
      <xdr:colOff>82550</xdr:colOff>
      <xdr:row>61</xdr:row>
      <xdr:rowOff>55033</xdr:rowOff>
    </xdr:to>
    <xdr:cxnSp macro="">
      <xdr:nvCxnSpPr>
        <xdr:cNvPr id="139" name="直線コネクタ 138"/>
        <xdr:cNvCxnSpPr/>
      </xdr:nvCxnSpPr>
      <xdr:spPr>
        <a:xfrm>
          <a:off x="2336800" y="10491364"/>
          <a:ext cx="8890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6244</xdr:rowOff>
    </xdr:from>
    <xdr:to>
      <xdr:col>15</xdr:col>
      <xdr:colOff>133350</xdr:colOff>
      <xdr:row>61</xdr:row>
      <xdr:rowOff>107844</xdr:rowOff>
    </xdr:to>
    <xdr:sp macro="" textlink="">
      <xdr:nvSpPr>
        <xdr:cNvPr id="140" name="フローチャート: 判断 139"/>
        <xdr:cNvSpPr/>
      </xdr:nvSpPr>
      <xdr:spPr>
        <a:xfrm>
          <a:off x="3175000" y="10464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92621</xdr:rowOff>
    </xdr:from>
    <xdr:ext cx="762000" cy="259045"/>
    <xdr:sp macro="" textlink="">
      <xdr:nvSpPr>
        <xdr:cNvPr id="141" name="テキスト ボックス 140"/>
        <xdr:cNvSpPr txBox="1"/>
      </xdr:nvSpPr>
      <xdr:spPr>
        <a:xfrm>
          <a:off x="2844800" y="10551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32914</xdr:rowOff>
    </xdr:from>
    <xdr:to>
      <xdr:col>11</xdr:col>
      <xdr:colOff>31750</xdr:colOff>
      <xdr:row>61</xdr:row>
      <xdr:rowOff>147531</xdr:rowOff>
    </xdr:to>
    <xdr:cxnSp macro="">
      <xdr:nvCxnSpPr>
        <xdr:cNvPr id="142" name="直線コネクタ 141"/>
        <xdr:cNvCxnSpPr/>
      </xdr:nvCxnSpPr>
      <xdr:spPr>
        <a:xfrm flipV="1">
          <a:off x="1447800" y="10491364"/>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105304</xdr:rowOff>
    </xdr:from>
    <xdr:to>
      <xdr:col>11</xdr:col>
      <xdr:colOff>82550</xdr:colOff>
      <xdr:row>61</xdr:row>
      <xdr:rowOff>35454</xdr:rowOff>
    </xdr:to>
    <xdr:sp macro="" textlink="">
      <xdr:nvSpPr>
        <xdr:cNvPr id="143" name="フローチャート: 判断 142"/>
        <xdr:cNvSpPr/>
      </xdr:nvSpPr>
      <xdr:spPr>
        <a:xfrm>
          <a:off x="2286000" y="10392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45631</xdr:rowOff>
    </xdr:from>
    <xdr:ext cx="762000" cy="259045"/>
    <xdr:sp macro="" textlink="">
      <xdr:nvSpPr>
        <xdr:cNvPr id="144" name="テキスト ボックス 143"/>
        <xdr:cNvSpPr txBox="1"/>
      </xdr:nvSpPr>
      <xdr:spPr>
        <a:xfrm>
          <a:off x="1955800" y="101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30374</xdr:rowOff>
    </xdr:from>
    <xdr:to>
      <xdr:col>7</xdr:col>
      <xdr:colOff>31750</xdr:colOff>
      <xdr:row>61</xdr:row>
      <xdr:rowOff>131974</xdr:rowOff>
    </xdr:to>
    <xdr:sp macro="" textlink="">
      <xdr:nvSpPr>
        <xdr:cNvPr id="145" name="フローチャート: 判断 144"/>
        <xdr:cNvSpPr/>
      </xdr:nvSpPr>
      <xdr:spPr>
        <a:xfrm>
          <a:off x="1397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142151</xdr:rowOff>
    </xdr:from>
    <xdr:ext cx="762000" cy="259045"/>
    <xdr:sp macro="" textlink="">
      <xdr:nvSpPr>
        <xdr:cNvPr id="146" name="テキスト ボックス 145"/>
        <xdr:cNvSpPr txBox="1"/>
      </xdr:nvSpPr>
      <xdr:spPr>
        <a:xfrm>
          <a:off x="1066800" y="1025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116840</xdr:rowOff>
    </xdr:from>
    <xdr:to>
      <xdr:col>23</xdr:col>
      <xdr:colOff>184150</xdr:colOff>
      <xdr:row>62</xdr:row>
      <xdr:rowOff>46990</xdr:rowOff>
    </xdr:to>
    <xdr:sp macro="" textlink="">
      <xdr:nvSpPr>
        <xdr:cNvPr id="152" name="楕円 151"/>
        <xdr:cNvSpPr/>
      </xdr:nvSpPr>
      <xdr:spPr>
        <a:xfrm>
          <a:off x="49022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88917</xdr:rowOff>
    </xdr:from>
    <xdr:ext cx="762000" cy="259045"/>
    <xdr:sp macro="" textlink="">
      <xdr:nvSpPr>
        <xdr:cNvPr id="153" name="財政構造の弾力性該当値テキスト"/>
        <xdr:cNvSpPr txBox="1"/>
      </xdr:nvSpPr>
      <xdr:spPr>
        <a:xfrm>
          <a:off x="5041900" y="10547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12277</xdr:rowOff>
    </xdr:from>
    <xdr:to>
      <xdr:col>19</xdr:col>
      <xdr:colOff>184150</xdr:colOff>
      <xdr:row>61</xdr:row>
      <xdr:rowOff>113877</xdr:rowOff>
    </xdr:to>
    <xdr:sp macro="" textlink="">
      <xdr:nvSpPr>
        <xdr:cNvPr id="154" name="楕円 153"/>
        <xdr:cNvSpPr/>
      </xdr:nvSpPr>
      <xdr:spPr>
        <a:xfrm>
          <a:off x="40640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124054</xdr:rowOff>
    </xdr:from>
    <xdr:ext cx="736600" cy="259045"/>
    <xdr:sp macro="" textlink="">
      <xdr:nvSpPr>
        <xdr:cNvPr id="155" name="テキスト ボックス 154"/>
        <xdr:cNvSpPr txBox="1"/>
      </xdr:nvSpPr>
      <xdr:spPr>
        <a:xfrm>
          <a:off x="3733800" y="10239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4233</xdr:rowOff>
    </xdr:from>
    <xdr:to>
      <xdr:col>15</xdr:col>
      <xdr:colOff>133350</xdr:colOff>
      <xdr:row>61</xdr:row>
      <xdr:rowOff>105833</xdr:rowOff>
    </xdr:to>
    <xdr:sp macro="" textlink="">
      <xdr:nvSpPr>
        <xdr:cNvPr id="156" name="楕円 155"/>
        <xdr:cNvSpPr/>
      </xdr:nvSpPr>
      <xdr:spPr>
        <a:xfrm>
          <a:off x="3175000" y="1046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116010</xdr:rowOff>
    </xdr:from>
    <xdr:ext cx="762000" cy="259045"/>
    <xdr:sp macro="" textlink="">
      <xdr:nvSpPr>
        <xdr:cNvPr id="157" name="テキスト ボックス 156"/>
        <xdr:cNvSpPr txBox="1"/>
      </xdr:nvSpPr>
      <xdr:spPr>
        <a:xfrm>
          <a:off x="2844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153564</xdr:rowOff>
    </xdr:from>
    <xdr:to>
      <xdr:col>11</xdr:col>
      <xdr:colOff>82550</xdr:colOff>
      <xdr:row>61</xdr:row>
      <xdr:rowOff>83714</xdr:rowOff>
    </xdr:to>
    <xdr:sp macro="" textlink="">
      <xdr:nvSpPr>
        <xdr:cNvPr id="158" name="楕円 157"/>
        <xdr:cNvSpPr/>
      </xdr:nvSpPr>
      <xdr:spPr>
        <a:xfrm>
          <a:off x="2286000" y="10440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68491</xdr:rowOff>
    </xdr:from>
    <xdr:ext cx="762000" cy="259045"/>
    <xdr:sp macro="" textlink="">
      <xdr:nvSpPr>
        <xdr:cNvPr id="159" name="テキスト ボックス 158"/>
        <xdr:cNvSpPr txBox="1"/>
      </xdr:nvSpPr>
      <xdr:spPr>
        <a:xfrm>
          <a:off x="1955800" y="10526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96731</xdr:rowOff>
    </xdr:from>
    <xdr:to>
      <xdr:col>7</xdr:col>
      <xdr:colOff>31750</xdr:colOff>
      <xdr:row>62</xdr:row>
      <xdr:rowOff>26881</xdr:rowOff>
    </xdr:to>
    <xdr:sp macro="" textlink="">
      <xdr:nvSpPr>
        <xdr:cNvPr id="160" name="楕円 159"/>
        <xdr:cNvSpPr/>
      </xdr:nvSpPr>
      <xdr:spPr>
        <a:xfrm>
          <a:off x="1397000" y="10555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11658</xdr:rowOff>
    </xdr:from>
    <xdr:ext cx="762000" cy="259045"/>
    <xdr:sp macro="" textlink="">
      <xdr:nvSpPr>
        <xdr:cNvPr id="161" name="テキスト ボックス 160"/>
        <xdr:cNvSpPr txBox="1"/>
      </xdr:nvSpPr>
      <xdr:spPr>
        <a:xfrm>
          <a:off x="1066800" y="10641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[288,694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人口１人当たり人件費・物件費等決算額が類似団体平均を下回っているのは、施設が比較的新しいものが多く、維持管理に係る費用が現在は少なくなっているためである。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しかし、人勧により人件費が大幅に増加していることで数値の方が悪化している。全国的な流れではあるが、会計年度任用職員の適正な配置および</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新規採用職員の抑制による職員数の減</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により、人件費の上昇に歯止めをかけていく方針である。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54832</xdr:rowOff>
    </xdr:from>
    <xdr:to>
      <xdr:col>23</xdr:col>
      <xdr:colOff>133350</xdr:colOff>
      <xdr:row>90</xdr:row>
      <xdr:rowOff>43221</xdr:rowOff>
    </xdr:to>
    <xdr:cxnSp macro="">
      <xdr:nvCxnSpPr>
        <xdr:cNvPr id="190" name="直線コネクタ 189"/>
        <xdr:cNvCxnSpPr/>
      </xdr:nvCxnSpPr>
      <xdr:spPr>
        <a:xfrm flipV="1">
          <a:off x="4953000" y="13942282"/>
          <a:ext cx="0" cy="1531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15298</xdr:rowOff>
    </xdr:from>
    <xdr:ext cx="762000" cy="259045"/>
    <xdr:sp macro="" textlink="">
      <xdr:nvSpPr>
        <xdr:cNvPr id="191" name="人件費・物件費等の状況最小値テキスト"/>
        <xdr:cNvSpPr txBox="1"/>
      </xdr:nvSpPr>
      <xdr:spPr>
        <a:xfrm>
          <a:off x="5041900" y="1544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2,080,050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43221</xdr:rowOff>
    </xdr:from>
    <xdr:to>
      <xdr:col>24</xdr:col>
      <xdr:colOff>12700</xdr:colOff>
      <xdr:row>90</xdr:row>
      <xdr:rowOff>43221</xdr:rowOff>
    </xdr:to>
    <xdr:cxnSp macro="">
      <xdr:nvCxnSpPr>
        <xdr:cNvPr id="192" name="直線コネクタ 191"/>
        <xdr:cNvCxnSpPr/>
      </xdr:nvCxnSpPr>
      <xdr:spPr>
        <a:xfrm>
          <a:off x="4864100" y="15473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141209</xdr:rowOff>
    </xdr:from>
    <xdr:ext cx="762000" cy="259045"/>
    <xdr:sp macro="" textlink="">
      <xdr:nvSpPr>
        <xdr:cNvPr id="193" name="人件費・物件費等の状況最大値テキスト"/>
        <xdr:cNvSpPr txBox="1"/>
      </xdr:nvSpPr>
      <xdr:spPr>
        <a:xfrm>
          <a:off x="5041900" y="13685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54832</xdr:rowOff>
    </xdr:from>
    <xdr:to>
      <xdr:col>24</xdr:col>
      <xdr:colOff>12700</xdr:colOff>
      <xdr:row>81</xdr:row>
      <xdr:rowOff>54832</xdr:rowOff>
    </xdr:to>
    <xdr:cxnSp macro="">
      <xdr:nvCxnSpPr>
        <xdr:cNvPr id="194" name="直線コネクタ 193"/>
        <xdr:cNvCxnSpPr/>
      </xdr:nvCxnSpPr>
      <xdr:spPr>
        <a:xfrm>
          <a:off x="4864100" y="13942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137083</xdr:rowOff>
    </xdr:from>
    <xdr:to>
      <xdr:col>23</xdr:col>
      <xdr:colOff>133350</xdr:colOff>
      <xdr:row>81</xdr:row>
      <xdr:rowOff>145422</xdr:rowOff>
    </xdr:to>
    <xdr:cxnSp macro="">
      <xdr:nvCxnSpPr>
        <xdr:cNvPr id="195" name="直線コネクタ 194"/>
        <xdr:cNvCxnSpPr/>
      </xdr:nvCxnSpPr>
      <xdr:spPr>
        <a:xfrm>
          <a:off x="4114800" y="14024533"/>
          <a:ext cx="838200" cy="8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130200</xdr:rowOff>
    </xdr:from>
    <xdr:ext cx="762000" cy="259045"/>
    <xdr:sp macro="" textlink="">
      <xdr:nvSpPr>
        <xdr:cNvPr id="196" name="人件費・物件費等の状況平均値テキスト"/>
        <xdr:cNvSpPr txBox="1"/>
      </xdr:nvSpPr>
      <xdr:spPr>
        <a:xfrm>
          <a:off x="5041900" y="140176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129480</xdr:rowOff>
    </xdr:from>
    <xdr:to>
      <xdr:col>23</xdr:col>
      <xdr:colOff>184150</xdr:colOff>
      <xdr:row>82</xdr:row>
      <xdr:rowOff>59630</xdr:rowOff>
    </xdr:to>
    <xdr:sp macro="" textlink="">
      <xdr:nvSpPr>
        <xdr:cNvPr id="197" name="フローチャート: 判断 196"/>
        <xdr:cNvSpPr/>
      </xdr:nvSpPr>
      <xdr:spPr>
        <a:xfrm>
          <a:off x="4902200" y="140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137083</xdr:rowOff>
    </xdr:from>
    <xdr:to>
      <xdr:col>19</xdr:col>
      <xdr:colOff>133350</xdr:colOff>
      <xdr:row>81</xdr:row>
      <xdr:rowOff>142137</xdr:rowOff>
    </xdr:to>
    <xdr:cxnSp macro="">
      <xdr:nvCxnSpPr>
        <xdr:cNvPr id="198" name="直線コネクタ 197"/>
        <xdr:cNvCxnSpPr/>
      </xdr:nvCxnSpPr>
      <xdr:spPr>
        <a:xfrm flipV="1">
          <a:off x="3225800" y="14024533"/>
          <a:ext cx="889000" cy="5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106231</xdr:rowOff>
    </xdr:from>
    <xdr:to>
      <xdr:col>19</xdr:col>
      <xdr:colOff>184150</xdr:colOff>
      <xdr:row>82</xdr:row>
      <xdr:rowOff>36381</xdr:rowOff>
    </xdr:to>
    <xdr:sp macro="" textlink="">
      <xdr:nvSpPr>
        <xdr:cNvPr id="199" name="フローチャート: 判断 198"/>
        <xdr:cNvSpPr/>
      </xdr:nvSpPr>
      <xdr:spPr>
        <a:xfrm>
          <a:off x="4064000" y="13993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21158</xdr:rowOff>
    </xdr:from>
    <xdr:ext cx="736600" cy="259045"/>
    <xdr:sp macro="" textlink="">
      <xdr:nvSpPr>
        <xdr:cNvPr id="200" name="テキスト ボックス 199"/>
        <xdr:cNvSpPr txBox="1"/>
      </xdr:nvSpPr>
      <xdr:spPr>
        <a:xfrm>
          <a:off x="3733800" y="14080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303,125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121980</xdr:rowOff>
    </xdr:from>
    <xdr:to>
      <xdr:col>15</xdr:col>
      <xdr:colOff>82550</xdr:colOff>
      <xdr:row>81</xdr:row>
      <xdr:rowOff>142137</xdr:rowOff>
    </xdr:to>
    <xdr:cxnSp macro="">
      <xdr:nvCxnSpPr>
        <xdr:cNvPr id="201" name="直線コネクタ 200"/>
        <xdr:cNvCxnSpPr/>
      </xdr:nvCxnSpPr>
      <xdr:spPr>
        <a:xfrm>
          <a:off x="2336800" y="14009430"/>
          <a:ext cx="889000" cy="2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98913</xdr:rowOff>
    </xdr:from>
    <xdr:to>
      <xdr:col>15</xdr:col>
      <xdr:colOff>133350</xdr:colOff>
      <xdr:row>82</xdr:row>
      <xdr:rowOff>29063</xdr:rowOff>
    </xdr:to>
    <xdr:sp macro="" textlink="">
      <xdr:nvSpPr>
        <xdr:cNvPr id="202" name="フローチャート: 判断 201"/>
        <xdr:cNvSpPr/>
      </xdr:nvSpPr>
      <xdr:spPr>
        <a:xfrm>
          <a:off x="3175000" y="13986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13840</xdr:rowOff>
    </xdr:from>
    <xdr:ext cx="762000" cy="259045"/>
    <xdr:sp macro="" textlink="">
      <xdr:nvSpPr>
        <xdr:cNvPr id="203" name="テキスト ボックス 202"/>
        <xdr:cNvSpPr txBox="1"/>
      </xdr:nvSpPr>
      <xdr:spPr>
        <a:xfrm>
          <a:off x="2844800" y="140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104654</xdr:rowOff>
    </xdr:from>
    <xdr:to>
      <xdr:col>11</xdr:col>
      <xdr:colOff>31750</xdr:colOff>
      <xdr:row>81</xdr:row>
      <xdr:rowOff>121980</xdr:rowOff>
    </xdr:to>
    <xdr:cxnSp macro="">
      <xdr:nvCxnSpPr>
        <xdr:cNvPr id="204" name="直線コネクタ 203"/>
        <xdr:cNvCxnSpPr/>
      </xdr:nvCxnSpPr>
      <xdr:spPr>
        <a:xfrm>
          <a:off x="1447800" y="13992104"/>
          <a:ext cx="889000" cy="17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85297</xdr:rowOff>
    </xdr:from>
    <xdr:to>
      <xdr:col>11</xdr:col>
      <xdr:colOff>82550</xdr:colOff>
      <xdr:row>82</xdr:row>
      <xdr:rowOff>15447</xdr:rowOff>
    </xdr:to>
    <xdr:sp macro="" textlink="">
      <xdr:nvSpPr>
        <xdr:cNvPr id="205" name="フローチャート: 判断 204"/>
        <xdr:cNvSpPr/>
      </xdr:nvSpPr>
      <xdr:spPr>
        <a:xfrm>
          <a:off x="2286000" y="1397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224</xdr:rowOff>
    </xdr:from>
    <xdr:ext cx="762000" cy="259045"/>
    <xdr:sp macro="" textlink="">
      <xdr:nvSpPr>
        <xdr:cNvPr id="206" name="テキスト ボックス 205"/>
        <xdr:cNvSpPr txBox="1"/>
      </xdr:nvSpPr>
      <xdr:spPr>
        <a:xfrm>
          <a:off x="1955800" y="1405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65103</xdr:rowOff>
    </xdr:from>
    <xdr:to>
      <xdr:col>7</xdr:col>
      <xdr:colOff>31750</xdr:colOff>
      <xdr:row>81</xdr:row>
      <xdr:rowOff>166703</xdr:rowOff>
    </xdr:to>
    <xdr:sp macro="" textlink="">
      <xdr:nvSpPr>
        <xdr:cNvPr id="207" name="フローチャート: 判断 206"/>
        <xdr:cNvSpPr/>
      </xdr:nvSpPr>
      <xdr:spPr>
        <a:xfrm>
          <a:off x="1397000" y="1395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151480</xdr:rowOff>
    </xdr:from>
    <xdr:ext cx="762000" cy="259045"/>
    <xdr:sp macro="" textlink="">
      <xdr:nvSpPr>
        <xdr:cNvPr id="208" name="テキスト ボックス 207"/>
        <xdr:cNvSpPr txBox="1"/>
      </xdr:nvSpPr>
      <xdr:spPr>
        <a:xfrm>
          <a:off x="1066800" y="14038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94622</xdr:rowOff>
    </xdr:from>
    <xdr:to>
      <xdr:col>23</xdr:col>
      <xdr:colOff>184150</xdr:colOff>
      <xdr:row>82</xdr:row>
      <xdr:rowOff>24772</xdr:rowOff>
    </xdr:to>
    <xdr:sp macro="" textlink="">
      <xdr:nvSpPr>
        <xdr:cNvPr id="214" name="楕円 213"/>
        <xdr:cNvSpPr/>
      </xdr:nvSpPr>
      <xdr:spPr>
        <a:xfrm>
          <a:off x="4902200" y="1398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15899</xdr:rowOff>
    </xdr:from>
    <xdr:ext cx="762000" cy="259045"/>
    <xdr:sp macro="" textlink="">
      <xdr:nvSpPr>
        <xdr:cNvPr id="215" name="人件費・物件費等の状況該当値テキスト"/>
        <xdr:cNvSpPr txBox="1"/>
      </xdr:nvSpPr>
      <xdr:spPr>
        <a:xfrm>
          <a:off x="5041900" y="1390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86283</xdr:rowOff>
    </xdr:from>
    <xdr:to>
      <xdr:col>19</xdr:col>
      <xdr:colOff>184150</xdr:colOff>
      <xdr:row>82</xdr:row>
      <xdr:rowOff>16433</xdr:rowOff>
    </xdr:to>
    <xdr:sp macro="" textlink="">
      <xdr:nvSpPr>
        <xdr:cNvPr id="216" name="楕円 215"/>
        <xdr:cNvSpPr/>
      </xdr:nvSpPr>
      <xdr:spPr>
        <a:xfrm>
          <a:off x="4064000" y="13973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26610</xdr:rowOff>
    </xdr:from>
    <xdr:ext cx="736600" cy="259045"/>
    <xdr:sp macro="" textlink="">
      <xdr:nvSpPr>
        <xdr:cNvPr id="217" name="テキスト ボックス 216"/>
        <xdr:cNvSpPr txBox="1"/>
      </xdr:nvSpPr>
      <xdr:spPr>
        <a:xfrm>
          <a:off x="3733800" y="13742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91337</xdr:rowOff>
    </xdr:from>
    <xdr:to>
      <xdr:col>15</xdr:col>
      <xdr:colOff>133350</xdr:colOff>
      <xdr:row>82</xdr:row>
      <xdr:rowOff>21487</xdr:rowOff>
    </xdr:to>
    <xdr:sp macro="" textlink="">
      <xdr:nvSpPr>
        <xdr:cNvPr id="218" name="楕円 217"/>
        <xdr:cNvSpPr/>
      </xdr:nvSpPr>
      <xdr:spPr>
        <a:xfrm>
          <a:off x="3175000" y="13978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31664</xdr:rowOff>
    </xdr:from>
    <xdr:ext cx="762000" cy="259045"/>
    <xdr:sp macro="" textlink="">
      <xdr:nvSpPr>
        <xdr:cNvPr id="219" name="テキスト ボックス 218"/>
        <xdr:cNvSpPr txBox="1"/>
      </xdr:nvSpPr>
      <xdr:spPr>
        <a:xfrm>
          <a:off x="2844800" y="13747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71180</xdr:rowOff>
    </xdr:from>
    <xdr:to>
      <xdr:col>11</xdr:col>
      <xdr:colOff>82550</xdr:colOff>
      <xdr:row>82</xdr:row>
      <xdr:rowOff>1330</xdr:rowOff>
    </xdr:to>
    <xdr:sp macro="" textlink="">
      <xdr:nvSpPr>
        <xdr:cNvPr id="220" name="楕円 219"/>
        <xdr:cNvSpPr/>
      </xdr:nvSpPr>
      <xdr:spPr>
        <a:xfrm>
          <a:off x="2286000" y="1395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11507</xdr:rowOff>
    </xdr:from>
    <xdr:ext cx="762000" cy="259045"/>
    <xdr:sp macro="" textlink="">
      <xdr:nvSpPr>
        <xdr:cNvPr id="221" name="テキスト ボックス 220"/>
        <xdr:cNvSpPr txBox="1"/>
      </xdr:nvSpPr>
      <xdr:spPr>
        <a:xfrm>
          <a:off x="1955800" y="1372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53854</xdr:rowOff>
    </xdr:from>
    <xdr:to>
      <xdr:col>7</xdr:col>
      <xdr:colOff>31750</xdr:colOff>
      <xdr:row>81</xdr:row>
      <xdr:rowOff>155454</xdr:rowOff>
    </xdr:to>
    <xdr:sp macro="" textlink="">
      <xdr:nvSpPr>
        <xdr:cNvPr id="222" name="楕円 221"/>
        <xdr:cNvSpPr/>
      </xdr:nvSpPr>
      <xdr:spPr>
        <a:xfrm>
          <a:off x="1397000" y="1394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165631</xdr:rowOff>
    </xdr:from>
    <xdr:ext cx="762000" cy="259045"/>
    <xdr:sp macro="" textlink="">
      <xdr:nvSpPr>
        <xdr:cNvPr id="223" name="テキスト ボックス 222"/>
        <xdr:cNvSpPr txBox="1"/>
      </xdr:nvSpPr>
      <xdr:spPr>
        <a:xfrm>
          <a:off x="1066800" y="13710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今年度は、類似団体平均を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回る数値となった。要因については、高齢層の退職者がなく、若年層の採用者が多かったり、経験年数階層の変動があったりしたためで、今後も人事評価制度を十分に活用し、国の動向などを踏まえ、給与水準の適正化に努めていく。人件費の縮減は、財政の中期的な展望においても、歳出削減の中でも、大きなウエイトを占めていることから、今後も縮減に努め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71261</xdr:rowOff>
    </xdr:from>
    <xdr:to>
      <xdr:col>81</xdr:col>
      <xdr:colOff>44450</xdr:colOff>
      <xdr:row>89</xdr:row>
      <xdr:rowOff>16228</xdr:rowOff>
    </xdr:to>
    <xdr:cxnSp macro="">
      <xdr:nvCxnSpPr>
        <xdr:cNvPr id="252" name="直線コネクタ 251"/>
        <xdr:cNvCxnSpPr/>
      </xdr:nvCxnSpPr>
      <xdr:spPr>
        <a:xfrm flipV="1">
          <a:off x="17018000" y="13787261"/>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159755</xdr:rowOff>
    </xdr:from>
    <xdr:ext cx="762000" cy="259045"/>
    <xdr:sp macro="" textlink="">
      <xdr:nvSpPr>
        <xdr:cNvPr id="253" name="給与水準   （国との比較）最小値テキスト"/>
        <xdr:cNvSpPr txBox="1"/>
      </xdr:nvSpPr>
      <xdr:spPr>
        <a:xfrm>
          <a:off x="17106900" y="1524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16228</xdr:rowOff>
    </xdr:from>
    <xdr:to>
      <xdr:col>81</xdr:col>
      <xdr:colOff>133350</xdr:colOff>
      <xdr:row>89</xdr:row>
      <xdr:rowOff>16228</xdr:rowOff>
    </xdr:to>
    <xdr:cxnSp macro="">
      <xdr:nvCxnSpPr>
        <xdr:cNvPr id="254" name="直線コネクタ 253"/>
        <xdr:cNvCxnSpPr/>
      </xdr:nvCxnSpPr>
      <xdr:spPr>
        <a:xfrm>
          <a:off x="16929100" y="1527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157638</xdr:rowOff>
    </xdr:from>
    <xdr:ext cx="762000" cy="259045"/>
    <xdr:sp macro="" textlink="">
      <xdr:nvSpPr>
        <xdr:cNvPr id="255" name="給与水準   （国との比較）最大値テキスト"/>
        <xdr:cNvSpPr txBox="1"/>
      </xdr:nvSpPr>
      <xdr:spPr>
        <a:xfrm>
          <a:off x="17106900" y="13530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71261</xdr:rowOff>
    </xdr:from>
    <xdr:to>
      <xdr:col>81</xdr:col>
      <xdr:colOff>133350</xdr:colOff>
      <xdr:row>80</xdr:row>
      <xdr:rowOff>71261</xdr:rowOff>
    </xdr:to>
    <xdr:cxnSp macro="">
      <xdr:nvCxnSpPr>
        <xdr:cNvPr id="256" name="直線コネクタ 255"/>
        <xdr:cNvCxnSpPr/>
      </xdr:nvCxnSpPr>
      <xdr:spPr>
        <a:xfrm>
          <a:off x="16929100" y="1378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122766</xdr:rowOff>
    </xdr:from>
    <xdr:to>
      <xdr:col>81</xdr:col>
      <xdr:colOff>44450</xdr:colOff>
      <xdr:row>85</xdr:row>
      <xdr:rowOff>58561</xdr:rowOff>
    </xdr:to>
    <xdr:cxnSp macro="">
      <xdr:nvCxnSpPr>
        <xdr:cNvPr id="257" name="直線コネクタ 256"/>
        <xdr:cNvCxnSpPr/>
      </xdr:nvCxnSpPr>
      <xdr:spPr>
        <a:xfrm>
          <a:off x="16179800" y="14524566"/>
          <a:ext cx="838200" cy="107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168927</xdr:rowOff>
    </xdr:from>
    <xdr:ext cx="762000" cy="259045"/>
    <xdr:sp macro="" textlink="">
      <xdr:nvSpPr>
        <xdr:cNvPr id="258" name="給与水準   （国との比較）平均値テキスト"/>
        <xdr:cNvSpPr txBox="1"/>
      </xdr:nvSpPr>
      <xdr:spPr>
        <a:xfrm>
          <a:off x="17106900" y="1439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9" name="フローチャート: 判断 258"/>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122766</xdr:rowOff>
    </xdr:from>
    <xdr:to>
      <xdr:col>77</xdr:col>
      <xdr:colOff>44450</xdr:colOff>
      <xdr:row>85</xdr:row>
      <xdr:rowOff>4939</xdr:rowOff>
    </xdr:to>
    <xdr:cxnSp macro="">
      <xdr:nvCxnSpPr>
        <xdr:cNvPr id="260" name="直線コネクタ 259"/>
        <xdr:cNvCxnSpPr/>
      </xdr:nvCxnSpPr>
      <xdr:spPr>
        <a:xfrm flipV="1">
          <a:off x="15290800" y="14524566"/>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7761</xdr:rowOff>
    </xdr:from>
    <xdr:to>
      <xdr:col>77</xdr:col>
      <xdr:colOff>95250</xdr:colOff>
      <xdr:row>85</xdr:row>
      <xdr:rowOff>109361</xdr:rowOff>
    </xdr:to>
    <xdr:sp macro="" textlink="">
      <xdr:nvSpPr>
        <xdr:cNvPr id="261" name="フローチャート: 判断 260"/>
        <xdr:cNvSpPr/>
      </xdr:nvSpPr>
      <xdr:spPr>
        <a:xfrm>
          <a:off x="16129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94138</xdr:rowOff>
    </xdr:from>
    <xdr:ext cx="736600" cy="259045"/>
    <xdr:sp macro="" textlink="">
      <xdr:nvSpPr>
        <xdr:cNvPr id="262" name="テキスト ボックス 261"/>
        <xdr:cNvSpPr txBox="1"/>
      </xdr:nvSpPr>
      <xdr:spPr>
        <a:xfrm>
          <a:off x="15798800" y="14667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4939</xdr:rowOff>
    </xdr:from>
    <xdr:to>
      <xdr:col>72</xdr:col>
      <xdr:colOff>203200</xdr:colOff>
      <xdr:row>86</xdr:row>
      <xdr:rowOff>21166</xdr:rowOff>
    </xdr:to>
    <xdr:cxnSp macro="">
      <xdr:nvCxnSpPr>
        <xdr:cNvPr id="263" name="直線コネクタ 262"/>
        <xdr:cNvCxnSpPr/>
      </xdr:nvCxnSpPr>
      <xdr:spPr>
        <a:xfrm flipV="1">
          <a:off x="14401800" y="14578189"/>
          <a:ext cx="889000" cy="187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7761</xdr:rowOff>
    </xdr:from>
    <xdr:to>
      <xdr:col>73</xdr:col>
      <xdr:colOff>44450</xdr:colOff>
      <xdr:row>85</xdr:row>
      <xdr:rowOff>109361</xdr:rowOff>
    </xdr:to>
    <xdr:sp macro="" textlink="">
      <xdr:nvSpPr>
        <xdr:cNvPr id="264" name="フローチャート: 判断 263"/>
        <xdr:cNvSpPr/>
      </xdr:nvSpPr>
      <xdr:spPr>
        <a:xfrm>
          <a:off x="15240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94138</xdr:rowOff>
    </xdr:from>
    <xdr:ext cx="762000" cy="259045"/>
    <xdr:sp macro="" textlink="">
      <xdr:nvSpPr>
        <xdr:cNvPr id="265" name="テキスト ボックス 264"/>
        <xdr:cNvSpPr txBox="1"/>
      </xdr:nvSpPr>
      <xdr:spPr>
        <a:xfrm>
          <a:off x="14909800" y="14667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21166</xdr:rowOff>
    </xdr:from>
    <xdr:to>
      <xdr:col>68</xdr:col>
      <xdr:colOff>152400</xdr:colOff>
      <xdr:row>86</xdr:row>
      <xdr:rowOff>88195</xdr:rowOff>
    </xdr:to>
    <xdr:cxnSp macro="">
      <xdr:nvCxnSpPr>
        <xdr:cNvPr id="266" name="直線コネクタ 265"/>
        <xdr:cNvCxnSpPr/>
      </xdr:nvCxnSpPr>
      <xdr:spPr>
        <a:xfrm flipV="1">
          <a:off x="13512800" y="14765866"/>
          <a:ext cx="889000" cy="67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165805</xdr:rowOff>
    </xdr:from>
    <xdr:to>
      <xdr:col>68</xdr:col>
      <xdr:colOff>203200</xdr:colOff>
      <xdr:row>85</xdr:row>
      <xdr:rowOff>95955</xdr:rowOff>
    </xdr:to>
    <xdr:sp macro="" textlink="">
      <xdr:nvSpPr>
        <xdr:cNvPr id="267" name="フローチャート: 判断 266"/>
        <xdr:cNvSpPr/>
      </xdr:nvSpPr>
      <xdr:spPr>
        <a:xfrm>
          <a:off x="14351000" y="1456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106132</xdr:rowOff>
    </xdr:from>
    <xdr:ext cx="762000" cy="259045"/>
    <xdr:sp macro="" textlink="">
      <xdr:nvSpPr>
        <xdr:cNvPr id="268" name="テキスト ボックス 267"/>
        <xdr:cNvSpPr txBox="1"/>
      </xdr:nvSpPr>
      <xdr:spPr>
        <a:xfrm>
          <a:off x="14020800" y="14336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138995</xdr:rowOff>
    </xdr:from>
    <xdr:to>
      <xdr:col>64</xdr:col>
      <xdr:colOff>152400</xdr:colOff>
      <xdr:row>85</xdr:row>
      <xdr:rowOff>69145</xdr:rowOff>
    </xdr:to>
    <xdr:sp macro="" textlink="">
      <xdr:nvSpPr>
        <xdr:cNvPr id="269" name="フローチャート: 判断 268"/>
        <xdr:cNvSpPr/>
      </xdr:nvSpPr>
      <xdr:spPr>
        <a:xfrm>
          <a:off x="13462000" y="1454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79322</xdr:rowOff>
    </xdr:from>
    <xdr:ext cx="762000" cy="259045"/>
    <xdr:sp macro="" textlink="">
      <xdr:nvSpPr>
        <xdr:cNvPr id="270" name="テキスト ボックス 269"/>
        <xdr:cNvSpPr txBox="1"/>
      </xdr:nvSpPr>
      <xdr:spPr>
        <a:xfrm>
          <a:off x="13131800" y="1430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7761</xdr:rowOff>
    </xdr:from>
    <xdr:to>
      <xdr:col>81</xdr:col>
      <xdr:colOff>95250</xdr:colOff>
      <xdr:row>85</xdr:row>
      <xdr:rowOff>109361</xdr:rowOff>
    </xdr:to>
    <xdr:sp macro="" textlink="">
      <xdr:nvSpPr>
        <xdr:cNvPr id="276" name="楕円 275"/>
        <xdr:cNvSpPr/>
      </xdr:nvSpPr>
      <xdr:spPr>
        <a:xfrm>
          <a:off x="16967200" y="1458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151288</xdr:rowOff>
    </xdr:from>
    <xdr:ext cx="762000" cy="259045"/>
    <xdr:sp macro="" textlink="">
      <xdr:nvSpPr>
        <xdr:cNvPr id="277" name="給与水準   （国との比較）該当値テキスト"/>
        <xdr:cNvSpPr txBox="1"/>
      </xdr:nvSpPr>
      <xdr:spPr>
        <a:xfrm>
          <a:off x="17106900" y="1455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71966</xdr:rowOff>
    </xdr:from>
    <xdr:to>
      <xdr:col>77</xdr:col>
      <xdr:colOff>95250</xdr:colOff>
      <xdr:row>85</xdr:row>
      <xdr:rowOff>2116</xdr:rowOff>
    </xdr:to>
    <xdr:sp macro="" textlink="">
      <xdr:nvSpPr>
        <xdr:cNvPr id="278" name="楕円 277"/>
        <xdr:cNvSpPr/>
      </xdr:nvSpPr>
      <xdr:spPr>
        <a:xfrm>
          <a:off x="16129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12293</xdr:rowOff>
    </xdr:from>
    <xdr:ext cx="736600" cy="259045"/>
    <xdr:sp macro="" textlink="">
      <xdr:nvSpPr>
        <xdr:cNvPr id="279" name="テキスト ボックス 278"/>
        <xdr:cNvSpPr txBox="1"/>
      </xdr:nvSpPr>
      <xdr:spPr>
        <a:xfrm>
          <a:off x="15798800" y="14242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125589</xdr:rowOff>
    </xdr:from>
    <xdr:to>
      <xdr:col>73</xdr:col>
      <xdr:colOff>44450</xdr:colOff>
      <xdr:row>85</xdr:row>
      <xdr:rowOff>55739</xdr:rowOff>
    </xdr:to>
    <xdr:sp macro="" textlink="">
      <xdr:nvSpPr>
        <xdr:cNvPr id="280" name="楕円 279"/>
        <xdr:cNvSpPr/>
      </xdr:nvSpPr>
      <xdr:spPr>
        <a:xfrm>
          <a:off x="15240000" y="1452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65916</xdr:rowOff>
    </xdr:from>
    <xdr:ext cx="762000" cy="259045"/>
    <xdr:sp macro="" textlink="">
      <xdr:nvSpPr>
        <xdr:cNvPr id="281" name="テキスト ボックス 280"/>
        <xdr:cNvSpPr txBox="1"/>
      </xdr:nvSpPr>
      <xdr:spPr>
        <a:xfrm>
          <a:off x="14909800" y="14296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141816</xdr:rowOff>
    </xdr:from>
    <xdr:to>
      <xdr:col>68</xdr:col>
      <xdr:colOff>203200</xdr:colOff>
      <xdr:row>86</xdr:row>
      <xdr:rowOff>71966</xdr:rowOff>
    </xdr:to>
    <xdr:sp macro="" textlink="">
      <xdr:nvSpPr>
        <xdr:cNvPr id="282" name="楕円 281"/>
        <xdr:cNvSpPr/>
      </xdr:nvSpPr>
      <xdr:spPr>
        <a:xfrm>
          <a:off x="14351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56743</xdr:rowOff>
    </xdr:from>
    <xdr:ext cx="762000" cy="259045"/>
    <xdr:sp macro="" textlink="">
      <xdr:nvSpPr>
        <xdr:cNvPr id="283" name="テキスト ボックス 282"/>
        <xdr:cNvSpPr txBox="1"/>
      </xdr:nvSpPr>
      <xdr:spPr>
        <a:xfrm>
          <a:off x="14020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37395</xdr:rowOff>
    </xdr:from>
    <xdr:to>
      <xdr:col>64</xdr:col>
      <xdr:colOff>152400</xdr:colOff>
      <xdr:row>86</xdr:row>
      <xdr:rowOff>138995</xdr:rowOff>
    </xdr:to>
    <xdr:sp macro="" textlink="">
      <xdr:nvSpPr>
        <xdr:cNvPr id="284" name="楕円 283"/>
        <xdr:cNvSpPr/>
      </xdr:nvSpPr>
      <xdr:spPr>
        <a:xfrm>
          <a:off x="13462000" y="1478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123772</xdr:rowOff>
    </xdr:from>
    <xdr:ext cx="762000" cy="259045"/>
    <xdr:sp macro="" textlink="">
      <xdr:nvSpPr>
        <xdr:cNvPr id="285" name="テキスト ボックス 284"/>
        <xdr:cNvSpPr txBox="1"/>
      </xdr:nvSpPr>
      <xdr:spPr>
        <a:xfrm>
          <a:off x="13131800" y="1486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年度に周辺市町との合併が白紙になったことにより、人口</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当たり職員数は近年悪化傾向にあるが、類似団体平均は下回っている。今後も、委託業務に移行していく事業の精査を行い、民間委託等を進めていくことにより、今後も職員数削減に努めていく。また、本町の事業規模に応じた会計年度任用職員数についても検討し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66</xdr:row>
      <xdr:rowOff>82550</xdr:rowOff>
    </xdr:from>
    <xdr:to>
      <xdr:col>85</xdr:col>
      <xdr:colOff>95250</xdr:colOff>
      <xdr:row>66</xdr:row>
      <xdr:rowOff>82550</xdr:rowOff>
    </xdr:to>
    <xdr:cxnSp macro="">
      <xdr:nvCxnSpPr>
        <xdr:cNvPr id="302" name="直線コネクタ 301"/>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111777</xdr:rowOff>
    </xdr:from>
    <xdr:ext cx="762000" cy="259045"/>
    <xdr:sp macro="" textlink="">
      <xdr:nvSpPr>
        <xdr:cNvPr id="303" name="テキスト ボックス 302"/>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76200</xdr:rowOff>
    </xdr:from>
    <xdr:to>
      <xdr:col>85</xdr:col>
      <xdr:colOff>95250</xdr:colOff>
      <xdr:row>59</xdr:row>
      <xdr:rowOff>76200</xdr:rowOff>
    </xdr:to>
    <xdr:cxnSp macro="">
      <xdr:nvCxnSpPr>
        <xdr:cNvPr id="306" name="直線コネクタ 305"/>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58</xdr:row>
      <xdr:rowOff>105427</xdr:rowOff>
    </xdr:from>
    <xdr:ext cx="762000" cy="259045"/>
    <xdr:sp macro="" textlink="">
      <xdr:nvSpPr>
        <xdr:cNvPr id="307" name="テキスト ボックス 306"/>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163195</xdr:rowOff>
    </xdr:from>
    <xdr:to>
      <xdr:col>81</xdr:col>
      <xdr:colOff>44450</xdr:colOff>
      <xdr:row>66</xdr:row>
      <xdr:rowOff>26448</xdr:rowOff>
    </xdr:to>
    <xdr:cxnSp macro="">
      <xdr:nvCxnSpPr>
        <xdr:cNvPr id="311" name="直線コネクタ 310"/>
        <xdr:cNvCxnSpPr/>
      </xdr:nvCxnSpPr>
      <xdr:spPr>
        <a:xfrm flipV="1">
          <a:off x="17018000" y="10107295"/>
          <a:ext cx="0" cy="12348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169975</xdr:rowOff>
    </xdr:from>
    <xdr:ext cx="762000" cy="259045"/>
    <xdr:sp macro="" textlink="">
      <xdr:nvSpPr>
        <xdr:cNvPr id="312" name="定員管理の状況最小値テキスト"/>
        <xdr:cNvSpPr txBox="1"/>
      </xdr:nvSpPr>
      <xdr:spPr>
        <a:xfrm>
          <a:off x="17106900" y="11314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26448</xdr:rowOff>
    </xdr:from>
    <xdr:to>
      <xdr:col>81</xdr:col>
      <xdr:colOff>133350</xdr:colOff>
      <xdr:row>66</xdr:row>
      <xdr:rowOff>26448</xdr:rowOff>
    </xdr:to>
    <xdr:cxnSp macro="">
      <xdr:nvCxnSpPr>
        <xdr:cNvPr id="313" name="直線コネクタ 312"/>
        <xdr:cNvCxnSpPr/>
      </xdr:nvCxnSpPr>
      <xdr:spPr>
        <a:xfrm>
          <a:off x="16929100" y="11342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78122</xdr:rowOff>
    </xdr:from>
    <xdr:ext cx="762000" cy="259045"/>
    <xdr:sp macro="" textlink="">
      <xdr:nvSpPr>
        <xdr:cNvPr id="314" name="定員管理の状況最大値テキスト"/>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163195</xdr:rowOff>
    </xdr:from>
    <xdr:to>
      <xdr:col>81</xdr:col>
      <xdr:colOff>133350</xdr:colOff>
      <xdr:row>58</xdr:row>
      <xdr:rowOff>163195</xdr:rowOff>
    </xdr:to>
    <xdr:cxnSp macro="">
      <xdr:nvCxnSpPr>
        <xdr:cNvPr id="315" name="直線コネクタ 314"/>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13938</xdr:rowOff>
    </xdr:from>
    <xdr:to>
      <xdr:col>81</xdr:col>
      <xdr:colOff>44450</xdr:colOff>
      <xdr:row>60</xdr:row>
      <xdr:rowOff>21781</xdr:rowOff>
    </xdr:to>
    <xdr:cxnSp macro="">
      <xdr:nvCxnSpPr>
        <xdr:cNvPr id="316" name="直線コネクタ 315"/>
        <xdr:cNvCxnSpPr/>
      </xdr:nvCxnSpPr>
      <xdr:spPr>
        <a:xfrm>
          <a:off x="16179800" y="10300938"/>
          <a:ext cx="838200" cy="7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84218</xdr:rowOff>
    </xdr:from>
    <xdr:ext cx="762000" cy="259045"/>
    <xdr:sp macro="" textlink="">
      <xdr:nvSpPr>
        <xdr:cNvPr id="317" name="定員管理の状況平均値テキスト"/>
        <xdr:cNvSpPr txBox="1"/>
      </xdr:nvSpPr>
      <xdr:spPr>
        <a:xfrm>
          <a:off x="17106900" y="10371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112141</xdr:rowOff>
    </xdr:from>
    <xdr:to>
      <xdr:col>81</xdr:col>
      <xdr:colOff>95250</xdr:colOff>
      <xdr:row>61</xdr:row>
      <xdr:rowOff>42291</xdr:rowOff>
    </xdr:to>
    <xdr:sp macro="" textlink="">
      <xdr:nvSpPr>
        <xdr:cNvPr id="318" name="フローチャート: 判断 317"/>
        <xdr:cNvSpPr/>
      </xdr:nvSpPr>
      <xdr:spPr>
        <a:xfrm>
          <a:off x="16967200" y="1039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12732</xdr:rowOff>
    </xdr:from>
    <xdr:to>
      <xdr:col>77</xdr:col>
      <xdr:colOff>44450</xdr:colOff>
      <xdr:row>60</xdr:row>
      <xdr:rowOff>13938</xdr:rowOff>
    </xdr:to>
    <xdr:cxnSp macro="">
      <xdr:nvCxnSpPr>
        <xdr:cNvPr id="319" name="直線コネクタ 318"/>
        <xdr:cNvCxnSpPr/>
      </xdr:nvCxnSpPr>
      <xdr:spPr>
        <a:xfrm>
          <a:off x="15290800" y="10299732"/>
          <a:ext cx="889000" cy="1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96456</xdr:rowOff>
    </xdr:from>
    <xdr:to>
      <xdr:col>77</xdr:col>
      <xdr:colOff>95250</xdr:colOff>
      <xdr:row>61</xdr:row>
      <xdr:rowOff>26606</xdr:rowOff>
    </xdr:to>
    <xdr:sp macro="" textlink="">
      <xdr:nvSpPr>
        <xdr:cNvPr id="320" name="フローチャート: 判断 319"/>
        <xdr:cNvSpPr/>
      </xdr:nvSpPr>
      <xdr:spPr>
        <a:xfrm>
          <a:off x="16129000" y="10383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11383</xdr:rowOff>
    </xdr:from>
    <xdr:ext cx="736600" cy="259045"/>
    <xdr:sp macro="" textlink="">
      <xdr:nvSpPr>
        <xdr:cNvPr id="321" name="テキスト ボックス 320"/>
        <xdr:cNvSpPr txBox="1"/>
      </xdr:nvSpPr>
      <xdr:spPr>
        <a:xfrm>
          <a:off x="15798800" y="10469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8509</xdr:rowOff>
    </xdr:from>
    <xdr:to>
      <xdr:col>72</xdr:col>
      <xdr:colOff>203200</xdr:colOff>
      <xdr:row>60</xdr:row>
      <xdr:rowOff>12732</xdr:rowOff>
    </xdr:to>
    <xdr:cxnSp macro="">
      <xdr:nvCxnSpPr>
        <xdr:cNvPr id="322" name="直線コネクタ 321"/>
        <xdr:cNvCxnSpPr/>
      </xdr:nvCxnSpPr>
      <xdr:spPr>
        <a:xfrm>
          <a:off x="14401800" y="10295509"/>
          <a:ext cx="889000" cy="4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84995</xdr:rowOff>
    </xdr:from>
    <xdr:to>
      <xdr:col>73</xdr:col>
      <xdr:colOff>44450</xdr:colOff>
      <xdr:row>61</xdr:row>
      <xdr:rowOff>15145</xdr:rowOff>
    </xdr:to>
    <xdr:sp macro="" textlink="">
      <xdr:nvSpPr>
        <xdr:cNvPr id="323" name="フローチャート: 判断 322"/>
        <xdr:cNvSpPr/>
      </xdr:nvSpPr>
      <xdr:spPr>
        <a:xfrm>
          <a:off x="15240000" y="103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171372</xdr:rowOff>
    </xdr:from>
    <xdr:ext cx="762000" cy="259045"/>
    <xdr:sp macro="" textlink="">
      <xdr:nvSpPr>
        <xdr:cNvPr id="324" name="テキスト ボックス 323"/>
        <xdr:cNvSpPr txBox="1"/>
      </xdr:nvSpPr>
      <xdr:spPr>
        <a:xfrm>
          <a:off x="14909800" y="1045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170307</xdr:rowOff>
    </xdr:from>
    <xdr:to>
      <xdr:col>68</xdr:col>
      <xdr:colOff>152400</xdr:colOff>
      <xdr:row>60</xdr:row>
      <xdr:rowOff>8509</xdr:rowOff>
    </xdr:to>
    <xdr:cxnSp macro="">
      <xdr:nvCxnSpPr>
        <xdr:cNvPr id="325" name="直線コネクタ 324"/>
        <xdr:cNvCxnSpPr/>
      </xdr:nvCxnSpPr>
      <xdr:spPr>
        <a:xfrm>
          <a:off x="13512800" y="10285857"/>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63278</xdr:rowOff>
    </xdr:from>
    <xdr:to>
      <xdr:col>68</xdr:col>
      <xdr:colOff>203200</xdr:colOff>
      <xdr:row>60</xdr:row>
      <xdr:rowOff>164878</xdr:rowOff>
    </xdr:to>
    <xdr:sp macro="" textlink="">
      <xdr:nvSpPr>
        <xdr:cNvPr id="326" name="フローチャート: 判断 325"/>
        <xdr:cNvSpPr/>
      </xdr:nvSpPr>
      <xdr:spPr>
        <a:xfrm>
          <a:off x="14351000" y="10350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149655</xdr:rowOff>
    </xdr:from>
    <xdr:ext cx="762000" cy="259045"/>
    <xdr:sp macro="" textlink="">
      <xdr:nvSpPr>
        <xdr:cNvPr id="327" name="テキスト ボックス 326"/>
        <xdr:cNvSpPr txBox="1"/>
      </xdr:nvSpPr>
      <xdr:spPr>
        <a:xfrm>
          <a:off x="14020800" y="1043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56642</xdr:rowOff>
    </xdr:from>
    <xdr:to>
      <xdr:col>64</xdr:col>
      <xdr:colOff>152400</xdr:colOff>
      <xdr:row>60</xdr:row>
      <xdr:rowOff>158242</xdr:rowOff>
    </xdr:to>
    <xdr:sp macro="" textlink="">
      <xdr:nvSpPr>
        <xdr:cNvPr id="328" name="フローチャート: 判断 327"/>
        <xdr:cNvSpPr/>
      </xdr:nvSpPr>
      <xdr:spPr>
        <a:xfrm>
          <a:off x="13462000" y="1034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143019</xdr:rowOff>
    </xdr:from>
    <xdr:ext cx="762000" cy="259045"/>
    <xdr:sp macro="" textlink="">
      <xdr:nvSpPr>
        <xdr:cNvPr id="329" name="テキスト ボックス 328"/>
        <xdr:cNvSpPr txBox="1"/>
      </xdr:nvSpPr>
      <xdr:spPr>
        <a:xfrm>
          <a:off x="13131800" y="10430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142431</xdr:rowOff>
    </xdr:from>
    <xdr:to>
      <xdr:col>81</xdr:col>
      <xdr:colOff>95250</xdr:colOff>
      <xdr:row>60</xdr:row>
      <xdr:rowOff>72581</xdr:rowOff>
    </xdr:to>
    <xdr:sp macro="" textlink="">
      <xdr:nvSpPr>
        <xdr:cNvPr id="335" name="楕円 334"/>
        <xdr:cNvSpPr/>
      </xdr:nvSpPr>
      <xdr:spPr>
        <a:xfrm>
          <a:off x="16967200" y="10257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158958</xdr:rowOff>
    </xdr:from>
    <xdr:ext cx="762000" cy="259045"/>
    <xdr:sp macro="" textlink="">
      <xdr:nvSpPr>
        <xdr:cNvPr id="336" name="定員管理の状況該当値テキスト"/>
        <xdr:cNvSpPr txBox="1"/>
      </xdr:nvSpPr>
      <xdr:spPr>
        <a:xfrm>
          <a:off x="17106900" y="10103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134588</xdr:rowOff>
    </xdr:from>
    <xdr:to>
      <xdr:col>77</xdr:col>
      <xdr:colOff>95250</xdr:colOff>
      <xdr:row>60</xdr:row>
      <xdr:rowOff>64738</xdr:rowOff>
    </xdr:to>
    <xdr:sp macro="" textlink="">
      <xdr:nvSpPr>
        <xdr:cNvPr id="337" name="楕円 336"/>
        <xdr:cNvSpPr/>
      </xdr:nvSpPr>
      <xdr:spPr>
        <a:xfrm>
          <a:off x="16129000" y="10250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74915</xdr:rowOff>
    </xdr:from>
    <xdr:ext cx="736600" cy="259045"/>
    <xdr:sp macro="" textlink="">
      <xdr:nvSpPr>
        <xdr:cNvPr id="338" name="テキスト ボックス 337"/>
        <xdr:cNvSpPr txBox="1"/>
      </xdr:nvSpPr>
      <xdr:spPr>
        <a:xfrm>
          <a:off x="15798800" y="10019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133382</xdr:rowOff>
    </xdr:from>
    <xdr:to>
      <xdr:col>73</xdr:col>
      <xdr:colOff>44450</xdr:colOff>
      <xdr:row>60</xdr:row>
      <xdr:rowOff>63532</xdr:rowOff>
    </xdr:to>
    <xdr:sp macro="" textlink="">
      <xdr:nvSpPr>
        <xdr:cNvPr id="339" name="楕円 338"/>
        <xdr:cNvSpPr/>
      </xdr:nvSpPr>
      <xdr:spPr>
        <a:xfrm>
          <a:off x="15240000" y="1024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73709</xdr:rowOff>
    </xdr:from>
    <xdr:ext cx="762000" cy="259045"/>
    <xdr:sp macro="" textlink="">
      <xdr:nvSpPr>
        <xdr:cNvPr id="340" name="テキスト ボックス 339"/>
        <xdr:cNvSpPr txBox="1"/>
      </xdr:nvSpPr>
      <xdr:spPr>
        <a:xfrm>
          <a:off x="14909800" y="1001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129159</xdr:rowOff>
    </xdr:from>
    <xdr:to>
      <xdr:col>68</xdr:col>
      <xdr:colOff>203200</xdr:colOff>
      <xdr:row>60</xdr:row>
      <xdr:rowOff>59309</xdr:rowOff>
    </xdr:to>
    <xdr:sp macro="" textlink="">
      <xdr:nvSpPr>
        <xdr:cNvPr id="341" name="楕円 340"/>
        <xdr:cNvSpPr/>
      </xdr:nvSpPr>
      <xdr:spPr>
        <a:xfrm>
          <a:off x="14351000" y="10244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69486</xdr:rowOff>
    </xdr:from>
    <xdr:ext cx="762000" cy="259045"/>
    <xdr:sp macro="" textlink="">
      <xdr:nvSpPr>
        <xdr:cNvPr id="342" name="テキスト ボックス 341"/>
        <xdr:cNvSpPr txBox="1"/>
      </xdr:nvSpPr>
      <xdr:spPr>
        <a:xfrm>
          <a:off x="14020800" y="10013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119507</xdr:rowOff>
    </xdr:from>
    <xdr:to>
      <xdr:col>64</xdr:col>
      <xdr:colOff>152400</xdr:colOff>
      <xdr:row>60</xdr:row>
      <xdr:rowOff>49657</xdr:rowOff>
    </xdr:to>
    <xdr:sp macro="" textlink="">
      <xdr:nvSpPr>
        <xdr:cNvPr id="343" name="楕円 342"/>
        <xdr:cNvSpPr/>
      </xdr:nvSpPr>
      <xdr:spPr>
        <a:xfrm>
          <a:off x="13462000" y="1023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59834</xdr:rowOff>
    </xdr:from>
    <xdr:ext cx="762000" cy="259045"/>
    <xdr:sp macro="" textlink="">
      <xdr:nvSpPr>
        <xdr:cNvPr id="344" name="テキスト ボックス 343"/>
        <xdr:cNvSpPr txBox="1"/>
      </xdr:nvSpPr>
      <xdr:spPr>
        <a:xfrm>
          <a:off x="13131800" y="10003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公債費比率が類似団体平均を下回っている主な要因としては、ほぼ毎年行っている銀行等引受債の繰上償還による公債費の減少が挙げられる。しかし、元年度から事業開始した役場庁舎建替整備工事の起債措置として市町村役場機能緊急保全事業債の発行により町債現在高が増加していくため、機会を見て繰上償還を実施し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42926</xdr:rowOff>
    </xdr:from>
    <xdr:to>
      <xdr:col>81</xdr:col>
      <xdr:colOff>44450</xdr:colOff>
      <xdr:row>43</xdr:row>
      <xdr:rowOff>138684</xdr:rowOff>
    </xdr:to>
    <xdr:cxnSp macro="">
      <xdr:nvCxnSpPr>
        <xdr:cNvPr id="370" name="直線コネクタ 369"/>
        <xdr:cNvCxnSpPr/>
      </xdr:nvCxnSpPr>
      <xdr:spPr>
        <a:xfrm flipV="1">
          <a:off x="17018000" y="6386576"/>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110761</xdr:rowOff>
    </xdr:from>
    <xdr:ext cx="762000" cy="259045"/>
    <xdr:sp macro="" textlink="">
      <xdr:nvSpPr>
        <xdr:cNvPr id="371" name="公債費負担の状況最小値テキスト"/>
        <xdr:cNvSpPr txBox="1"/>
      </xdr:nvSpPr>
      <xdr:spPr>
        <a:xfrm>
          <a:off x="17106900" y="748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138684</xdr:rowOff>
    </xdr:from>
    <xdr:to>
      <xdr:col>81</xdr:col>
      <xdr:colOff>133350</xdr:colOff>
      <xdr:row>43</xdr:row>
      <xdr:rowOff>138684</xdr:rowOff>
    </xdr:to>
    <xdr:cxnSp macro="">
      <xdr:nvCxnSpPr>
        <xdr:cNvPr id="372" name="直線コネクタ 371"/>
        <xdr:cNvCxnSpPr/>
      </xdr:nvCxnSpPr>
      <xdr:spPr>
        <a:xfrm>
          <a:off x="16929100" y="7511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129303</xdr:rowOff>
    </xdr:from>
    <xdr:ext cx="762000" cy="259045"/>
    <xdr:sp macro="" textlink="">
      <xdr:nvSpPr>
        <xdr:cNvPr id="373" name="公債費負担の状況最大値テキスト"/>
        <xdr:cNvSpPr txBox="1"/>
      </xdr:nvSpPr>
      <xdr:spPr>
        <a:xfrm>
          <a:off x="17106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42926</xdr:rowOff>
    </xdr:from>
    <xdr:to>
      <xdr:col>81</xdr:col>
      <xdr:colOff>133350</xdr:colOff>
      <xdr:row>37</xdr:row>
      <xdr:rowOff>42926</xdr:rowOff>
    </xdr:to>
    <xdr:cxnSp macro="">
      <xdr:nvCxnSpPr>
        <xdr:cNvPr id="374" name="直線コネクタ 373"/>
        <xdr:cNvCxnSpPr/>
      </xdr:nvCxnSpPr>
      <xdr:spPr>
        <a:xfrm>
          <a:off x="16929100" y="638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71628</xdr:rowOff>
    </xdr:from>
    <xdr:to>
      <xdr:col>81</xdr:col>
      <xdr:colOff>44450</xdr:colOff>
      <xdr:row>39</xdr:row>
      <xdr:rowOff>76454</xdr:rowOff>
    </xdr:to>
    <xdr:cxnSp macro="">
      <xdr:nvCxnSpPr>
        <xdr:cNvPr id="375" name="直線コネクタ 374"/>
        <xdr:cNvCxnSpPr/>
      </xdr:nvCxnSpPr>
      <xdr:spPr>
        <a:xfrm>
          <a:off x="16179800" y="6758178"/>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55389</xdr:rowOff>
    </xdr:from>
    <xdr:ext cx="762000" cy="259045"/>
    <xdr:sp macro="" textlink="">
      <xdr:nvSpPr>
        <xdr:cNvPr id="376" name="公債費負担の状況平均値テキスト"/>
        <xdr:cNvSpPr txBox="1"/>
      </xdr:nvSpPr>
      <xdr:spPr>
        <a:xfrm>
          <a:off x="17106900" y="708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83312</xdr:rowOff>
    </xdr:from>
    <xdr:to>
      <xdr:col>81</xdr:col>
      <xdr:colOff>95250</xdr:colOff>
      <xdr:row>42</xdr:row>
      <xdr:rowOff>13462</xdr:rowOff>
    </xdr:to>
    <xdr:sp macro="" textlink="">
      <xdr:nvSpPr>
        <xdr:cNvPr id="377" name="フローチャート: 判断 376"/>
        <xdr:cNvSpPr/>
      </xdr:nvSpPr>
      <xdr:spPr>
        <a:xfrm>
          <a:off x="16967200" y="711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71628</xdr:rowOff>
    </xdr:from>
    <xdr:to>
      <xdr:col>77</xdr:col>
      <xdr:colOff>44450</xdr:colOff>
      <xdr:row>39</xdr:row>
      <xdr:rowOff>81280</xdr:rowOff>
    </xdr:to>
    <xdr:cxnSp macro="">
      <xdr:nvCxnSpPr>
        <xdr:cNvPr id="378" name="直線コネクタ 377"/>
        <xdr:cNvCxnSpPr/>
      </xdr:nvCxnSpPr>
      <xdr:spPr>
        <a:xfrm flipV="1">
          <a:off x="15290800" y="675817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68834</xdr:rowOff>
    </xdr:from>
    <xdr:to>
      <xdr:col>77</xdr:col>
      <xdr:colOff>95250</xdr:colOff>
      <xdr:row>41</xdr:row>
      <xdr:rowOff>170434</xdr:rowOff>
    </xdr:to>
    <xdr:sp macro="" textlink="">
      <xdr:nvSpPr>
        <xdr:cNvPr id="379" name="フローチャート: 判断 378"/>
        <xdr:cNvSpPr/>
      </xdr:nvSpPr>
      <xdr:spPr>
        <a:xfrm>
          <a:off x="16129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155211</xdr:rowOff>
    </xdr:from>
    <xdr:ext cx="736600" cy="259045"/>
    <xdr:sp macro="" textlink="">
      <xdr:nvSpPr>
        <xdr:cNvPr id="380" name="テキスト ボックス 379"/>
        <xdr:cNvSpPr txBox="1"/>
      </xdr:nvSpPr>
      <xdr:spPr>
        <a:xfrm>
          <a:off x="15798800" y="718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81280</xdr:rowOff>
    </xdr:from>
    <xdr:to>
      <xdr:col>72</xdr:col>
      <xdr:colOff>203200</xdr:colOff>
      <xdr:row>39</xdr:row>
      <xdr:rowOff>153670</xdr:rowOff>
    </xdr:to>
    <xdr:cxnSp macro="">
      <xdr:nvCxnSpPr>
        <xdr:cNvPr id="381" name="直線コネクタ 380"/>
        <xdr:cNvCxnSpPr/>
      </xdr:nvCxnSpPr>
      <xdr:spPr>
        <a:xfrm flipV="1">
          <a:off x="14401800" y="67678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64008</xdr:rowOff>
    </xdr:from>
    <xdr:to>
      <xdr:col>73</xdr:col>
      <xdr:colOff>44450</xdr:colOff>
      <xdr:row>41</xdr:row>
      <xdr:rowOff>165608</xdr:rowOff>
    </xdr:to>
    <xdr:sp macro="" textlink="">
      <xdr:nvSpPr>
        <xdr:cNvPr id="382" name="フローチャート: 判断 381"/>
        <xdr:cNvSpPr/>
      </xdr:nvSpPr>
      <xdr:spPr>
        <a:xfrm>
          <a:off x="15240000" y="7093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150385</xdr:rowOff>
    </xdr:from>
    <xdr:ext cx="762000" cy="259045"/>
    <xdr:sp macro="" textlink="">
      <xdr:nvSpPr>
        <xdr:cNvPr id="383" name="テキスト ボックス 382"/>
        <xdr:cNvSpPr txBox="1"/>
      </xdr:nvSpPr>
      <xdr:spPr>
        <a:xfrm>
          <a:off x="14909800" y="717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129540</xdr:rowOff>
    </xdr:from>
    <xdr:to>
      <xdr:col>68</xdr:col>
      <xdr:colOff>152400</xdr:colOff>
      <xdr:row>39</xdr:row>
      <xdr:rowOff>153670</xdr:rowOff>
    </xdr:to>
    <xdr:cxnSp macro="">
      <xdr:nvCxnSpPr>
        <xdr:cNvPr id="384" name="直線コネクタ 383"/>
        <xdr:cNvCxnSpPr/>
      </xdr:nvCxnSpPr>
      <xdr:spPr>
        <a:xfrm>
          <a:off x="13512800" y="681609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49530</xdr:rowOff>
    </xdr:from>
    <xdr:to>
      <xdr:col>68</xdr:col>
      <xdr:colOff>203200</xdr:colOff>
      <xdr:row>41</xdr:row>
      <xdr:rowOff>151130</xdr:rowOff>
    </xdr:to>
    <xdr:sp macro="" textlink="">
      <xdr:nvSpPr>
        <xdr:cNvPr id="385" name="フローチャート: 判断 384"/>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135907</xdr:rowOff>
    </xdr:from>
    <xdr:ext cx="762000" cy="259045"/>
    <xdr:sp macro="" textlink="">
      <xdr:nvSpPr>
        <xdr:cNvPr id="386" name="テキスト ボックス 385"/>
        <xdr:cNvSpPr txBox="1"/>
      </xdr:nvSpPr>
      <xdr:spPr>
        <a:xfrm>
          <a:off x="14020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387" name="フローチャート: 判断 386"/>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135907</xdr:rowOff>
    </xdr:from>
    <xdr:ext cx="762000" cy="259045"/>
    <xdr:sp macro="" textlink="">
      <xdr:nvSpPr>
        <xdr:cNvPr id="388" name="テキスト ボックス 387"/>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25654</xdr:rowOff>
    </xdr:from>
    <xdr:to>
      <xdr:col>81</xdr:col>
      <xdr:colOff>95250</xdr:colOff>
      <xdr:row>39</xdr:row>
      <xdr:rowOff>127254</xdr:rowOff>
    </xdr:to>
    <xdr:sp macro="" textlink="">
      <xdr:nvSpPr>
        <xdr:cNvPr id="394" name="楕円 393"/>
        <xdr:cNvSpPr/>
      </xdr:nvSpPr>
      <xdr:spPr>
        <a:xfrm>
          <a:off x="16967200" y="671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42181</xdr:rowOff>
    </xdr:from>
    <xdr:ext cx="762000" cy="259045"/>
    <xdr:sp macro="" textlink="">
      <xdr:nvSpPr>
        <xdr:cNvPr id="395" name="公債費負担の状況該当値テキスト"/>
        <xdr:cNvSpPr txBox="1"/>
      </xdr:nvSpPr>
      <xdr:spPr>
        <a:xfrm>
          <a:off x="17106900" y="65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20828</xdr:rowOff>
    </xdr:from>
    <xdr:to>
      <xdr:col>77</xdr:col>
      <xdr:colOff>95250</xdr:colOff>
      <xdr:row>39</xdr:row>
      <xdr:rowOff>122428</xdr:rowOff>
    </xdr:to>
    <xdr:sp macro="" textlink="">
      <xdr:nvSpPr>
        <xdr:cNvPr id="396" name="楕円 395"/>
        <xdr:cNvSpPr/>
      </xdr:nvSpPr>
      <xdr:spPr>
        <a:xfrm>
          <a:off x="16129000" y="670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132605</xdr:rowOff>
    </xdr:from>
    <xdr:ext cx="736600" cy="259045"/>
    <xdr:sp macro="" textlink="">
      <xdr:nvSpPr>
        <xdr:cNvPr id="397" name="テキスト ボックス 396"/>
        <xdr:cNvSpPr txBox="1"/>
      </xdr:nvSpPr>
      <xdr:spPr>
        <a:xfrm>
          <a:off x="15798800" y="6476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30480</xdr:rowOff>
    </xdr:from>
    <xdr:to>
      <xdr:col>73</xdr:col>
      <xdr:colOff>44450</xdr:colOff>
      <xdr:row>39</xdr:row>
      <xdr:rowOff>132080</xdr:rowOff>
    </xdr:to>
    <xdr:sp macro="" textlink="">
      <xdr:nvSpPr>
        <xdr:cNvPr id="398" name="楕円 397"/>
        <xdr:cNvSpPr/>
      </xdr:nvSpPr>
      <xdr:spPr>
        <a:xfrm>
          <a:off x="15240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142257</xdr:rowOff>
    </xdr:from>
    <xdr:ext cx="762000" cy="259045"/>
    <xdr:sp macro="" textlink="">
      <xdr:nvSpPr>
        <xdr:cNvPr id="399" name="テキスト ボックス 398"/>
        <xdr:cNvSpPr txBox="1"/>
      </xdr:nvSpPr>
      <xdr:spPr>
        <a:xfrm>
          <a:off x="14909800" y="648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102870</xdr:rowOff>
    </xdr:from>
    <xdr:to>
      <xdr:col>68</xdr:col>
      <xdr:colOff>203200</xdr:colOff>
      <xdr:row>40</xdr:row>
      <xdr:rowOff>33020</xdr:rowOff>
    </xdr:to>
    <xdr:sp macro="" textlink="">
      <xdr:nvSpPr>
        <xdr:cNvPr id="400" name="楕円 399"/>
        <xdr:cNvSpPr/>
      </xdr:nvSpPr>
      <xdr:spPr>
        <a:xfrm>
          <a:off x="14351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43197</xdr:rowOff>
    </xdr:from>
    <xdr:ext cx="762000" cy="259045"/>
    <xdr:sp macro="" textlink="">
      <xdr:nvSpPr>
        <xdr:cNvPr id="401" name="テキスト ボックス 400"/>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78740</xdr:rowOff>
    </xdr:from>
    <xdr:to>
      <xdr:col>64</xdr:col>
      <xdr:colOff>152400</xdr:colOff>
      <xdr:row>40</xdr:row>
      <xdr:rowOff>8890</xdr:rowOff>
    </xdr:to>
    <xdr:sp macro="" textlink="">
      <xdr:nvSpPr>
        <xdr:cNvPr id="402" name="楕円 401"/>
        <xdr:cNvSpPr/>
      </xdr:nvSpPr>
      <xdr:spPr>
        <a:xfrm>
          <a:off x="13462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19067</xdr:rowOff>
    </xdr:from>
    <xdr:ext cx="762000" cy="259045"/>
    <xdr:sp macro="" textlink="">
      <xdr:nvSpPr>
        <xdr:cNvPr id="403" name="テキスト ボックス 402"/>
        <xdr:cNvSpPr txBox="1"/>
      </xdr:nvSpPr>
      <xdr:spPr>
        <a:xfrm>
          <a:off x="13131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将来負担比率は算定されていない。その主な要因としては、長期的な視点から銀行等引受債の繰上償還による地方債残高の減、財政調整基金等の充当可能基金の減少幅が少ないことにより、分子がマイナス数値となっているためである。今後も、銀行等引受債の繰上償還について、積極的に行っていくことにより、地方債の残高を少なくしていくことを重点的に行っ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34643</xdr:rowOff>
    </xdr:to>
    <xdr:cxnSp macro="">
      <xdr:nvCxnSpPr>
        <xdr:cNvPr id="432" name="直線コネクタ 431"/>
        <xdr:cNvCxnSpPr/>
      </xdr:nvCxnSpPr>
      <xdr:spPr>
        <a:xfrm flipV="1">
          <a:off x="17018000" y="2370667"/>
          <a:ext cx="0" cy="16073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6720</xdr:rowOff>
    </xdr:from>
    <xdr:ext cx="762000" cy="259045"/>
    <xdr:sp macro="" textlink="">
      <xdr:nvSpPr>
        <xdr:cNvPr id="433" name="将来負担の状況最小値テキスト"/>
        <xdr:cNvSpPr txBox="1"/>
      </xdr:nvSpPr>
      <xdr:spPr>
        <a:xfrm>
          <a:off x="17106900" y="395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34643</xdr:rowOff>
    </xdr:from>
    <xdr:to>
      <xdr:col>81</xdr:col>
      <xdr:colOff>133350</xdr:colOff>
      <xdr:row>23</xdr:row>
      <xdr:rowOff>34643</xdr:rowOff>
    </xdr:to>
    <xdr:cxnSp macro="">
      <xdr:nvCxnSpPr>
        <xdr:cNvPr id="434" name="直線コネクタ 433"/>
        <xdr:cNvCxnSpPr/>
      </xdr:nvCxnSpPr>
      <xdr:spPr>
        <a:xfrm>
          <a:off x="16929100" y="397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5"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6" name="直線コネクタ 43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7"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8" name="フローチャート: 判断 437"/>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39" name="フローチャート: 判断 438"/>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0" name="テキスト ボックス 439"/>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1" name="フローチャート: 判断 440"/>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2" name="テキスト ボックス 441"/>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3" name="フローチャート: 判断 442"/>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4" name="テキスト ボックス 443"/>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5" name="フローチャート: 判断 444"/>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6" name="テキスト ボックス 445"/>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滋賀県豊郷町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7,117
6,856
7.80
5,518,434
5,203,424
222,462
2,621,220
2,199,573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人件費の数値が大幅に悪化したのは、人勧による普通昇給等の大幅な増が要因である。また、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会計年度任用職員を含む職員数が類似団体と比べて多いために、経常的支出の人件費が高くなっており、今後も改善を図っていく必要がある。具体的には新規採用職員の抑制による職員数の減や、委託業務への移行により、人件費の減少に努め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21844</xdr:rowOff>
    </xdr:from>
    <xdr:to>
      <xdr:col>24</xdr:col>
      <xdr:colOff>25400</xdr:colOff>
      <xdr:row>41</xdr:row>
      <xdr:rowOff>161290</xdr:rowOff>
    </xdr:to>
    <xdr:cxnSp macro="">
      <xdr:nvCxnSpPr>
        <xdr:cNvPr id="59" name="直線コネクタ 58"/>
        <xdr:cNvCxnSpPr/>
      </xdr:nvCxnSpPr>
      <xdr:spPr>
        <a:xfrm flipV="1">
          <a:off x="4826000" y="5851144"/>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133367</xdr:rowOff>
    </xdr:from>
    <xdr:ext cx="762000" cy="259045"/>
    <xdr:sp macro="" textlink="">
      <xdr:nvSpPr>
        <xdr:cNvPr id="60" name="人件費最小値テキスト"/>
        <xdr:cNvSpPr txBox="1"/>
      </xdr:nvSpPr>
      <xdr:spPr>
        <a:xfrm>
          <a:off x="4914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161290</xdr:rowOff>
    </xdr:from>
    <xdr:to>
      <xdr:col>24</xdr:col>
      <xdr:colOff>114300</xdr:colOff>
      <xdr:row>41</xdr:row>
      <xdr:rowOff>161290</xdr:rowOff>
    </xdr:to>
    <xdr:cxnSp macro="">
      <xdr:nvCxnSpPr>
        <xdr:cNvPr id="61" name="直線コネクタ 60"/>
        <xdr:cNvCxnSpPr/>
      </xdr:nvCxnSpPr>
      <xdr:spPr>
        <a:xfrm>
          <a:off x="4737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108221</xdr:rowOff>
    </xdr:from>
    <xdr:ext cx="762000" cy="259045"/>
    <xdr:sp macro="" textlink="">
      <xdr:nvSpPr>
        <xdr:cNvPr id="62" name="人件費最大値テキスト"/>
        <xdr:cNvSpPr txBox="1"/>
      </xdr:nvSpPr>
      <xdr:spPr>
        <a:xfrm>
          <a:off x="4914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21844</xdr:rowOff>
    </xdr:from>
    <xdr:to>
      <xdr:col>24</xdr:col>
      <xdr:colOff>114300</xdr:colOff>
      <xdr:row>34</xdr:row>
      <xdr:rowOff>21844</xdr:rowOff>
    </xdr:to>
    <xdr:cxnSp macro="">
      <xdr:nvCxnSpPr>
        <xdr:cNvPr id="63" name="直線コネクタ 62"/>
        <xdr:cNvCxnSpPr/>
      </xdr:nvCxnSpPr>
      <xdr:spPr>
        <a:xfrm>
          <a:off x="4737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8128</xdr:rowOff>
    </xdr:from>
    <xdr:to>
      <xdr:col>24</xdr:col>
      <xdr:colOff>25400</xdr:colOff>
      <xdr:row>39</xdr:row>
      <xdr:rowOff>14986</xdr:rowOff>
    </xdr:to>
    <xdr:cxnSp macro="">
      <xdr:nvCxnSpPr>
        <xdr:cNvPr id="64" name="直線コネクタ 63"/>
        <xdr:cNvCxnSpPr/>
      </xdr:nvCxnSpPr>
      <xdr:spPr>
        <a:xfrm>
          <a:off x="3987800" y="6523228"/>
          <a:ext cx="8382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67581</xdr:rowOff>
    </xdr:from>
    <xdr:ext cx="762000" cy="259045"/>
    <xdr:sp macro="" textlink="">
      <xdr:nvSpPr>
        <xdr:cNvPr id="65" name="人件費平均値テキスト"/>
        <xdr:cNvSpPr txBox="1"/>
      </xdr:nvSpPr>
      <xdr:spPr>
        <a:xfrm>
          <a:off x="4914900" y="6239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51054</xdr:rowOff>
    </xdr:from>
    <xdr:to>
      <xdr:col>24</xdr:col>
      <xdr:colOff>76200</xdr:colOff>
      <xdr:row>37</xdr:row>
      <xdr:rowOff>152654</xdr:rowOff>
    </xdr:to>
    <xdr:sp macro="" textlink="">
      <xdr:nvSpPr>
        <xdr:cNvPr id="66" name="フローチャート: 判断 65"/>
        <xdr:cNvSpPr/>
      </xdr:nvSpPr>
      <xdr:spPr>
        <a:xfrm>
          <a:off x="47752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8128</xdr:rowOff>
    </xdr:from>
    <xdr:to>
      <xdr:col>19</xdr:col>
      <xdr:colOff>187325</xdr:colOff>
      <xdr:row>38</xdr:row>
      <xdr:rowOff>30988</xdr:rowOff>
    </xdr:to>
    <xdr:cxnSp macro="">
      <xdr:nvCxnSpPr>
        <xdr:cNvPr id="67" name="直線コネクタ 66"/>
        <xdr:cNvCxnSpPr/>
      </xdr:nvCxnSpPr>
      <xdr:spPr>
        <a:xfrm flipV="1">
          <a:off x="3098800" y="652322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9906</xdr:rowOff>
    </xdr:from>
    <xdr:to>
      <xdr:col>20</xdr:col>
      <xdr:colOff>38100</xdr:colOff>
      <xdr:row>37</xdr:row>
      <xdr:rowOff>111506</xdr:rowOff>
    </xdr:to>
    <xdr:sp macro="" textlink="">
      <xdr:nvSpPr>
        <xdr:cNvPr id="68" name="フローチャート: 判断 67"/>
        <xdr:cNvSpPr/>
      </xdr:nvSpPr>
      <xdr:spPr>
        <a:xfrm>
          <a:off x="3937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121683</xdr:rowOff>
    </xdr:from>
    <xdr:ext cx="736600" cy="259045"/>
    <xdr:sp macro="" textlink="">
      <xdr:nvSpPr>
        <xdr:cNvPr id="69" name="テキスト ボックス 68"/>
        <xdr:cNvSpPr txBox="1"/>
      </xdr:nvSpPr>
      <xdr:spPr>
        <a:xfrm>
          <a:off x="3606800" y="6122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3556</xdr:rowOff>
    </xdr:from>
    <xdr:to>
      <xdr:col>15</xdr:col>
      <xdr:colOff>98425</xdr:colOff>
      <xdr:row>38</xdr:row>
      <xdr:rowOff>30988</xdr:rowOff>
    </xdr:to>
    <xdr:cxnSp macro="">
      <xdr:nvCxnSpPr>
        <xdr:cNvPr id="70" name="直線コネクタ 69"/>
        <xdr:cNvCxnSpPr/>
      </xdr:nvCxnSpPr>
      <xdr:spPr>
        <a:xfrm>
          <a:off x="2209800" y="651865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158496</xdr:rowOff>
    </xdr:from>
    <xdr:to>
      <xdr:col>15</xdr:col>
      <xdr:colOff>149225</xdr:colOff>
      <xdr:row>37</xdr:row>
      <xdr:rowOff>88646</xdr:rowOff>
    </xdr:to>
    <xdr:sp macro="" textlink="">
      <xdr:nvSpPr>
        <xdr:cNvPr id="71" name="フローチャート: 判断 70"/>
        <xdr:cNvSpPr/>
      </xdr:nvSpPr>
      <xdr:spPr>
        <a:xfrm>
          <a:off x="3048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98823</xdr:rowOff>
    </xdr:from>
    <xdr:ext cx="762000" cy="259045"/>
    <xdr:sp macro="" textlink="">
      <xdr:nvSpPr>
        <xdr:cNvPr id="72" name="テキスト ボックス 71"/>
        <xdr:cNvSpPr txBox="1"/>
      </xdr:nvSpPr>
      <xdr:spPr>
        <a:xfrm>
          <a:off x="2717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3556</xdr:rowOff>
    </xdr:from>
    <xdr:to>
      <xdr:col>11</xdr:col>
      <xdr:colOff>9525</xdr:colOff>
      <xdr:row>38</xdr:row>
      <xdr:rowOff>117856</xdr:rowOff>
    </xdr:to>
    <xdr:cxnSp macro="">
      <xdr:nvCxnSpPr>
        <xdr:cNvPr id="73" name="直線コネクタ 72"/>
        <xdr:cNvCxnSpPr/>
      </xdr:nvCxnSpPr>
      <xdr:spPr>
        <a:xfrm flipV="1">
          <a:off x="1320800" y="651865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135636</xdr:rowOff>
    </xdr:from>
    <xdr:to>
      <xdr:col>11</xdr:col>
      <xdr:colOff>60325</xdr:colOff>
      <xdr:row>37</xdr:row>
      <xdr:rowOff>65786</xdr:rowOff>
    </xdr:to>
    <xdr:sp macro="" textlink="">
      <xdr:nvSpPr>
        <xdr:cNvPr id="74" name="フローチャート: 判断 73"/>
        <xdr:cNvSpPr/>
      </xdr:nvSpPr>
      <xdr:spPr>
        <a:xfrm>
          <a:off x="2159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75963</xdr:rowOff>
    </xdr:from>
    <xdr:ext cx="762000" cy="259045"/>
    <xdr:sp macro="" textlink="">
      <xdr:nvSpPr>
        <xdr:cNvPr id="75" name="テキスト ボックス 74"/>
        <xdr:cNvSpPr txBox="1"/>
      </xdr:nvSpPr>
      <xdr:spPr>
        <a:xfrm>
          <a:off x="1828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60198</xdr:rowOff>
    </xdr:from>
    <xdr:to>
      <xdr:col>6</xdr:col>
      <xdr:colOff>171450</xdr:colOff>
      <xdr:row>37</xdr:row>
      <xdr:rowOff>161798</xdr:rowOff>
    </xdr:to>
    <xdr:sp macro="" textlink="">
      <xdr:nvSpPr>
        <xdr:cNvPr id="76" name="フローチャート: 判断 75"/>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525</xdr:rowOff>
    </xdr:from>
    <xdr:ext cx="762000" cy="259045"/>
    <xdr:sp macro="" textlink="">
      <xdr:nvSpPr>
        <xdr:cNvPr id="77" name="テキスト ボックス 76"/>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135636</xdr:rowOff>
    </xdr:from>
    <xdr:to>
      <xdr:col>24</xdr:col>
      <xdr:colOff>76200</xdr:colOff>
      <xdr:row>39</xdr:row>
      <xdr:rowOff>65786</xdr:rowOff>
    </xdr:to>
    <xdr:sp macro="" textlink="">
      <xdr:nvSpPr>
        <xdr:cNvPr id="83" name="楕円 82"/>
        <xdr:cNvSpPr/>
      </xdr:nvSpPr>
      <xdr:spPr>
        <a:xfrm>
          <a:off x="4775200" y="6650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107713</xdr:rowOff>
    </xdr:from>
    <xdr:ext cx="762000" cy="259045"/>
    <xdr:sp macro="" textlink="">
      <xdr:nvSpPr>
        <xdr:cNvPr id="84" name="人件費該当値テキスト"/>
        <xdr:cNvSpPr txBox="1"/>
      </xdr:nvSpPr>
      <xdr:spPr>
        <a:xfrm>
          <a:off x="4914900" y="662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128778</xdr:rowOff>
    </xdr:from>
    <xdr:to>
      <xdr:col>20</xdr:col>
      <xdr:colOff>38100</xdr:colOff>
      <xdr:row>38</xdr:row>
      <xdr:rowOff>58928</xdr:rowOff>
    </xdr:to>
    <xdr:sp macro="" textlink="">
      <xdr:nvSpPr>
        <xdr:cNvPr id="85" name="楕円 84"/>
        <xdr:cNvSpPr/>
      </xdr:nvSpPr>
      <xdr:spPr>
        <a:xfrm>
          <a:off x="3937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43705</xdr:rowOff>
    </xdr:from>
    <xdr:ext cx="736600" cy="259045"/>
    <xdr:sp macro="" textlink="">
      <xdr:nvSpPr>
        <xdr:cNvPr id="86" name="テキスト ボックス 85"/>
        <xdr:cNvSpPr txBox="1"/>
      </xdr:nvSpPr>
      <xdr:spPr>
        <a:xfrm>
          <a:off x="3606800" y="6558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151638</xdr:rowOff>
    </xdr:from>
    <xdr:to>
      <xdr:col>15</xdr:col>
      <xdr:colOff>149225</xdr:colOff>
      <xdr:row>38</xdr:row>
      <xdr:rowOff>81788</xdr:rowOff>
    </xdr:to>
    <xdr:sp macro="" textlink="">
      <xdr:nvSpPr>
        <xdr:cNvPr id="87" name="楕円 86"/>
        <xdr:cNvSpPr/>
      </xdr:nvSpPr>
      <xdr:spPr>
        <a:xfrm>
          <a:off x="3048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66565</xdr:rowOff>
    </xdr:from>
    <xdr:ext cx="762000" cy="259045"/>
    <xdr:sp macro="" textlink="">
      <xdr:nvSpPr>
        <xdr:cNvPr id="88" name="テキスト ボックス 87"/>
        <xdr:cNvSpPr txBox="1"/>
      </xdr:nvSpPr>
      <xdr:spPr>
        <a:xfrm>
          <a:off x="2717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124206</xdr:rowOff>
    </xdr:from>
    <xdr:to>
      <xdr:col>11</xdr:col>
      <xdr:colOff>60325</xdr:colOff>
      <xdr:row>38</xdr:row>
      <xdr:rowOff>54356</xdr:rowOff>
    </xdr:to>
    <xdr:sp macro="" textlink="">
      <xdr:nvSpPr>
        <xdr:cNvPr id="89" name="楕円 88"/>
        <xdr:cNvSpPr/>
      </xdr:nvSpPr>
      <xdr:spPr>
        <a:xfrm>
          <a:off x="2159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39133</xdr:rowOff>
    </xdr:from>
    <xdr:ext cx="762000" cy="259045"/>
    <xdr:sp macro="" textlink="">
      <xdr:nvSpPr>
        <xdr:cNvPr id="90" name="テキスト ボックス 89"/>
        <xdr:cNvSpPr txBox="1"/>
      </xdr:nvSpPr>
      <xdr:spPr>
        <a:xfrm>
          <a:off x="1828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67056</xdr:rowOff>
    </xdr:from>
    <xdr:to>
      <xdr:col>6</xdr:col>
      <xdr:colOff>171450</xdr:colOff>
      <xdr:row>38</xdr:row>
      <xdr:rowOff>168656</xdr:rowOff>
    </xdr:to>
    <xdr:sp macro="" textlink="">
      <xdr:nvSpPr>
        <xdr:cNvPr id="91" name="楕円 90"/>
        <xdr:cNvSpPr/>
      </xdr:nvSpPr>
      <xdr:spPr>
        <a:xfrm>
          <a:off x="1270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153433</xdr:rowOff>
    </xdr:from>
    <xdr:ext cx="762000" cy="259045"/>
    <xdr:sp macro="" textlink="">
      <xdr:nvSpPr>
        <xdr:cNvPr id="92" name="テキスト ボックス 91"/>
        <xdr:cNvSpPr txBox="1"/>
      </xdr:nvSpPr>
      <xdr:spPr>
        <a:xfrm>
          <a:off x="939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物件費に係る経常収支比率は、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近年は横ばいで推移している</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Ｒ４、５は類団平均と同率</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しかし、今年度以降電子計算管理費に係るシステムの標準化の影響で、システム利用料等が増加することにより、経常的な物件費が増加することが考えられる。その抑制のため、枠配分の予算要求の採用、職員が行う消耗品費等の削減、庁舎等の光熱水費の削減に努めていきたい。</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35560</xdr:rowOff>
    </xdr:from>
    <xdr:to>
      <xdr:col>82</xdr:col>
      <xdr:colOff>107950</xdr:colOff>
      <xdr:row>20</xdr:row>
      <xdr:rowOff>6985</xdr:rowOff>
    </xdr:to>
    <xdr:cxnSp macro="">
      <xdr:nvCxnSpPr>
        <xdr:cNvPr id="116" name="直線コネクタ 115"/>
        <xdr:cNvCxnSpPr/>
      </xdr:nvCxnSpPr>
      <xdr:spPr>
        <a:xfrm flipV="1">
          <a:off x="16510000" y="2264410"/>
          <a:ext cx="0" cy="1171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150512</xdr:rowOff>
    </xdr:from>
    <xdr:ext cx="762000" cy="259045"/>
    <xdr:sp macro="" textlink="">
      <xdr:nvSpPr>
        <xdr:cNvPr id="117" name="物件費最小値テキスト"/>
        <xdr:cNvSpPr txBox="1"/>
      </xdr:nvSpPr>
      <xdr:spPr>
        <a:xfrm>
          <a:off x="16598900" y="340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6985</xdr:rowOff>
    </xdr:from>
    <xdr:to>
      <xdr:col>82</xdr:col>
      <xdr:colOff>196850</xdr:colOff>
      <xdr:row>20</xdr:row>
      <xdr:rowOff>6985</xdr:rowOff>
    </xdr:to>
    <xdr:cxnSp macro="">
      <xdr:nvCxnSpPr>
        <xdr:cNvPr id="118" name="直線コネクタ 117"/>
        <xdr:cNvCxnSpPr/>
      </xdr:nvCxnSpPr>
      <xdr:spPr>
        <a:xfrm>
          <a:off x="16421100" y="3435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121937</xdr:rowOff>
    </xdr:from>
    <xdr:ext cx="762000" cy="259045"/>
    <xdr:sp macro="" textlink="">
      <xdr:nvSpPr>
        <xdr:cNvPr id="119" name="物件費最大値テキスト"/>
        <xdr:cNvSpPr txBox="1"/>
      </xdr:nvSpPr>
      <xdr:spPr>
        <a:xfrm>
          <a:off x="16598900" y="2007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35560</xdr:rowOff>
    </xdr:from>
    <xdr:to>
      <xdr:col>82</xdr:col>
      <xdr:colOff>196850</xdr:colOff>
      <xdr:row>13</xdr:row>
      <xdr:rowOff>35560</xdr:rowOff>
    </xdr:to>
    <xdr:cxnSp macro="">
      <xdr:nvCxnSpPr>
        <xdr:cNvPr id="120" name="直線コネクタ 119"/>
        <xdr:cNvCxnSpPr/>
      </xdr:nvCxnSpPr>
      <xdr:spPr>
        <a:xfrm>
          <a:off x="16421100" y="2264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81280</xdr:rowOff>
    </xdr:from>
    <xdr:to>
      <xdr:col>82</xdr:col>
      <xdr:colOff>107950</xdr:colOff>
      <xdr:row>15</xdr:row>
      <xdr:rowOff>121285</xdr:rowOff>
    </xdr:to>
    <xdr:cxnSp macro="">
      <xdr:nvCxnSpPr>
        <xdr:cNvPr id="121" name="直線コネクタ 120"/>
        <xdr:cNvCxnSpPr/>
      </xdr:nvCxnSpPr>
      <xdr:spPr>
        <a:xfrm>
          <a:off x="15671800" y="265303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58437</xdr:rowOff>
    </xdr:from>
    <xdr:ext cx="762000" cy="259045"/>
    <xdr:sp macro="" textlink="">
      <xdr:nvSpPr>
        <xdr:cNvPr id="122" name="物件費平均値テキスト"/>
        <xdr:cNvSpPr txBox="1"/>
      </xdr:nvSpPr>
      <xdr:spPr>
        <a:xfrm>
          <a:off x="16598900" y="24587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41910</xdr:rowOff>
    </xdr:from>
    <xdr:to>
      <xdr:col>82</xdr:col>
      <xdr:colOff>158750</xdr:colOff>
      <xdr:row>15</xdr:row>
      <xdr:rowOff>143510</xdr:rowOff>
    </xdr:to>
    <xdr:sp macro="" textlink="">
      <xdr:nvSpPr>
        <xdr:cNvPr id="123" name="フローチャート: 判断 122"/>
        <xdr:cNvSpPr/>
      </xdr:nvSpPr>
      <xdr:spPr>
        <a:xfrm>
          <a:off x="164592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52705</xdr:rowOff>
    </xdr:from>
    <xdr:to>
      <xdr:col>78</xdr:col>
      <xdr:colOff>69850</xdr:colOff>
      <xdr:row>15</xdr:row>
      <xdr:rowOff>81280</xdr:rowOff>
    </xdr:to>
    <xdr:cxnSp macro="">
      <xdr:nvCxnSpPr>
        <xdr:cNvPr id="124" name="直線コネクタ 123"/>
        <xdr:cNvCxnSpPr/>
      </xdr:nvCxnSpPr>
      <xdr:spPr>
        <a:xfrm>
          <a:off x="14782800" y="262445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30480</xdr:rowOff>
    </xdr:from>
    <xdr:to>
      <xdr:col>78</xdr:col>
      <xdr:colOff>120650</xdr:colOff>
      <xdr:row>15</xdr:row>
      <xdr:rowOff>132080</xdr:rowOff>
    </xdr:to>
    <xdr:sp macro="" textlink="">
      <xdr:nvSpPr>
        <xdr:cNvPr id="125" name="フローチャート: 判断 124"/>
        <xdr:cNvSpPr/>
      </xdr:nvSpPr>
      <xdr:spPr>
        <a:xfrm>
          <a:off x="15621000" y="26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142257</xdr:rowOff>
    </xdr:from>
    <xdr:ext cx="736600" cy="259045"/>
    <xdr:sp macro="" textlink="">
      <xdr:nvSpPr>
        <xdr:cNvPr id="126" name="テキスト ボックス 125"/>
        <xdr:cNvSpPr txBox="1"/>
      </xdr:nvSpPr>
      <xdr:spPr>
        <a:xfrm>
          <a:off x="15290800" y="2371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52705</xdr:rowOff>
    </xdr:from>
    <xdr:to>
      <xdr:col>73</xdr:col>
      <xdr:colOff>180975</xdr:colOff>
      <xdr:row>15</xdr:row>
      <xdr:rowOff>64135</xdr:rowOff>
    </xdr:to>
    <xdr:cxnSp macro="">
      <xdr:nvCxnSpPr>
        <xdr:cNvPr id="127" name="直線コネクタ 126"/>
        <xdr:cNvCxnSpPr/>
      </xdr:nvCxnSpPr>
      <xdr:spPr>
        <a:xfrm flipV="1">
          <a:off x="13893800" y="262445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1905</xdr:rowOff>
    </xdr:from>
    <xdr:to>
      <xdr:col>74</xdr:col>
      <xdr:colOff>31750</xdr:colOff>
      <xdr:row>15</xdr:row>
      <xdr:rowOff>103505</xdr:rowOff>
    </xdr:to>
    <xdr:sp macro="" textlink="">
      <xdr:nvSpPr>
        <xdr:cNvPr id="128" name="フローチャート: 判断 127"/>
        <xdr:cNvSpPr/>
      </xdr:nvSpPr>
      <xdr:spPr>
        <a:xfrm>
          <a:off x="14732000" y="257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113682</xdr:rowOff>
    </xdr:from>
    <xdr:ext cx="762000" cy="259045"/>
    <xdr:sp macro="" textlink="">
      <xdr:nvSpPr>
        <xdr:cNvPr id="129" name="テキスト ボックス 128"/>
        <xdr:cNvSpPr txBox="1"/>
      </xdr:nvSpPr>
      <xdr:spPr>
        <a:xfrm>
          <a:off x="14401800" y="2342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46990</xdr:rowOff>
    </xdr:from>
    <xdr:to>
      <xdr:col>69</xdr:col>
      <xdr:colOff>92075</xdr:colOff>
      <xdr:row>15</xdr:row>
      <xdr:rowOff>64135</xdr:rowOff>
    </xdr:to>
    <xdr:cxnSp macro="">
      <xdr:nvCxnSpPr>
        <xdr:cNvPr id="130" name="直線コネクタ 129"/>
        <xdr:cNvCxnSpPr/>
      </xdr:nvCxnSpPr>
      <xdr:spPr>
        <a:xfrm>
          <a:off x="13004800" y="261874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121920</xdr:rowOff>
    </xdr:from>
    <xdr:to>
      <xdr:col>69</xdr:col>
      <xdr:colOff>142875</xdr:colOff>
      <xdr:row>15</xdr:row>
      <xdr:rowOff>52070</xdr:rowOff>
    </xdr:to>
    <xdr:sp macro="" textlink="">
      <xdr:nvSpPr>
        <xdr:cNvPr id="131" name="フローチャート: 判断 130"/>
        <xdr:cNvSpPr/>
      </xdr:nvSpPr>
      <xdr:spPr>
        <a:xfrm>
          <a:off x="13843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62247</xdr:rowOff>
    </xdr:from>
    <xdr:ext cx="762000" cy="259045"/>
    <xdr:sp macro="" textlink="">
      <xdr:nvSpPr>
        <xdr:cNvPr id="132" name="テキスト ボックス 131"/>
        <xdr:cNvSpPr txBox="1"/>
      </xdr:nvSpPr>
      <xdr:spPr>
        <a:xfrm>
          <a:off x="13512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139065</xdr:rowOff>
    </xdr:from>
    <xdr:to>
      <xdr:col>65</xdr:col>
      <xdr:colOff>53975</xdr:colOff>
      <xdr:row>15</xdr:row>
      <xdr:rowOff>69215</xdr:rowOff>
    </xdr:to>
    <xdr:sp macro="" textlink="">
      <xdr:nvSpPr>
        <xdr:cNvPr id="133" name="フローチャート: 判断 132"/>
        <xdr:cNvSpPr/>
      </xdr:nvSpPr>
      <xdr:spPr>
        <a:xfrm>
          <a:off x="12954000" y="2539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79392</xdr:rowOff>
    </xdr:from>
    <xdr:ext cx="762000" cy="259045"/>
    <xdr:sp macro="" textlink="">
      <xdr:nvSpPr>
        <xdr:cNvPr id="134" name="テキスト ボックス 133"/>
        <xdr:cNvSpPr txBox="1"/>
      </xdr:nvSpPr>
      <xdr:spPr>
        <a:xfrm>
          <a:off x="12623800" y="230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70485</xdr:rowOff>
    </xdr:from>
    <xdr:to>
      <xdr:col>82</xdr:col>
      <xdr:colOff>158750</xdr:colOff>
      <xdr:row>16</xdr:row>
      <xdr:rowOff>635</xdr:rowOff>
    </xdr:to>
    <xdr:sp macro="" textlink="">
      <xdr:nvSpPr>
        <xdr:cNvPr id="140" name="楕円 139"/>
        <xdr:cNvSpPr/>
      </xdr:nvSpPr>
      <xdr:spPr>
        <a:xfrm>
          <a:off x="16459200" y="2642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42562</xdr:rowOff>
    </xdr:from>
    <xdr:ext cx="762000" cy="259045"/>
    <xdr:sp macro="" textlink="">
      <xdr:nvSpPr>
        <xdr:cNvPr id="141" name="物件費該当値テキスト"/>
        <xdr:cNvSpPr txBox="1"/>
      </xdr:nvSpPr>
      <xdr:spPr>
        <a:xfrm>
          <a:off x="16598900" y="2614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30480</xdr:rowOff>
    </xdr:from>
    <xdr:to>
      <xdr:col>78</xdr:col>
      <xdr:colOff>120650</xdr:colOff>
      <xdr:row>15</xdr:row>
      <xdr:rowOff>132080</xdr:rowOff>
    </xdr:to>
    <xdr:sp macro="" textlink="">
      <xdr:nvSpPr>
        <xdr:cNvPr id="142" name="楕円 141"/>
        <xdr:cNvSpPr/>
      </xdr:nvSpPr>
      <xdr:spPr>
        <a:xfrm>
          <a:off x="15621000" y="26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116857</xdr:rowOff>
    </xdr:from>
    <xdr:ext cx="736600" cy="259045"/>
    <xdr:sp macro="" textlink="">
      <xdr:nvSpPr>
        <xdr:cNvPr id="143" name="テキスト ボックス 142"/>
        <xdr:cNvSpPr txBox="1"/>
      </xdr:nvSpPr>
      <xdr:spPr>
        <a:xfrm>
          <a:off x="15290800" y="2688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1905</xdr:rowOff>
    </xdr:from>
    <xdr:to>
      <xdr:col>74</xdr:col>
      <xdr:colOff>31750</xdr:colOff>
      <xdr:row>15</xdr:row>
      <xdr:rowOff>103505</xdr:rowOff>
    </xdr:to>
    <xdr:sp macro="" textlink="">
      <xdr:nvSpPr>
        <xdr:cNvPr id="144" name="楕円 143"/>
        <xdr:cNvSpPr/>
      </xdr:nvSpPr>
      <xdr:spPr>
        <a:xfrm>
          <a:off x="14732000" y="257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88282</xdr:rowOff>
    </xdr:from>
    <xdr:ext cx="762000" cy="259045"/>
    <xdr:sp macro="" textlink="">
      <xdr:nvSpPr>
        <xdr:cNvPr id="145" name="テキスト ボックス 144"/>
        <xdr:cNvSpPr txBox="1"/>
      </xdr:nvSpPr>
      <xdr:spPr>
        <a:xfrm>
          <a:off x="14401800" y="2660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13335</xdr:rowOff>
    </xdr:from>
    <xdr:to>
      <xdr:col>69</xdr:col>
      <xdr:colOff>142875</xdr:colOff>
      <xdr:row>15</xdr:row>
      <xdr:rowOff>114935</xdr:rowOff>
    </xdr:to>
    <xdr:sp macro="" textlink="">
      <xdr:nvSpPr>
        <xdr:cNvPr id="146" name="楕円 145"/>
        <xdr:cNvSpPr/>
      </xdr:nvSpPr>
      <xdr:spPr>
        <a:xfrm>
          <a:off x="13843000" y="258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99712</xdr:rowOff>
    </xdr:from>
    <xdr:ext cx="762000" cy="259045"/>
    <xdr:sp macro="" textlink="">
      <xdr:nvSpPr>
        <xdr:cNvPr id="147" name="テキスト ボックス 146"/>
        <xdr:cNvSpPr txBox="1"/>
      </xdr:nvSpPr>
      <xdr:spPr>
        <a:xfrm>
          <a:off x="13512800" y="267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167640</xdr:rowOff>
    </xdr:from>
    <xdr:to>
      <xdr:col>65</xdr:col>
      <xdr:colOff>53975</xdr:colOff>
      <xdr:row>15</xdr:row>
      <xdr:rowOff>97790</xdr:rowOff>
    </xdr:to>
    <xdr:sp macro="" textlink="">
      <xdr:nvSpPr>
        <xdr:cNvPr id="148" name="楕円 147"/>
        <xdr:cNvSpPr/>
      </xdr:nvSpPr>
      <xdr:spPr>
        <a:xfrm>
          <a:off x="12954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82567</xdr:rowOff>
    </xdr:from>
    <xdr:ext cx="762000" cy="259045"/>
    <xdr:sp macro="" textlink="">
      <xdr:nvSpPr>
        <xdr:cNvPr id="149" name="テキスト ボックス 148"/>
        <xdr:cNvSpPr txBox="1"/>
      </xdr:nvSpPr>
      <xdr:spPr>
        <a:xfrm>
          <a:off x="126238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扶助費に係る経常収支比率が類似団体平均を上回っている要因として、障害福祉費等に係る扶助費および福祉医療助成事業としての高校生世代までの医療費無料化を行っていることが挙げられる。今後も資格審査等の適正化の見直しを進めていくことで財政を逼迫する傾向に歯止めをかけられるよう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50800</xdr:rowOff>
    </xdr:from>
    <xdr:to>
      <xdr:col>24</xdr:col>
      <xdr:colOff>25400</xdr:colOff>
      <xdr:row>61</xdr:row>
      <xdr:rowOff>50800</xdr:rowOff>
    </xdr:to>
    <xdr:cxnSp macro="">
      <xdr:nvCxnSpPr>
        <xdr:cNvPr id="177" name="直線コネクタ 176"/>
        <xdr:cNvCxnSpPr/>
      </xdr:nvCxnSpPr>
      <xdr:spPr>
        <a:xfrm flipV="1">
          <a:off x="4826000" y="896620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22877</xdr:rowOff>
    </xdr:from>
    <xdr:ext cx="762000" cy="259045"/>
    <xdr:sp macro="" textlink="">
      <xdr:nvSpPr>
        <xdr:cNvPr id="178"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50800</xdr:rowOff>
    </xdr:from>
    <xdr:to>
      <xdr:col>24</xdr:col>
      <xdr:colOff>114300</xdr:colOff>
      <xdr:row>61</xdr:row>
      <xdr:rowOff>50800</xdr:rowOff>
    </xdr:to>
    <xdr:cxnSp macro="">
      <xdr:nvCxnSpPr>
        <xdr:cNvPr id="179" name="直線コネクタ 178"/>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50800</xdr:rowOff>
    </xdr:from>
    <xdr:to>
      <xdr:col>24</xdr:col>
      <xdr:colOff>114300</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165100</xdr:rowOff>
    </xdr:from>
    <xdr:to>
      <xdr:col>24</xdr:col>
      <xdr:colOff>25400</xdr:colOff>
      <xdr:row>58</xdr:row>
      <xdr:rowOff>88900</xdr:rowOff>
    </xdr:to>
    <xdr:cxnSp macro="">
      <xdr:nvCxnSpPr>
        <xdr:cNvPr id="182" name="直線コネクタ 181"/>
        <xdr:cNvCxnSpPr/>
      </xdr:nvCxnSpPr>
      <xdr:spPr>
        <a:xfrm flipV="1">
          <a:off x="3987800" y="99377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16527</xdr:rowOff>
    </xdr:from>
    <xdr:ext cx="762000" cy="259045"/>
    <xdr:sp macro="" textlink="">
      <xdr:nvSpPr>
        <xdr:cNvPr id="183" name="扶助費平均値テキスト"/>
        <xdr:cNvSpPr txBox="1"/>
      </xdr:nvSpPr>
      <xdr:spPr>
        <a:xfrm>
          <a:off x="4914900" y="9274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0</xdr:rowOff>
    </xdr:from>
    <xdr:to>
      <xdr:col>24</xdr:col>
      <xdr:colOff>76200</xdr:colOff>
      <xdr:row>55</xdr:row>
      <xdr:rowOff>101600</xdr:rowOff>
    </xdr:to>
    <xdr:sp macro="" textlink="">
      <xdr:nvSpPr>
        <xdr:cNvPr id="184" name="フローチャート: 判断 183"/>
        <xdr:cNvSpPr/>
      </xdr:nvSpPr>
      <xdr:spPr>
        <a:xfrm>
          <a:off x="47752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107950</xdr:rowOff>
    </xdr:from>
    <xdr:to>
      <xdr:col>19</xdr:col>
      <xdr:colOff>187325</xdr:colOff>
      <xdr:row>58</xdr:row>
      <xdr:rowOff>88900</xdr:rowOff>
    </xdr:to>
    <xdr:cxnSp macro="">
      <xdr:nvCxnSpPr>
        <xdr:cNvPr id="185" name="直線コネクタ 184"/>
        <xdr:cNvCxnSpPr/>
      </xdr:nvCxnSpPr>
      <xdr:spPr>
        <a:xfrm>
          <a:off x="3098800" y="98806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152400</xdr:rowOff>
    </xdr:from>
    <xdr:to>
      <xdr:col>20</xdr:col>
      <xdr:colOff>38100</xdr:colOff>
      <xdr:row>55</xdr:row>
      <xdr:rowOff>82550</xdr:rowOff>
    </xdr:to>
    <xdr:sp macro="" textlink="">
      <xdr:nvSpPr>
        <xdr:cNvPr id="186" name="フローチャート: 判断 185"/>
        <xdr:cNvSpPr/>
      </xdr:nvSpPr>
      <xdr:spPr>
        <a:xfrm>
          <a:off x="3937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92727</xdr:rowOff>
    </xdr:from>
    <xdr:ext cx="736600" cy="259045"/>
    <xdr:sp macro="" textlink="">
      <xdr:nvSpPr>
        <xdr:cNvPr id="187" name="テキスト ボックス 186"/>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88900</xdr:rowOff>
    </xdr:from>
    <xdr:to>
      <xdr:col>15</xdr:col>
      <xdr:colOff>98425</xdr:colOff>
      <xdr:row>57</xdr:row>
      <xdr:rowOff>107950</xdr:rowOff>
    </xdr:to>
    <xdr:cxnSp macro="">
      <xdr:nvCxnSpPr>
        <xdr:cNvPr id="188" name="直線コネクタ 187"/>
        <xdr:cNvCxnSpPr/>
      </xdr:nvCxnSpPr>
      <xdr:spPr>
        <a:xfrm>
          <a:off x="2209800" y="98615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114300</xdr:rowOff>
    </xdr:from>
    <xdr:to>
      <xdr:col>15</xdr:col>
      <xdr:colOff>149225</xdr:colOff>
      <xdr:row>55</xdr:row>
      <xdr:rowOff>44450</xdr:rowOff>
    </xdr:to>
    <xdr:sp macro="" textlink="">
      <xdr:nvSpPr>
        <xdr:cNvPr id="189" name="フローチャート: 判断 188"/>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54627</xdr:rowOff>
    </xdr:from>
    <xdr:ext cx="762000" cy="259045"/>
    <xdr:sp macro="" textlink="">
      <xdr:nvSpPr>
        <xdr:cNvPr id="190" name="テキスト ボックス 189"/>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88900</xdr:rowOff>
    </xdr:from>
    <xdr:to>
      <xdr:col>11</xdr:col>
      <xdr:colOff>9525</xdr:colOff>
      <xdr:row>58</xdr:row>
      <xdr:rowOff>31750</xdr:rowOff>
    </xdr:to>
    <xdr:cxnSp macro="">
      <xdr:nvCxnSpPr>
        <xdr:cNvPr id="191" name="直線コネクタ 190"/>
        <xdr:cNvCxnSpPr/>
      </xdr:nvCxnSpPr>
      <xdr:spPr>
        <a:xfrm flipV="1">
          <a:off x="1320800" y="98615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114300</xdr:rowOff>
    </xdr:from>
    <xdr:to>
      <xdr:col>11</xdr:col>
      <xdr:colOff>60325</xdr:colOff>
      <xdr:row>55</xdr:row>
      <xdr:rowOff>44450</xdr:rowOff>
    </xdr:to>
    <xdr:sp macro="" textlink="">
      <xdr:nvSpPr>
        <xdr:cNvPr id="192" name="フローチャート: 判断 191"/>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54627</xdr:rowOff>
    </xdr:from>
    <xdr:ext cx="762000" cy="259045"/>
    <xdr:sp macro="" textlink="">
      <xdr:nvSpPr>
        <xdr:cNvPr id="193" name="テキスト ボックス 192"/>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152400</xdr:rowOff>
    </xdr:from>
    <xdr:to>
      <xdr:col>6</xdr:col>
      <xdr:colOff>171450</xdr:colOff>
      <xdr:row>55</xdr:row>
      <xdr:rowOff>82550</xdr:rowOff>
    </xdr:to>
    <xdr:sp macro="" textlink="">
      <xdr:nvSpPr>
        <xdr:cNvPr id="194" name="フローチャート: 判断 193"/>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92727</xdr:rowOff>
    </xdr:from>
    <xdr:ext cx="762000" cy="259045"/>
    <xdr:sp macro="" textlink="">
      <xdr:nvSpPr>
        <xdr:cNvPr id="195" name="テキスト ボックス 194"/>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114300</xdr:rowOff>
    </xdr:from>
    <xdr:to>
      <xdr:col>24</xdr:col>
      <xdr:colOff>76200</xdr:colOff>
      <xdr:row>58</xdr:row>
      <xdr:rowOff>44450</xdr:rowOff>
    </xdr:to>
    <xdr:sp macro="" textlink="">
      <xdr:nvSpPr>
        <xdr:cNvPr id="201" name="楕円 200"/>
        <xdr:cNvSpPr/>
      </xdr:nvSpPr>
      <xdr:spPr>
        <a:xfrm>
          <a:off x="47752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86377</xdr:rowOff>
    </xdr:from>
    <xdr:ext cx="762000" cy="259045"/>
    <xdr:sp macro="" textlink="">
      <xdr:nvSpPr>
        <xdr:cNvPr id="202" name="扶助費該当値テキスト"/>
        <xdr:cNvSpPr txBox="1"/>
      </xdr:nvSpPr>
      <xdr:spPr>
        <a:xfrm>
          <a:off x="49149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38100</xdr:rowOff>
    </xdr:from>
    <xdr:to>
      <xdr:col>20</xdr:col>
      <xdr:colOff>38100</xdr:colOff>
      <xdr:row>58</xdr:row>
      <xdr:rowOff>139700</xdr:rowOff>
    </xdr:to>
    <xdr:sp macro="" textlink="">
      <xdr:nvSpPr>
        <xdr:cNvPr id="203" name="楕円 202"/>
        <xdr:cNvSpPr/>
      </xdr:nvSpPr>
      <xdr:spPr>
        <a:xfrm>
          <a:off x="3937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124477</xdr:rowOff>
    </xdr:from>
    <xdr:ext cx="736600" cy="259045"/>
    <xdr:sp macro="" textlink="">
      <xdr:nvSpPr>
        <xdr:cNvPr id="204" name="テキスト ボックス 203"/>
        <xdr:cNvSpPr txBox="1"/>
      </xdr:nvSpPr>
      <xdr:spPr>
        <a:xfrm>
          <a:off x="3606800" y="1006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57150</xdr:rowOff>
    </xdr:from>
    <xdr:to>
      <xdr:col>15</xdr:col>
      <xdr:colOff>149225</xdr:colOff>
      <xdr:row>57</xdr:row>
      <xdr:rowOff>158750</xdr:rowOff>
    </xdr:to>
    <xdr:sp macro="" textlink="">
      <xdr:nvSpPr>
        <xdr:cNvPr id="205" name="楕円 204"/>
        <xdr:cNvSpPr/>
      </xdr:nvSpPr>
      <xdr:spPr>
        <a:xfrm>
          <a:off x="3048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143527</xdr:rowOff>
    </xdr:from>
    <xdr:ext cx="762000" cy="259045"/>
    <xdr:sp macro="" textlink="">
      <xdr:nvSpPr>
        <xdr:cNvPr id="206" name="テキスト ボックス 205"/>
        <xdr:cNvSpPr txBox="1"/>
      </xdr:nvSpPr>
      <xdr:spPr>
        <a:xfrm>
          <a:off x="2717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38100</xdr:rowOff>
    </xdr:from>
    <xdr:to>
      <xdr:col>11</xdr:col>
      <xdr:colOff>60325</xdr:colOff>
      <xdr:row>57</xdr:row>
      <xdr:rowOff>139700</xdr:rowOff>
    </xdr:to>
    <xdr:sp macro="" textlink="">
      <xdr:nvSpPr>
        <xdr:cNvPr id="207" name="楕円 206"/>
        <xdr:cNvSpPr/>
      </xdr:nvSpPr>
      <xdr:spPr>
        <a:xfrm>
          <a:off x="2159000" y="981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124477</xdr:rowOff>
    </xdr:from>
    <xdr:ext cx="762000" cy="259045"/>
    <xdr:sp macro="" textlink="">
      <xdr:nvSpPr>
        <xdr:cNvPr id="208" name="テキスト ボックス 207"/>
        <xdr:cNvSpPr txBox="1"/>
      </xdr:nvSpPr>
      <xdr:spPr>
        <a:xfrm>
          <a:off x="1828800" y="989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152400</xdr:rowOff>
    </xdr:from>
    <xdr:to>
      <xdr:col>6</xdr:col>
      <xdr:colOff>171450</xdr:colOff>
      <xdr:row>58</xdr:row>
      <xdr:rowOff>82550</xdr:rowOff>
    </xdr:to>
    <xdr:sp macro="" textlink="">
      <xdr:nvSpPr>
        <xdr:cNvPr id="209" name="楕円 208"/>
        <xdr:cNvSpPr/>
      </xdr:nvSpPr>
      <xdr:spPr>
        <a:xfrm>
          <a:off x="1270000" y="992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67327</xdr:rowOff>
    </xdr:from>
    <xdr:ext cx="762000" cy="259045"/>
    <xdr:sp macro="" textlink="">
      <xdr:nvSpPr>
        <xdr:cNvPr id="210" name="テキスト ボックス 209"/>
        <xdr:cNvSpPr txBox="1"/>
      </xdr:nvSpPr>
      <xdr:spPr>
        <a:xfrm>
          <a:off x="939800" y="1001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その他に係る経常収支比率に特に影響を及ぼしているのは、繰出金である。特別会計の人件費に係る繰出金については、一般会計同様、人勧の影響もあり、増加傾向にあるため、注視していかなければならない。また、今後医療保険に係る診療報酬および介護保険に係る報酬改定も予定されているため、それが給付費に及ぼす影響も注視していかなければならな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5" name="直線コネクタ 224"/>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6" name="テキスト ボックス 225"/>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7" name="直線コネクタ 226"/>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28" name="テキスト ボックス 227"/>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29" name="直線コネクタ 228"/>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0" name="テキスト ボックス 229"/>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1" name="直線コネクタ 230"/>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2" name="テキスト ボックス 231"/>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104140</xdr:rowOff>
    </xdr:from>
    <xdr:to>
      <xdr:col>82</xdr:col>
      <xdr:colOff>107950</xdr:colOff>
      <xdr:row>61</xdr:row>
      <xdr:rowOff>42418</xdr:rowOff>
    </xdr:to>
    <xdr:cxnSp macro="">
      <xdr:nvCxnSpPr>
        <xdr:cNvPr id="236" name="直線コネクタ 235"/>
        <xdr:cNvCxnSpPr/>
      </xdr:nvCxnSpPr>
      <xdr:spPr>
        <a:xfrm flipV="1">
          <a:off x="16510000" y="9019540"/>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14495</xdr:rowOff>
    </xdr:from>
    <xdr:ext cx="762000" cy="259045"/>
    <xdr:sp macro="" textlink="">
      <xdr:nvSpPr>
        <xdr:cNvPr id="237" name="その他最小値テキスト"/>
        <xdr:cNvSpPr txBox="1"/>
      </xdr:nvSpPr>
      <xdr:spPr>
        <a:xfrm>
          <a:off x="16598900" y="10472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42418</xdr:rowOff>
    </xdr:from>
    <xdr:to>
      <xdr:col>82</xdr:col>
      <xdr:colOff>196850</xdr:colOff>
      <xdr:row>61</xdr:row>
      <xdr:rowOff>42418</xdr:rowOff>
    </xdr:to>
    <xdr:cxnSp macro="">
      <xdr:nvCxnSpPr>
        <xdr:cNvPr id="238" name="直線コネクタ 237"/>
        <xdr:cNvCxnSpPr/>
      </xdr:nvCxnSpPr>
      <xdr:spPr>
        <a:xfrm>
          <a:off x="16421100" y="10500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19067</xdr:rowOff>
    </xdr:from>
    <xdr:ext cx="762000" cy="259045"/>
    <xdr:sp macro="" textlink="">
      <xdr:nvSpPr>
        <xdr:cNvPr id="239" name="その他最大値テキスト"/>
        <xdr:cNvSpPr txBox="1"/>
      </xdr:nvSpPr>
      <xdr:spPr>
        <a:xfrm>
          <a:off x="16598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104140</xdr:rowOff>
    </xdr:from>
    <xdr:to>
      <xdr:col>82</xdr:col>
      <xdr:colOff>196850</xdr:colOff>
      <xdr:row>52</xdr:row>
      <xdr:rowOff>104140</xdr:rowOff>
    </xdr:to>
    <xdr:cxnSp macro="">
      <xdr:nvCxnSpPr>
        <xdr:cNvPr id="240" name="直線コネクタ 239"/>
        <xdr:cNvCxnSpPr/>
      </xdr:nvCxnSpPr>
      <xdr:spPr>
        <a:xfrm>
          <a:off x="16421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40132</xdr:rowOff>
    </xdr:from>
    <xdr:to>
      <xdr:col>82</xdr:col>
      <xdr:colOff>107950</xdr:colOff>
      <xdr:row>56</xdr:row>
      <xdr:rowOff>76708</xdr:rowOff>
    </xdr:to>
    <xdr:cxnSp macro="">
      <xdr:nvCxnSpPr>
        <xdr:cNvPr id="241" name="直線コネクタ 240"/>
        <xdr:cNvCxnSpPr/>
      </xdr:nvCxnSpPr>
      <xdr:spPr>
        <a:xfrm>
          <a:off x="15671800" y="964133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16273</xdr:rowOff>
    </xdr:from>
    <xdr:ext cx="762000" cy="259045"/>
    <xdr:sp macro="" textlink="">
      <xdr:nvSpPr>
        <xdr:cNvPr id="242" name="その他平均値テキスト"/>
        <xdr:cNvSpPr txBox="1"/>
      </xdr:nvSpPr>
      <xdr:spPr>
        <a:xfrm>
          <a:off x="16598900" y="9617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44196</xdr:rowOff>
    </xdr:from>
    <xdr:to>
      <xdr:col>82</xdr:col>
      <xdr:colOff>158750</xdr:colOff>
      <xdr:row>56</xdr:row>
      <xdr:rowOff>145796</xdr:rowOff>
    </xdr:to>
    <xdr:sp macro="" textlink="">
      <xdr:nvSpPr>
        <xdr:cNvPr id="243" name="フローチャート: 判断 242"/>
        <xdr:cNvSpPr/>
      </xdr:nvSpPr>
      <xdr:spPr>
        <a:xfrm>
          <a:off x="16459200" y="9645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40132</xdr:rowOff>
    </xdr:from>
    <xdr:to>
      <xdr:col>78</xdr:col>
      <xdr:colOff>69850</xdr:colOff>
      <xdr:row>56</xdr:row>
      <xdr:rowOff>67564</xdr:rowOff>
    </xdr:to>
    <xdr:cxnSp macro="">
      <xdr:nvCxnSpPr>
        <xdr:cNvPr id="244" name="直線コネクタ 243"/>
        <xdr:cNvCxnSpPr/>
      </xdr:nvCxnSpPr>
      <xdr:spPr>
        <a:xfrm flipV="1">
          <a:off x="14782800" y="96413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9906</xdr:rowOff>
    </xdr:from>
    <xdr:to>
      <xdr:col>78</xdr:col>
      <xdr:colOff>120650</xdr:colOff>
      <xdr:row>57</xdr:row>
      <xdr:rowOff>111506</xdr:rowOff>
    </xdr:to>
    <xdr:sp macro="" textlink="">
      <xdr:nvSpPr>
        <xdr:cNvPr id="245" name="フローチャート: 判断 244"/>
        <xdr:cNvSpPr/>
      </xdr:nvSpPr>
      <xdr:spPr>
        <a:xfrm>
          <a:off x="15621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96283</xdr:rowOff>
    </xdr:from>
    <xdr:ext cx="736600" cy="259045"/>
    <xdr:sp macro="" textlink="">
      <xdr:nvSpPr>
        <xdr:cNvPr id="246" name="テキスト ボックス 245"/>
        <xdr:cNvSpPr txBox="1"/>
      </xdr:nvSpPr>
      <xdr:spPr>
        <a:xfrm>
          <a:off x="15290800" y="9868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129286</xdr:rowOff>
    </xdr:from>
    <xdr:to>
      <xdr:col>73</xdr:col>
      <xdr:colOff>180975</xdr:colOff>
      <xdr:row>56</xdr:row>
      <xdr:rowOff>67564</xdr:rowOff>
    </xdr:to>
    <xdr:cxnSp macro="">
      <xdr:nvCxnSpPr>
        <xdr:cNvPr id="247" name="直線コネクタ 246"/>
        <xdr:cNvCxnSpPr/>
      </xdr:nvCxnSpPr>
      <xdr:spPr>
        <a:xfrm>
          <a:off x="13893800" y="9559036"/>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83058</xdr:rowOff>
    </xdr:from>
    <xdr:to>
      <xdr:col>74</xdr:col>
      <xdr:colOff>31750</xdr:colOff>
      <xdr:row>58</xdr:row>
      <xdr:rowOff>13208</xdr:rowOff>
    </xdr:to>
    <xdr:sp macro="" textlink="">
      <xdr:nvSpPr>
        <xdr:cNvPr id="248" name="フローチャート: 判断 247"/>
        <xdr:cNvSpPr/>
      </xdr:nvSpPr>
      <xdr:spPr>
        <a:xfrm>
          <a:off x="14732000" y="9855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169435</xdr:rowOff>
    </xdr:from>
    <xdr:ext cx="762000" cy="259045"/>
    <xdr:sp macro="" textlink="">
      <xdr:nvSpPr>
        <xdr:cNvPr id="249" name="テキスト ボックス 248"/>
        <xdr:cNvSpPr txBox="1"/>
      </xdr:nvSpPr>
      <xdr:spPr>
        <a:xfrm>
          <a:off x="14401800" y="994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129286</xdr:rowOff>
    </xdr:from>
    <xdr:to>
      <xdr:col>69</xdr:col>
      <xdr:colOff>92075</xdr:colOff>
      <xdr:row>56</xdr:row>
      <xdr:rowOff>30988</xdr:rowOff>
    </xdr:to>
    <xdr:cxnSp macro="">
      <xdr:nvCxnSpPr>
        <xdr:cNvPr id="250" name="直線コネクタ 249"/>
        <xdr:cNvCxnSpPr/>
      </xdr:nvCxnSpPr>
      <xdr:spPr>
        <a:xfrm flipV="1">
          <a:off x="13004800" y="955903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55626</xdr:rowOff>
    </xdr:from>
    <xdr:to>
      <xdr:col>69</xdr:col>
      <xdr:colOff>142875</xdr:colOff>
      <xdr:row>57</xdr:row>
      <xdr:rowOff>157226</xdr:rowOff>
    </xdr:to>
    <xdr:sp macro="" textlink="">
      <xdr:nvSpPr>
        <xdr:cNvPr id="251" name="フローチャート: 判断 250"/>
        <xdr:cNvSpPr/>
      </xdr:nvSpPr>
      <xdr:spPr>
        <a:xfrm>
          <a:off x="13843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142003</xdr:rowOff>
    </xdr:from>
    <xdr:ext cx="762000" cy="259045"/>
    <xdr:sp macro="" textlink="">
      <xdr:nvSpPr>
        <xdr:cNvPr id="252" name="テキスト ボックス 251"/>
        <xdr:cNvSpPr txBox="1"/>
      </xdr:nvSpPr>
      <xdr:spPr>
        <a:xfrm>
          <a:off x="13512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147066</xdr:rowOff>
    </xdr:from>
    <xdr:to>
      <xdr:col>65</xdr:col>
      <xdr:colOff>53975</xdr:colOff>
      <xdr:row>58</xdr:row>
      <xdr:rowOff>77216</xdr:rowOff>
    </xdr:to>
    <xdr:sp macro="" textlink="">
      <xdr:nvSpPr>
        <xdr:cNvPr id="253" name="フローチャート: 判断 252"/>
        <xdr:cNvSpPr/>
      </xdr:nvSpPr>
      <xdr:spPr>
        <a:xfrm>
          <a:off x="12954000" y="9919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61993</xdr:rowOff>
    </xdr:from>
    <xdr:ext cx="762000" cy="259045"/>
    <xdr:sp macro="" textlink="">
      <xdr:nvSpPr>
        <xdr:cNvPr id="254" name="テキスト ボックス 253"/>
        <xdr:cNvSpPr txBox="1"/>
      </xdr:nvSpPr>
      <xdr:spPr>
        <a:xfrm>
          <a:off x="12623800" y="1000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25908</xdr:rowOff>
    </xdr:from>
    <xdr:to>
      <xdr:col>82</xdr:col>
      <xdr:colOff>158750</xdr:colOff>
      <xdr:row>56</xdr:row>
      <xdr:rowOff>127508</xdr:rowOff>
    </xdr:to>
    <xdr:sp macro="" textlink="">
      <xdr:nvSpPr>
        <xdr:cNvPr id="260" name="楕円 259"/>
        <xdr:cNvSpPr/>
      </xdr:nvSpPr>
      <xdr:spPr>
        <a:xfrm>
          <a:off x="164592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42435</xdr:rowOff>
    </xdr:from>
    <xdr:ext cx="762000" cy="259045"/>
    <xdr:sp macro="" textlink="">
      <xdr:nvSpPr>
        <xdr:cNvPr id="261" name="その他該当値テキスト"/>
        <xdr:cNvSpPr txBox="1"/>
      </xdr:nvSpPr>
      <xdr:spPr>
        <a:xfrm>
          <a:off x="16598900" y="9472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160782</xdr:rowOff>
    </xdr:from>
    <xdr:to>
      <xdr:col>78</xdr:col>
      <xdr:colOff>120650</xdr:colOff>
      <xdr:row>56</xdr:row>
      <xdr:rowOff>90932</xdr:rowOff>
    </xdr:to>
    <xdr:sp macro="" textlink="">
      <xdr:nvSpPr>
        <xdr:cNvPr id="262" name="楕円 261"/>
        <xdr:cNvSpPr/>
      </xdr:nvSpPr>
      <xdr:spPr>
        <a:xfrm>
          <a:off x="15621000" y="959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101109</xdr:rowOff>
    </xdr:from>
    <xdr:ext cx="736600" cy="259045"/>
    <xdr:sp macro="" textlink="">
      <xdr:nvSpPr>
        <xdr:cNvPr id="263" name="テキスト ボックス 262"/>
        <xdr:cNvSpPr txBox="1"/>
      </xdr:nvSpPr>
      <xdr:spPr>
        <a:xfrm>
          <a:off x="15290800" y="9359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16764</xdr:rowOff>
    </xdr:from>
    <xdr:to>
      <xdr:col>74</xdr:col>
      <xdr:colOff>31750</xdr:colOff>
      <xdr:row>56</xdr:row>
      <xdr:rowOff>118364</xdr:rowOff>
    </xdr:to>
    <xdr:sp macro="" textlink="">
      <xdr:nvSpPr>
        <xdr:cNvPr id="264" name="楕円 263"/>
        <xdr:cNvSpPr/>
      </xdr:nvSpPr>
      <xdr:spPr>
        <a:xfrm>
          <a:off x="14732000" y="961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128541</xdr:rowOff>
    </xdr:from>
    <xdr:ext cx="762000" cy="259045"/>
    <xdr:sp macro="" textlink="">
      <xdr:nvSpPr>
        <xdr:cNvPr id="265" name="テキスト ボックス 264"/>
        <xdr:cNvSpPr txBox="1"/>
      </xdr:nvSpPr>
      <xdr:spPr>
        <a:xfrm>
          <a:off x="14401800" y="938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78486</xdr:rowOff>
    </xdr:from>
    <xdr:to>
      <xdr:col>69</xdr:col>
      <xdr:colOff>142875</xdr:colOff>
      <xdr:row>56</xdr:row>
      <xdr:rowOff>8636</xdr:rowOff>
    </xdr:to>
    <xdr:sp macro="" textlink="">
      <xdr:nvSpPr>
        <xdr:cNvPr id="266" name="楕円 265"/>
        <xdr:cNvSpPr/>
      </xdr:nvSpPr>
      <xdr:spPr>
        <a:xfrm>
          <a:off x="13843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18813</xdr:rowOff>
    </xdr:from>
    <xdr:ext cx="762000" cy="259045"/>
    <xdr:sp macro="" textlink="">
      <xdr:nvSpPr>
        <xdr:cNvPr id="267" name="テキスト ボックス 266"/>
        <xdr:cNvSpPr txBox="1"/>
      </xdr:nvSpPr>
      <xdr:spPr>
        <a:xfrm>
          <a:off x="13512800" y="927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151638</xdr:rowOff>
    </xdr:from>
    <xdr:to>
      <xdr:col>65</xdr:col>
      <xdr:colOff>53975</xdr:colOff>
      <xdr:row>56</xdr:row>
      <xdr:rowOff>81788</xdr:rowOff>
    </xdr:to>
    <xdr:sp macro="" textlink="">
      <xdr:nvSpPr>
        <xdr:cNvPr id="268" name="楕円 267"/>
        <xdr:cNvSpPr/>
      </xdr:nvSpPr>
      <xdr:spPr>
        <a:xfrm>
          <a:off x="12954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91965</xdr:rowOff>
    </xdr:from>
    <xdr:ext cx="762000" cy="259045"/>
    <xdr:sp macro="" textlink="">
      <xdr:nvSpPr>
        <xdr:cNvPr id="269" name="テキスト ボックス 268"/>
        <xdr:cNvSpPr txBox="1"/>
      </xdr:nvSpPr>
      <xdr:spPr>
        <a:xfrm>
          <a:off x="12623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補助費等に係る経常収支比率の数値が類似団体平均を上回っているのは、公営企業会計の繰出金が影響している。今後、公営企業に係る維持費等の経費が増加していくと見込まれるため、独立採算の原則に立ち返った料金の値上げによる健全化などに取り組んでいく。また、行財政改革により、補助費等の見直しを積極的に行っ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1" name="テキスト ボックス 28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4" name="直線コネクタ 28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5" name="テキスト ボックス 28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6" name="直線コネクタ 28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7" name="テキスト ボックス 28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8" name="直線コネクタ 28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9" name="テキスト ボックス 28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0" name="直線コネクタ 28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1" name="テキスト ボックス 29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168148</xdr:rowOff>
    </xdr:from>
    <xdr:to>
      <xdr:col>82</xdr:col>
      <xdr:colOff>107950</xdr:colOff>
      <xdr:row>40</xdr:row>
      <xdr:rowOff>140716</xdr:rowOff>
    </xdr:to>
    <xdr:cxnSp macro="">
      <xdr:nvCxnSpPr>
        <xdr:cNvPr id="294" name="直線コネクタ 293"/>
        <xdr:cNvCxnSpPr/>
      </xdr:nvCxnSpPr>
      <xdr:spPr>
        <a:xfrm flipV="1">
          <a:off x="16510000" y="5997448"/>
          <a:ext cx="0" cy="1001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112793</xdr:rowOff>
    </xdr:from>
    <xdr:ext cx="762000" cy="259045"/>
    <xdr:sp macro="" textlink="">
      <xdr:nvSpPr>
        <xdr:cNvPr id="295" name="補助費等最小値テキスト"/>
        <xdr:cNvSpPr txBox="1"/>
      </xdr:nvSpPr>
      <xdr:spPr>
        <a:xfrm>
          <a:off x="16598900" y="697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140716</xdr:rowOff>
    </xdr:from>
    <xdr:to>
      <xdr:col>82</xdr:col>
      <xdr:colOff>196850</xdr:colOff>
      <xdr:row>40</xdr:row>
      <xdr:rowOff>140716</xdr:rowOff>
    </xdr:to>
    <xdr:cxnSp macro="">
      <xdr:nvCxnSpPr>
        <xdr:cNvPr id="296" name="直線コネクタ 295"/>
        <xdr:cNvCxnSpPr/>
      </xdr:nvCxnSpPr>
      <xdr:spPr>
        <a:xfrm>
          <a:off x="16421100" y="6998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83075</xdr:rowOff>
    </xdr:from>
    <xdr:ext cx="762000" cy="259045"/>
    <xdr:sp macro="" textlink="">
      <xdr:nvSpPr>
        <xdr:cNvPr id="297" name="補助費等最大値テキスト"/>
        <xdr:cNvSpPr txBox="1"/>
      </xdr:nvSpPr>
      <xdr:spPr>
        <a:xfrm>
          <a:off x="16598900" y="574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168148</xdr:rowOff>
    </xdr:from>
    <xdr:to>
      <xdr:col>82</xdr:col>
      <xdr:colOff>196850</xdr:colOff>
      <xdr:row>34</xdr:row>
      <xdr:rowOff>168148</xdr:rowOff>
    </xdr:to>
    <xdr:cxnSp macro="">
      <xdr:nvCxnSpPr>
        <xdr:cNvPr id="298" name="直線コネクタ 297"/>
        <xdr:cNvCxnSpPr/>
      </xdr:nvCxnSpPr>
      <xdr:spPr>
        <a:xfrm>
          <a:off x="16421100" y="5997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131572</xdr:rowOff>
    </xdr:from>
    <xdr:to>
      <xdr:col>82</xdr:col>
      <xdr:colOff>107950</xdr:colOff>
      <xdr:row>39</xdr:row>
      <xdr:rowOff>14986</xdr:rowOff>
    </xdr:to>
    <xdr:cxnSp macro="">
      <xdr:nvCxnSpPr>
        <xdr:cNvPr id="299" name="直線コネクタ 298"/>
        <xdr:cNvCxnSpPr/>
      </xdr:nvCxnSpPr>
      <xdr:spPr>
        <a:xfrm>
          <a:off x="15671800" y="6646672"/>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149877</xdr:rowOff>
    </xdr:from>
    <xdr:ext cx="762000" cy="259045"/>
    <xdr:sp macro="" textlink="">
      <xdr:nvSpPr>
        <xdr:cNvPr id="300" name="補助費等平均値テキスト"/>
        <xdr:cNvSpPr txBox="1"/>
      </xdr:nvSpPr>
      <xdr:spPr>
        <a:xfrm>
          <a:off x="16598900" y="6322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01" name="フローチャート: 判断 300"/>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131572</xdr:rowOff>
    </xdr:from>
    <xdr:to>
      <xdr:col>78</xdr:col>
      <xdr:colOff>69850</xdr:colOff>
      <xdr:row>38</xdr:row>
      <xdr:rowOff>140716</xdr:rowOff>
    </xdr:to>
    <xdr:cxnSp macro="">
      <xdr:nvCxnSpPr>
        <xdr:cNvPr id="302" name="直線コネクタ 301"/>
        <xdr:cNvCxnSpPr/>
      </xdr:nvCxnSpPr>
      <xdr:spPr>
        <a:xfrm flipV="1">
          <a:off x="14782800" y="66466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73914</xdr:rowOff>
    </xdr:from>
    <xdr:to>
      <xdr:col>78</xdr:col>
      <xdr:colOff>120650</xdr:colOff>
      <xdr:row>38</xdr:row>
      <xdr:rowOff>4064</xdr:rowOff>
    </xdr:to>
    <xdr:sp macro="" textlink="">
      <xdr:nvSpPr>
        <xdr:cNvPr id="303" name="フローチャート: 判断 302"/>
        <xdr:cNvSpPr/>
      </xdr:nvSpPr>
      <xdr:spPr>
        <a:xfrm>
          <a:off x="15621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14241</xdr:rowOff>
    </xdr:from>
    <xdr:ext cx="736600" cy="259045"/>
    <xdr:sp macro="" textlink="">
      <xdr:nvSpPr>
        <xdr:cNvPr id="304" name="テキスト ボックス 303"/>
        <xdr:cNvSpPr txBox="1"/>
      </xdr:nvSpPr>
      <xdr:spPr>
        <a:xfrm>
          <a:off x="15290800" y="6186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108712</xdr:rowOff>
    </xdr:from>
    <xdr:to>
      <xdr:col>73</xdr:col>
      <xdr:colOff>180975</xdr:colOff>
      <xdr:row>38</xdr:row>
      <xdr:rowOff>140716</xdr:rowOff>
    </xdr:to>
    <xdr:cxnSp macro="">
      <xdr:nvCxnSpPr>
        <xdr:cNvPr id="305" name="直線コネクタ 304"/>
        <xdr:cNvCxnSpPr/>
      </xdr:nvCxnSpPr>
      <xdr:spPr>
        <a:xfrm>
          <a:off x="13893800" y="662381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06" name="フローチャート: 判断 305"/>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130827</xdr:rowOff>
    </xdr:from>
    <xdr:ext cx="762000" cy="259045"/>
    <xdr:sp macro="" textlink="">
      <xdr:nvSpPr>
        <xdr:cNvPr id="307" name="テキスト ボックス 306"/>
        <xdr:cNvSpPr txBox="1"/>
      </xdr:nvSpPr>
      <xdr:spPr>
        <a:xfrm>
          <a:off x="14401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108712</xdr:rowOff>
    </xdr:from>
    <xdr:to>
      <xdr:col>69</xdr:col>
      <xdr:colOff>92075</xdr:colOff>
      <xdr:row>39</xdr:row>
      <xdr:rowOff>1270</xdr:rowOff>
    </xdr:to>
    <xdr:cxnSp macro="">
      <xdr:nvCxnSpPr>
        <xdr:cNvPr id="308" name="直線コネクタ 307"/>
        <xdr:cNvCxnSpPr/>
      </xdr:nvCxnSpPr>
      <xdr:spPr>
        <a:xfrm flipV="1">
          <a:off x="13004800" y="662381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149352</xdr:rowOff>
    </xdr:from>
    <xdr:to>
      <xdr:col>69</xdr:col>
      <xdr:colOff>142875</xdr:colOff>
      <xdr:row>37</xdr:row>
      <xdr:rowOff>79502</xdr:rowOff>
    </xdr:to>
    <xdr:sp macro="" textlink="">
      <xdr:nvSpPr>
        <xdr:cNvPr id="309" name="フローチャート: 判断 308"/>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89679</xdr:rowOff>
    </xdr:from>
    <xdr:ext cx="762000" cy="259045"/>
    <xdr:sp macro="" textlink="">
      <xdr:nvSpPr>
        <xdr:cNvPr id="310" name="テキスト ボックス 309"/>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158496</xdr:rowOff>
    </xdr:from>
    <xdr:to>
      <xdr:col>65</xdr:col>
      <xdr:colOff>53975</xdr:colOff>
      <xdr:row>37</xdr:row>
      <xdr:rowOff>88646</xdr:rowOff>
    </xdr:to>
    <xdr:sp macro="" textlink="">
      <xdr:nvSpPr>
        <xdr:cNvPr id="311" name="フローチャート: 判断 310"/>
        <xdr:cNvSpPr/>
      </xdr:nvSpPr>
      <xdr:spPr>
        <a:xfrm>
          <a:off x="12954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98823</xdr:rowOff>
    </xdr:from>
    <xdr:ext cx="762000" cy="259045"/>
    <xdr:sp macro="" textlink="">
      <xdr:nvSpPr>
        <xdr:cNvPr id="312" name="テキスト ボックス 311"/>
        <xdr:cNvSpPr txBox="1"/>
      </xdr:nvSpPr>
      <xdr:spPr>
        <a:xfrm>
          <a:off x="12623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135636</xdr:rowOff>
    </xdr:from>
    <xdr:to>
      <xdr:col>82</xdr:col>
      <xdr:colOff>158750</xdr:colOff>
      <xdr:row>39</xdr:row>
      <xdr:rowOff>65786</xdr:rowOff>
    </xdr:to>
    <xdr:sp macro="" textlink="">
      <xdr:nvSpPr>
        <xdr:cNvPr id="318" name="楕円 317"/>
        <xdr:cNvSpPr/>
      </xdr:nvSpPr>
      <xdr:spPr>
        <a:xfrm>
          <a:off x="16459200" y="6650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107713</xdr:rowOff>
    </xdr:from>
    <xdr:ext cx="762000" cy="259045"/>
    <xdr:sp macro="" textlink="">
      <xdr:nvSpPr>
        <xdr:cNvPr id="319" name="補助費等該当値テキスト"/>
        <xdr:cNvSpPr txBox="1"/>
      </xdr:nvSpPr>
      <xdr:spPr>
        <a:xfrm>
          <a:off x="16598900" y="662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80772</xdr:rowOff>
    </xdr:from>
    <xdr:to>
      <xdr:col>78</xdr:col>
      <xdr:colOff>120650</xdr:colOff>
      <xdr:row>39</xdr:row>
      <xdr:rowOff>10922</xdr:rowOff>
    </xdr:to>
    <xdr:sp macro="" textlink="">
      <xdr:nvSpPr>
        <xdr:cNvPr id="320" name="楕円 319"/>
        <xdr:cNvSpPr/>
      </xdr:nvSpPr>
      <xdr:spPr>
        <a:xfrm>
          <a:off x="15621000" y="659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167149</xdr:rowOff>
    </xdr:from>
    <xdr:ext cx="736600" cy="259045"/>
    <xdr:sp macro="" textlink="">
      <xdr:nvSpPr>
        <xdr:cNvPr id="321" name="テキスト ボックス 320"/>
        <xdr:cNvSpPr txBox="1"/>
      </xdr:nvSpPr>
      <xdr:spPr>
        <a:xfrm>
          <a:off x="15290800" y="668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89916</xdr:rowOff>
    </xdr:from>
    <xdr:to>
      <xdr:col>74</xdr:col>
      <xdr:colOff>31750</xdr:colOff>
      <xdr:row>39</xdr:row>
      <xdr:rowOff>20066</xdr:rowOff>
    </xdr:to>
    <xdr:sp macro="" textlink="">
      <xdr:nvSpPr>
        <xdr:cNvPr id="322" name="楕円 321"/>
        <xdr:cNvSpPr/>
      </xdr:nvSpPr>
      <xdr:spPr>
        <a:xfrm>
          <a:off x="14732000" y="660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4843</xdr:rowOff>
    </xdr:from>
    <xdr:ext cx="762000" cy="259045"/>
    <xdr:sp macro="" textlink="">
      <xdr:nvSpPr>
        <xdr:cNvPr id="323" name="テキスト ボックス 322"/>
        <xdr:cNvSpPr txBox="1"/>
      </xdr:nvSpPr>
      <xdr:spPr>
        <a:xfrm>
          <a:off x="14401800" y="6691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57912</xdr:rowOff>
    </xdr:from>
    <xdr:to>
      <xdr:col>69</xdr:col>
      <xdr:colOff>142875</xdr:colOff>
      <xdr:row>38</xdr:row>
      <xdr:rowOff>159512</xdr:rowOff>
    </xdr:to>
    <xdr:sp macro="" textlink="">
      <xdr:nvSpPr>
        <xdr:cNvPr id="324" name="楕円 323"/>
        <xdr:cNvSpPr/>
      </xdr:nvSpPr>
      <xdr:spPr>
        <a:xfrm>
          <a:off x="13843000" y="657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144289</xdr:rowOff>
    </xdr:from>
    <xdr:ext cx="762000" cy="259045"/>
    <xdr:sp macro="" textlink="">
      <xdr:nvSpPr>
        <xdr:cNvPr id="325" name="テキスト ボックス 324"/>
        <xdr:cNvSpPr txBox="1"/>
      </xdr:nvSpPr>
      <xdr:spPr>
        <a:xfrm>
          <a:off x="13512800" y="665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121920</xdr:rowOff>
    </xdr:from>
    <xdr:to>
      <xdr:col>65</xdr:col>
      <xdr:colOff>53975</xdr:colOff>
      <xdr:row>39</xdr:row>
      <xdr:rowOff>52070</xdr:rowOff>
    </xdr:to>
    <xdr:sp macro="" textlink="">
      <xdr:nvSpPr>
        <xdr:cNvPr id="326" name="楕円 325"/>
        <xdr:cNvSpPr/>
      </xdr:nvSpPr>
      <xdr:spPr>
        <a:xfrm>
          <a:off x="12954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36847</xdr:rowOff>
    </xdr:from>
    <xdr:ext cx="762000" cy="259045"/>
    <xdr:sp macro="" textlink="">
      <xdr:nvSpPr>
        <xdr:cNvPr id="327" name="テキスト ボックス 326"/>
        <xdr:cNvSpPr txBox="1"/>
      </xdr:nvSpPr>
      <xdr:spPr>
        <a:xfrm>
          <a:off x="12623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債費が類似団体平均を下回っているのは、銀行等引受債の繰上償還を行っており、公債費が減少していることによるものである。今後も交付税算入がない起債については、現在積み立てている基金を活用し、事業執行を行い、出来る限り起債発行を抑制していくこと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2" name="直線コネクタ 34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3" name="テキスト ボックス 34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4" name="直線コネクタ 34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5" name="テキスト ボックス 34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6" name="直線コネクタ 34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7" name="テキスト ボックス 34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8" name="直線コネクタ 34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9" name="テキスト ボックス 34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0" name="直線コネクタ 34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1" name="テキスト ボックス 35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12700</xdr:rowOff>
    </xdr:from>
    <xdr:to>
      <xdr:col>24</xdr:col>
      <xdr:colOff>25400</xdr:colOff>
      <xdr:row>80</xdr:row>
      <xdr:rowOff>69850</xdr:rowOff>
    </xdr:to>
    <xdr:cxnSp macro="">
      <xdr:nvCxnSpPr>
        <xdr:cNvPr id="354" name="直線コネクタ 353"/>
        <xdr:cNvCxnSpPr/>
      </xdr:nvCxnSpPr>
      <xdr:spPr>
        <a:xfrm flipV="1">
          <a:off x="4826000" y="1252855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41927</xdr:rowOff>
    </xdr:from>
    <xdr:ext cx="762000" cy="259045"/>
    <xdr:sp macro="" textlink="">
      <xdr:nvSpPr>
        <xdr:cNvPr id="355" name="公債費最小値テキスト"/>
        <xdr:cNvSpPr txBox="1"/>
      </xdr:nvSpPr>
      <xdr:spPr>
        <a:xfrm>
          <a:off x="4914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69850</xdr:rowOff>
    </xdr:from>
    <xdr:to>
      <xdr:col>24</xdr:col>
      <xdr:colOff>114300</xdr:colOff>
      <xdr:row>80</xdr:row>
      <xdr:rowOff>69850</xdr:rowOff>
    </xdr:to>
    <xdr:cxnSp macro="">
      <xdr:nvCxnSpPr>
        <xdr:cNvPr id="356" name="直線コネクタ 355"/>
        <xdr:cNvCxnSpPr/>
      </xdr:nvCxnSpPr>
      <xdr:spPr>
        <a:xfrm>
          <a:off x="4737100" y="1378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99077</xdr:rowOff>
    </xdr:from>
    <xdr:ext cx="762000" cy="259045"/>
    <xdr:sp macro="" textlink="">
      <xdr:nvSpPr>
        <xdr:cNvPr id="357" name="公債費最大値テキスト"/>
        <xdr:cNvSpPr txBox="1"/>
      </xdr:nvSpPr>
      <xdr:spPr>
        <a:xfrm>
          <a:off x="4914900" y="1227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12700</xdr:rowOff>
    </xdr:from>
    <xdr:to>
      <xdr:col>24</xdr:col>
      <xdr:colOff>114300</xdr:colOff>
      <xdr:row>73</xdr:row>
      <xdr:rowOff>12700</xdr:rowOff>
    </xdr:to>
    <xdr:cxnSp macro="">
      <xdr:nvCxnSpPr>
        <xdr:cNvPr id="358" name="直線コネクタ 357"/>
        <xdr:cNvCxnSpPr/>
      </xdr:nvCxnSpPr>
      <xdr:spPr>
        <a:xfrm>
          <a:off x="4737100" y="12528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85090</xdr:rowOff>
    </xdr:from>
    <xdr:to>
      <xdr:col>24</xdr:col>
      <xdr:colOff>25400</xdr:colOff>
      <xdr:row>74</xdr:row>
      <xdr:rowOff>104140</xdr:rowOff>
    </xdr:to>
    <xdr:cxnSp macro="">
      <xdr:nvCxnSpPr>
        <xdr:cNvPr id="359" name="直線コネクタ 358"/>
        <xdr:cNvCxnSpPr/>
      </xdr:nvCxnSpPr>
      <xdr:spPr>
        <a:xfrm flipV="1">
          <a:off x="3987800" y="1277239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158766</xdr:rowOff>
    </xdr:from>
    <xdr:ext cx="762000" cy="259045"/>
    <xdr:sp macro="" textlink="">
      <xdr:nvSpPr>
        <xdr:cNvPr id="360" name="公債費平均値テキスト"/>
        <xdr:cNvSpPr txBox="1"/>
      </xdr:nvSpPr>
      <xdr:spPr>
        <a:xfrm>
          <a:off x="4914900" y="13017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15239</xdr:rowOff>
    </xdr:from>
    <xdr:to>
      <xdr:col>24</xdr:col>
      <xdr:colOff>76200</xdr:colOff>
      <xdr:row>76</xdr:row>
      <xdr:rowOff>116839</xdr:rowOff>
    </xdr:to>
    <xdr:sp macro="" textlink="">
      <xdr:nvSpPr>
        <xdr:cNvPr id="361" name="フローチャート: 判断 360"/>
        <xdr:cNvSpPr/>
      </xdr:nvSpPr>
      <xdr:spPr>
        <a:xfrm>
          <a:off x="47752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100330</xdr:rowOff>
    </xdr:from>
    <xdr:to>
      <xdr:col>19</xdr:col>
      <xdr:colOff>187325</xdr:colOff>
      <xdr:row>74</xdr:row>
      <xdr:rowOff>104140</xdr:rowOff>
    </xdr:to>
    <xdr:cxnSp macro="">
      <xdr:nvCxnSpPr>
        <xdr:cNvPr id="362" name="直線コネクタ 361"/>
        <xdr:cNvCxnSpPr/>
      </xdr:nvCxnSpPr>
      <xdr:spPr>
        <a:xfrm>
          <a:off x="3098800" y="1278763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26670</xdr:rowOff>
    </xdr:from>
    <xdr:to>
      <xdr:col>20</xdr:col>
      <xdr:colOff>38100</xdr:colOff>
      <xdr:row>76</xdr:row>
      <xdr:rowOff>128270</xdr:rowOff>
    </xdr:to>
    <xdr:sp macro="" textlink="">
      <xdr:nvSpPr>
        <xdr:cNvPr id="363" name="フローチャート: 判断 362"/>
        <xdr:cNvSpPr/>
      </xdr:nvSpPr>
      <xdr:spPr>
        <a:xfrm>
          <a:off x="39370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113047</xdr:rowOff>
    </xdr:from>
    <xdr:ext cx="736600" cy="259045"/>
    <xdr:sp macro="" textlink="">
      <xdr:nvSpPr>
        <xdr:cNvPr id="364" name="テキスト ボックス 363"/>
        <xdr:cNvSpPr txBox="1"/>
      </xdr:nvSpPr>
      <xdr:spPr>
        <a:xfrm>
          <a:off x="3606800" y="13143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100330</xdr:rowOff>
    </xdr:from>
    <xdr:to>
      <xdr:col>15</xdr:col>
      <xdr:colOff>98425</xdr:colOff>
      <xdr:row>74</xdr:row>
      <xdr:rowOff>149860</xdr:rowOff>
    </xdr:to>
    <xdr:cxnSp macro="">
      <xdr:nvCxnSpPr>
        <xdr:cNvPr id="365" name="直線コネクタ 364"/>
        <xdr:cNvCxnSpPr/>
      </xdr:nvCxnSpPr>
      <xdr:spPr>
        <a:xfrm flipV="1">
          <a:off x="2209800" y="1278763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41911</xdr:rowOff>
    </xdr:from>
    <xdr:to>
      <xdr:col>15</xdr:col>
      <xdr:colOff>149225</xdr:colOff>
      <xdr:row>76</xdr:row>
      <xdr:rowOff>143511</xdr:rowOff>
    </xdr:to>
    <xdr:sp macro="" textlink="">
      <xdr:nvSpPr>
        <xdr:cNvPr id="366" name="フローチャート: 判断 365"/>
        <xdr:cNvSpPr/>
      </xdr:nvSpPr>
      <xdr:spPr>
        <a:xfrm>
          <a:off x="3048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128288</xdr:rowOff>
    </xdr:from>
    <xdr:ext cx="762000" cy="259045"/>
    <xdr:sp macro="" textlink="">
      <xdr:nvSpPr>
        <xdr:cNvPr id="367" name="テキスト ボックス 366"/>
        <xdr:cNvSpPr txBox="1"/>
      </xdr:nvSpPr>
      <xdr:spPr>
        <a:xfrm>
          <a:off x="2717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149860</xdr:rowOff>
    </xdr:from>
    <xdr:to>
      <xdr:col>11</xdr:col>
      <xdr:colOff>9525</xdr:colOff>
      <xdr:row>75</xdr:row>
      <xdr:rowOff>5080</xdr:rowOff>
    </xdr:to>
    <xdr:cxnSp macro="">
      <xdr:nvCxnSpPr>
        <xdr:cNvPr id="368" name="直線コネクタ 367"/>
        <xdr:cNvCxnSpPr/>
      </xdr:nvCxnSpPr>
      <xdr:spPr>
        <a:xfrm flipV="1">
          <a:off x="1320800" y="1283716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3811</xdr:rowOff>
    </xdr:from>
    <xdr:to>
      <xdr:col>11</xdr:col>
      <xdr:colOff>60325</xdr:colOff>
      <xdr:row>76</xdr:row>
      <xdr:rowOff>105411</xdr:rowOff>
    </xdr:to>
    <xdr:sp macro="" textlink="">
      <xdr:nvSpPr>
        <xdr:cNvPr id="369" name="フローチャート: 判断 368"/>
        <xdr:cNvSpPr/>
      </xdr:nvSpPr>
      <xdr:spPr>
        <a:xfrm>
          <a:off x="2159000" y="13034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90188</xdr:rowOff>
    </xdr:from>
    <xdr:ext cx="762000" cy="259045"/>
    <xdr:sp macro="" textlink="">
      <xdr:nvSpPr>
        <xdr:cNvPr id="370" name="テキスト ボックス 369"/>
        <xdr:cNvSpPr txBox="1"/>
      </xdr:nvSpPr>
      <xdr:spPr>
        <a:xfrm>
          <a:off x="1828800" y="1312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41911</xdr:rowOff>
    </xdr:from>
    <xdr:to>
      <xdr:col>6</xdr:col>
      <xdr:colOff>171450</xdr:colOff>
      <xdr:row>76</xdr:row>
      <xdr:rowOff>143511</xdr:rowOff>
    </xdr:to>
    <xdr:sp macro="" textlink="">
      <xdr:nvSpPr>
        <xdr:cNvPr id="371" name="フローチャート: 判断 370"/>
        <xdr:cNvSpPr/>
      </xdr:nvSpPr>
      <xdr:spPr>
        <a:xfrm>
          <a:off x="1270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128288</xdr:rowOff>
    </xdr:from>
    <xdr:ext cx="762000" cy="259045"/>
    <xdr:sp macro="" textlink="">
      <xdr:nvSpPr>
        <xdr:cNvPr id="372" name="テキスト ボックス 371"/>
        <xdr:cNvSpPr txBox="1"/>
      </xdr:nvSpPr>
      <xdr:spPr>
        <a:xfrm>
          <a:off x="939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34290</xdr:rowOff>
    </xdr:from>
    <xdr:to>
      <xdr:col>24</xdr:col>
      <xdr:colOff>76200</xdr:colOff>
      <xdr:row>74</xdr:row>
      <xdr:rowOff>135890</xdr:rowOff>
    </xdr:to>
    <xdr:sp macro="" textlink="">
      <xdr:nvSpPr>
        <xdr:cNvPr id="378" name="楕円 377"/>
        <xdr:cNvSpPr/>
      </xdr:nvSpPr>
      <xdr:spPr>
        <a:xfrm>
          <a:off x="4775200" y="1272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50817</xdr:rowOff>
    </xdr:from>
    <xdr:ext cx="762000" cy="259045"/>
    <xdr:sp macro="" textlink="">
      <xdr:nvSpPr>
        <xdr:cNvPr id="379" name="公債費該当値テキスト"/>
        <xdr:cNvSpPr txBox="1"/>
      </xdr:nvSpPr>
      <xdr:spPr>
        <a:xfrm>
          <a:off x="4914900" y="125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53340</xdr:rowOff>
    </xdr:from>
    <xdr:to>
      <xdr:col>20</xdr:col>
      <xdr:colOff>38100</xdr:colOff>
      <xdr:row>74</xdr:row>
      <xdr:rowOff>154940</xdr:rowOff>
    </xdr:to>
    <xdr:sp macro="" textlink="">
      <xdr:nvSpPr>
        <xdr:cNvPr id="380" name="楕円 379"/>
        <xdr:cNvSpPr/>
      </xdr:nvSpPr>
      <xdr:spPr>
        <a:xfrm>
          <a:off x="3937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72</xdr:row>
      <xdr:rowOff>165117</xdr:rowOff>
    </xdr:from>
    <xdr:ext cx="736600" cy="259045"/>
    <xdr:sp macro="" textlink="">
      <xdr:nvSpPr>
        <xdr:cNvPr id="381" name="テキスト ボックス 380"/>
        <xdr:cNvSpPr txBox="1"/>
      </xdr:nvSpPr>
      <xdr:spPr>
        <a:xfrm>
          <a:off x="3606800" y="1250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49530</xdr:rowOff>
    </xdr:from>
    <xdr:to>
      <xdr:col>15</xdr:col>
      <xdr:colOff>149225</xdr:colOff>
      <xdr:row>74</xdr:row>
      <xdr:rowOff>151130</xdr:rowOff>
    </xdr:to>
    <xdr:sp macro="" textlink="">
      <xdr:nvSpPr>
        <xdr:cNvPr id="382" name="楕円 381"/>
        <xdr:cNvSpPr/>
      </xdr:nvSpPr>
      <xdr:spPr>
        <a:xfrm>
          <a:off x="3048000" y="1273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72</xdr:row>
      <xdr:rowOff>161307</xdr:rowOff>
    </xdr:from>
    <xdr:ext cx="762000" cy="259045"/>
    <xdr:sp macro="" textlink="">
      <xdr:nvSpPr>
        <xdr:cNvPr id="383" name="テキスト ボックス 382"/>
        <xdr:cNvSpPr txBox="1"/>
      </xdr:nvSpPr>
      <xdr:spPr>
        <a:xfrm>
          <a:off x="2717800" y="1250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99060</xdr:rowOff>
    </xdr:from>
    <xdr:to>
      <xdr:col>11</xdr:col>
      <xdr:colOff>60325</xdr:colOff>
      <xdr:row>75</xdr:row>
      <xdr:rowOff>29210</xdr:rowOff>
    </xdr:to>
    <xdr:sp macro="" textlink="">
      <xdr:nvSpPr>
        <xdr:cNvPr id="384" name="楕円 383"/>
        <xdr:cNvSpPr/>
      </xdr:nvSpPr>
      <xdr:spPr>
        <a:xfrm>
          <a:off x="2159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39387</xdr:rowOff>
    </xdr:from>
    <xdr:ext cx="762000" cy="259045"/>
    <xdr:sp macro="" textlink="">
      <xdr:nvSpPr>
        <xdr:cNvPr id="385" name="テキスト ボックス 384"/>
        <xdr:cNvSpPr txBox="1"/>
      </xdr:nvSpPr>
      <xdr:spPr>
        <a:xfrm>
          <a:off x="1828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125730</xdr:rowOff>
    </xdr:from>
    <xdr:to>
      <xdr:col>6</xdr:col>
      <xdr:colOff>171450</xdr:colOff>
      <xdr:row>75</xdr:row>
      <xdr:rowOff>55880</xdr:rowOff>
    </xdr:to>
    <xdr:sp macro="" textlink="">
      <xdr:nvSpPr>
        <xdr:cNvPr id="386" name="楕円 385"/>
        <xdr:cNvSpPr/>
      </xdr:nvSpPr>
      <xdr:spPr>
        <a:xfrm>
          <a:off x="12700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66057</xdr:rowOff>
    </xdr:from>
    <xdr:ext cx="762000" cy="259045"/>
    <xdr:sp macro="" textlink="">
      <xdr:nvSpPr>
        <xdr:cNvPr id="387" name="テキスト ボックス 386"/>
        <xdr:cNvSpPr txBox="1"/>
      </xdr:nvSpPr>
      <xdr:spPr>
        <a:xfrm>
          <a:off x="939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債費以外の経常収支比率が類似団体平均を上回っているのは、全体を通じて補助費等および扶助費の水準が高止まりしていることが主な要因である。今後は、独立採算の原則に立ち返った料金の値上げによる健全化などにより、税収を主な財源とする普通会計の負担額を減らしていくよう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2" name="直線コネクタ 40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3" name="テキスト ボックス 40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4" name="直線コネクタ 40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5" name="テキスト ボックス 40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6" name="直線コネクタ 40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07" name="テキスト ボックス 40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08" name="直線コネクタ 40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09" name="テキスト ボックス 40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170434</xdr:rowOff>
    </xdr:from>
    <xdr:to>
      <xdr:col>82</xdr:col>
      <xdr:colOff>107950</xdr:colOff>
      <xdr:row>79</xdr:row>
      <xdr:rowOff>152146</xdr:rowOff>
    </xdr:to>
    <xdr:cxnSp macro="">
      <xdr:nvCxnSpPr>
        <xdr:cNvPr id="413" name="直線コネクタ 412"/>
        <xdr:cNvCxnSpPr/>
      </xdr:nvCxnSpPr>
      <xdr:spPr>
        <a:xfrm flipV="1">
          <a:off x="16510000" y="12514834"/>
          <a:ext cx="0" cy="1181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124223</xdr:rowOff>
    </xdr:from>
    <xdr:ext cx="762000" cy="259045"/>
    <xdr:sp macro="" textlink="">
      <xdr:nvSpPr>
        <xdr:cNvPr id="414" name="公債費以外最小値テキスト"/>
        <xdr:cNvSpPr txBox="1"/>
      </xdr:nvSpPr>
      <xdr:spPr>
        <a:xfrm>
          <a:off x="16598900" y="13668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152146</xdr:rowOff>
    </xdr:from>
    <xdr:to>
      <xdr:col>82</xdr:col>
      <xdr:colOff>196850</xdr:colOff>
      <xdr:row>79</xdr:row>
      <xdr:rowOff>152146</xdr:rowOff>
    </xdr:to>
    <xdr:cxnSp macro="">
      <xdr:nvCxnSpPr>
        <xdr:cNvPr id="415" name="直線コネクタ 414"/>
        <xdr:cNvCxnSpPr/>
      </xdr:nvCxnSpPr>
      <xdr:spPr>
        <a:xfrm>
          <a:off x="16421100" y="13696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85361</xdr:rowOff>
    </xdr:from>
    <xdr:ext cx="762000" cy="259045"/>
    <xdr:sp macro="" textlink="">
      <xdr:nvSpPr>
        <xdr:cNvPr id="416" name="公債費以外最大値テキスト"/>
        <xdr:cNvSpPr txBox="1"/>
      </xdr:nvSpPr>
      <xdr:spPr>
        <a:xfrm>
          <a:off x="16598900" y="1225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170434</xdr:rowOff>
    </xdr:from>
    <xdr:to>
      <xdr:col>82</xdr:col>
      <xdr:colOff>196850</xdr:colOff>
      <xdr:row>72</xdr:row>
      <xdr:rowOff>170434</xdr:rowOff>
    </xdr:to>
    <xdr:cxnSp macro="">
      <xdr:nvCxnSpPr>
        <xdr:cNvPr id="417" name="直線コネクタ 416"/>
        <xdr:cNvCxnSpPr/>
      </xdr:nvCxnSpPr>
      <xdr:spPr>
        <a:xfrm>
          <a:off x="16421100" y="12514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161289</xdr:rowOff>
    </xdr:from>
    <xdr:to>
      <xdr:col>82</xdr:col>
      <xdr:colOff>107950</xdr:colOff>
      <xdr:row>76</xdr:row>
      <xdr:rowOff>120142</xdr:rowOff>
    </xdr:to>
    <xdr:cxnSp macro="">
      <xdr:nvCxnSpPr>
        <xdr:cNvPr id="418" name="直線コネクタ 417"/>
        <xdr:cNvCxnSpPr/>
      </xdr:nvCxnSpPr>
      <xdr:spPr>
        <a:xfrm>
          <a:off x="15671800" y="13020039"/>
          <a:ext cx="838200" cy="130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152163</xdr:rowOff>
    </xdr:from>
    <xdr:ext cx="762000" cy="259045"/>
    <xdr:sp macro="" textlink="">
      <xdr:nvSpPr>
        <xdr:cNvPr id="419" name="公債費以外平均値テキスト"/>
        <xdr:cNvSpPr txBox="1"/>
      </xdr:nvSpPr>
      <xdr:spPr>
        <a:xfrm>
          <a:off x="16598900" y="126680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135636</xdr:rowOff>
    </xdr:from>
    <xdr:to>
      <xdr:col>82</xdr:col>
      <xdr:colOff>158750</xdr:colOff>
      <xdr:row>75</xdr:row>
      <xdr:rowOff>65786</xdr:rowOff>
    </xdr:to>
    <xdr:sp macro="" textlink="">
      <xdr:nvSpPr>
        <xdr:cNvPr id="420" name="フローチャート: 判断 419"/>
        <xdr:cNvSpPr/>
      </xdr:nvSpPr>
      <xdr:spPr>
        <a:xfrm>
          <a:off x="16459200" y="12822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154432</xdr:rowOff>
    </xdr:from>
    <xdr:to>
      <xdr:col>78</xdr:col>
      <xdr:colOff>69850</xdr:colOff>
      <xdr:row>75</xdr:row>
      <xdr:rowOff>161289</xdr:rowOff>
    </xdr:to>
    <xdr:cxnSp macro="">
      <xdr:nvCxnSpPr>
        <xdr:cNvPr id="421" name="直線コネクタ 420"/>
        <xdr:cNvCxnSpPr/>
      </xdr:nvCxnSpPr>
      <xdr:spPr>
        <a:xfrm>
          <a:off x="14782800" y="13013182"/>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112776</xdr:rowOff>
    </xdr:from>
    <xdr:to>
      <xdr:col>78</xdr:col>
      <xdr:colOff>120650</xdr:colOff>
      <xdr:row>75</xdr:row>
      <xdr:rowOff>42926</xdr:rowOff>
    </xdr:to>
    <xdr:sp macro="" textlink="">
      <xdr:nvSpPr>
        <xdr:cNvPr id="422" name="フローチャート: 判断 421"/>
        <xdr:cNvSpPr/>
      </xdr:nvSpPr>
      <xdr:spPr>
        <a:xfrm>
          <a:off x="15621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53103</xdr:rowOff>
    </xdr:from>
    <xdr:ext cx="736600" cy="259045"/>
    <xdr:sp macro="" textlink="">
      <xdr:nvSpPr>
        <xdr:cNvPr id="423" name="テキスト ボックス 422"/>
        <xdr:cNvSpPr txBox="1"/>
      </xdr:nvSpPr>
      <xdr:spPr>
        <a:xfrm>
          <a:off x="15290800" y="12568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99568</xdr:rowOff>
    </xdr:from>
    <xdr:to>
      <xdr:col>73</xdr:col>
      <xdr:colOff>180975</xdr:colOff>
      <xdr:row>75</xdr:row>
      <xdr:rowOff>154432</xdr:rowOff>
    </xdr:to>
    <xdr:cxnSp macro="">
      <xdr:nvCxnSpPr>
        <xdr:cNvPr id="424" name="直線コネクタ 423"/>
        <xdr:cNvCxnSpPr/>
      </xdr:nvCxnSpPr>
      <xdr:spPr>
        <a:xfrm>
          <a:off x="13893800" y="1295831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76200</xdr:rowOff>
    </xdr:from>
    <xdr:to>
      <xdr:col>74</xdr:col>
      <xdr:colOff>31750</xdr:colOff>
      <xdr:row>75</xdr:row>
      <xdr:rowOff>6350</xdr:rowOff>
    </xdr:to>
    <xdr:sp macro="" textlink="">
      <xdr:nvSpPr>
        <xdr:cNvPr id="425" name="フローチャート: 判断 424"/>
        <xdr:cNvSpPr/>
      </xdr:nvSpPr>
      <xdr:spPr>
        <a:xfrm>
          <a:off x="14732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16527</xdr:rowOff>
    </xdr:from>
    <xdr:ext cx="762000" cy="259045"/>
    <xdr:sp macro="" textlink="">
      <xdr:nvSpPr>
        <xdr:cNvPr id="426" name="テキスト ボックス 425"/>
        <xdr:cNvSpPr txBox="1"/>
      </xdr:nvSpPr>
      <xdr:spPr>
        <a:xfrm>
          <a:off x="14401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99568</xdr:rowOff>
    </xdr:from>
    <xdr:to>
      <xdr:col>69</xdr:col>
      <xdr:colOff>92075</xdr:colOff>
      <xdr:row>76</xdr:row>
      <xdr:rowOff>42418</xdr:rowOff>
    </xdr:to>
    <xdr:cxnSp macro="">
      <xdr:nvCxnSpPr>
        <xdr:cNvPr id="427" name="直線コネクタ 426"/>
        <xdr:cNvCxnSpPr/>
      </xdr:nvCxnSpPr>
      <xdr:spPr>
        <a:xfrm flipV="1">
          <a:off x="13004800" y="12958318"/>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16764</xdr:rowOff>
    </xdr:from>
    <xdr:to>
      <xdr:col>69</xdr:col>
      <xdr:colOff>142875</xdr:colOff>
      <xdr:row>74</xdr:row>
      <xdr:rowOff>118364</xdr:rowOff>
    </xdr:to>
    <xdr:sp macro="" textlink="">
      <xdr:nvSpPr>
        <xdr:cNvPr id="428" name="フローチャート: 判断 427"/>
        <xdr:cNvSpPr/>
      </xdr:nvSpPr>
      <xdr:spPr>
        <a:xfrm>
          <a:off x="13843000" y="12704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128541</xdr:rowOff>
    </xdr:from>
    <xdr:ext cx="762000" cy="259045"/>
    <xdr:sp macro="" textlink="">
      <xdr:nvSpPr>
        <xdr:cNvPr id="429" name="テキスト ボックス 428"/>
        <xdr:cNvSpPr txBox="1"/>
      </xdr:nvSpPr>
      <xdr:spPr>
        <a:xfrm>
          <a:off x="13512800" y="1247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103632</xdr:rowOff>
    </xdr:from>
    <xdr:to>
      <xdr:col>65</xdr:col>
      <xdr:colOff>53975</xdr:colOff>
      <xdr:row>75</xdr:row>
      <xdr:rowOff>33782</xdr:rowOff>
    </xdr:to>
    <xdr:sp macro="" textlink="">
      <xdr:nvSpPr>
        <xdr:cNvPr id="430" name="フローチャート: 判断 429"/>
        <xdr:cNvSpPr/>
      </xdr:nvSpPr>
      <xdr:spPr>
        <a:xfrm>
          <a:off x="12954000" y="1279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43959</xdr:rowOff>
    </xdr:from>
    <xdr:ext cx="762000" cy="259045"/>
    <xdr:sp macro="" textlink="">
      <xdr:nvSpPr>
        <xdr:cNvPr id="431" name="テキスト ボックス 430"/>
        <xdr:cNvSpPr txBox="1"/>
      </xdr:nvSpPr>
      <xdr:spPr>
        <a:xfrm>
          <a:off x="12623800" y="1255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69342</xdr:rowOff>
    </xdr:from>
    <xdr:to>
      <xdr:col>82</xdr:col>
      <xdr:colOff>158750</xdr:colOff>
      <xdr:row>76</xdr:row>
      <xdr:rowOff>170942</xdr:rowOff>
    </xdr:to>
    <xdr:sp macro="" textlink="">
      <xdr:nvSpPr>
        <xdr:cNvPr id="437" name="楕円 436"/>
        <xdr:cNvSpPr/>
      </xdr:nvSpPr>
      <xdr:spPr>
        <a:xfrm>
          <a:off x="16459200" y="13099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41419</xdr:rowOff>
    </xdr:from>
    <xdr:ext cx="762000" cy="259045"/>
    <xdr:sp macro="" textlink="">
      <xdr:nvSpPr>
        <xdr:cNvPr id="438" name="公債費以外該当値テキスト"/>
        <xdr:cNvSpPr txBox="1"/>
      </xdr:nvSpPr>
      <xdr:spPr>
        <a:xfrm>
          <a:off x="16598900" y="1307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110490</xdr:rowOff>
    </xdr:from>
    <xdr:to>
      <xdr:col>78</xdr:col>
      <xdr:colOff>120650</xdr:colOff>
      <xdr:row>76</xdr:row>
      <xdr:rowOff>40639</xdr:rowOff>
    </xdr:to>
    <xdr:sp macro="" textlink="">
      <xdr:nvSpPr>
        <xdr:cNvPr id="439" name="楕円 438"/>
        <xdr:cNvSpPr/>
      </xdr:nvSpPr>
      <xdr:spPr>
        <a:xfrm>
          <a:off x="15621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25416</xdr:rowOff>
    </xdr:from>
    <xdr:ext cx="736600" cy="259045"/>
    <xdr:sp macro="" textlink="">
      <xdr:nvSpPr>
        <xdr:cNvPr id="440" name="テキスト ボックス 439"/>
        <xdr:cNvSpPr txBox="1"/>
      </xdr:nvSpPr>
      <xdr:spPr>
        <a:xfrm>
          <a:off x="15290800" y="13055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103632</xdr:rowOff>
    </xdr:from>
    <xdr:to>
      <xdr:col>74</xdr:col>
      <xdr:colOff>31750</xdr:colOff>
      <xdr:row>76</xdr:row>
      <xdr:rowOff>33781</xdr:rowOff>
    </xdr:to>
    <xdr:sp macro="" textlink="">
      <xdr:nvSpPr>
        <xdr:cNvPr id="441" name="楕円 440"/>
        <xdr:cNvSpPr/>
      </xdr:nvSpPr>
      <xdr:spPr>
        <a:xfrm>
          <a:off x="14732000" y="1296238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18559</xdr:rowOff>
    </xdr:from>
    <xdr:ext cx="762000" cy="259045"/>
    <xdr:sp macro="" textlink="">
      <xdr:nvSpPr>
        <xdr:cNvPr id="442" name="テキスト ボックス 441"/>
        <xdr:cNvSpPr txBox="1"/>
      </xdr:nvSpPr>
      <xdr:spPr>
        <a:xfrm>
          <a:off x="14401800" y="13048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48768</xdr:rowOff>
    </xdr:from>
    <xdr:to>
      <xdr:col>69</xdr:col>
      <xdr:colOff>142875</xdr:colOff>
      <xdr:row>75</xdr:row>
      <xdr:rowOff>150369</xdr:rowOff>
    </xdr:to>
    <xdr:sp macro="" textlink="">
      <xdr:nvSpPr>
        <xdr:cNvPr id="443" name="楕円 442"/>
        <xdr:cNvSpPr/>
      </xdr:nvSpPr>
      <xdr:spPr>
        <a:xfrm>
          <a:off x="13843000" y="1290751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135145</xdr:rowOff>
    </xdr:from>
    <xdr:ext cx="762000" cy="259045"/>
    <xdr:sp macro="" textlink="">
      <xdr:nvSpPr>
        <xdr:cNvPr id="444" name="テキスト ボックス 443"/>
        <xdr:cNvSpPr txBox="1"/>
      </xdr:nvSpPr>
      <xdr:spPr>
        <a:xfrm>
          <a:off x="13512800" y="1299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163068</xdr:rowOff>
    </xdr:from>
    <xdr:to>
      <xdr:col>65</xdr:col>
      <xdr:colOff>53975</xdr:colOff>
      <xdr:row>76</xdr:row>
      <xdr:rowOff>93218</xdr:rowOff>
    </xdr:to>
    <xdr:sp macro="" textlink="">
      <xdr:nvSpPr>
        <xdr:cNvPr id="445" name="楕円 444"/>
        <xdr:cNvSpPr/>
      </xdr:nvSpPr>
      <xdr:spPr>
        <a:xfrm>
          <a:off x="12954000" y="1302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77995</xdr:rowOff>
    </xdr:from>
    <xdr:ext cx="762000" cy="259045"/>
    <xdr:sp macro="" textlink="">
      <xdr:nvSpPr>
        <xdr:cNvPr id="446" name="テキスト ボックス 445"/>
        <xdr:cNvSpPr txBox="1"/>
      </xdr:nvSpPr>
      <xdr:spPr>
        <a:xfrm>
          <a:off x="12623800" y="13108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滋賀県豊郷町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56485</xdr:rowOff>
    </xdr:from>
    <xdr:to>
      <xdr:col>29</xdr:col>
      <xdr:colOff>127000</xdr:colOff>
      <xdr:row>20</xdr:row>
      <xdr:rowOff>14415</xdr:rowOff>
    </xdr:to>
    <xdr:cxnSp macro="">
      <xdr:nvCxnSpPr>
        <xdr:cNvPr id="45" name="直線コネクタ 44"/>
        <xdr:cNvCxnSpPr/>
      </xdr:nvCxnSpPr>
      <xdr:spPr bwMode="auto">
        <a:xfrm flipV="1">
          <a:off x="5651500" y="1990060"/>
          <a:ext cx="0" cy="150098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157942</xdr:rowOff>
    </xdr:from>
    <xdr:ext cx="762000" cy="259045"/>
    <xdr:sp macro="" textlink="">
      <xdr:nvSpPr>
        <xdr:cNvPr id="46" name="人口1人当たり決算額の推移最小値テキスト130"/>
        <xdr:cNvSpPr txBox="1"/>
      </xdr:nvSpPr>
      <xdr:spPr>
        <a:xfrm>
          <a:off x="5740400" y="346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108,525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14415</xdr:rowOff>
    </xdr:from>
    <xdr:to>
      <xdr:col>30</xdr:col>
      <xdr:colOff>25400</xdr:colOff>
      <xdr:row>20</xdr:row>
      <xdr:rowOff>14415</xdr:rowOff>
    </xdr:to>
    <xdr:cxnSp macro="">
      <xdr:nvCxnSpPr>
        <xdr:cNvPr id="47" name="直線コネクタ 46"/>
        <xdr:cNvCxnSpPr/>
      </xdr:nvCxnSpPr>
      <xdr:spPr bwMode="auto">
        <a:xfrm>
          <a:off x="5562600" y="34910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142862</xdr:rowOff>
    </xdr:from>
    <xdr:ext cx="762000" cy="259045"/>
    <xdr:sp macro="" textlink="">
      <xdr:nvSpPr>
        <xdr:cNvPr id="48" name="人口1人当たり決算額の推移最大値テキスト130"/>
        <xdr:cNvSpPr txBox="1"/>
      </xdr:nvSpPr>
      <xdr:spPr>
        <a:xfrm>
          <a:off x="5740400" y="1733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305,504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56485</xdr:rowOff>
    </xdr:from>
    <xdr:to>
      <xdr:col>30</xdr:col>
      <xdr:colOff>25400</xdr:colOff>
      <xdr:row>11</xdr:row>
      <xdr:rowOff>56485</xdr:rowOff>
    </xdr:to>
    <xdr:cxnSp macro="">
      <xdr:nvCxnSpPr>
        <xdr:cNvPr id="49" name="直線コネクタ 48"/>
        <xdr:cNvCxnSpPr/>
      </xdr:nvCxnSpPr>
      <xdr:spPr bwMode="auto">
        <a:xfrm>
          <a:off x="5562600" y="19900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155956</xdr:rowOff>
    </xdr:from>
    <xdr:to>
      <xdr:col>29</xdr:col>
      <xdr:colOff>127000</xdr:colOff>
      <xdr:row>18</xdr:row>
      <xdr:rowOff>148397</xdr:rowOff>
    </xdr:to>
    <xdr:cxnSp macro="">
      <xdr:nvCxnSpPr>
        <xdr:cNvPr id="50" name="直線コネクタ 49"/>
        <xdr:cNvCxnSpPr/>
      </xdr:nvCxnSpPr>
      <xdr:spPr bwMode="auto">
        <a:xfrm flipV="1">
          <a:off x="5003800" y="3118231"/>
          <a:ext cx="647700" cy="1638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171007</xdr:rowOff>
    </xdr:from>
    <xdr:ext cx="762000" cy="259045"/>
    <xdr:sp macro="" textlink="">
      <xdr:nvSpPr>
        <xdr:cNvPr id="51" name="人口1人当たり決算額の推移平均値テキスト130"/>
        <xdr:cNvSpPr txBox="1"/>
      </xdr:nvSpPr>
      <xdr:spPr>
        <a:xfrm>
          <a:off x="5740400" y="27903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154480</xdr:rowOff>
    </xdr:from>
    <xdr:to>
      <xdr:col>29</xdr:col>
      <xdr:colOff>177800</xdr:colOff>
      <xdr:row>17</xdr:row>
      <xdr:rowOff>84630</xdr:rowOff>
    </xdr:to>
    <xdr:sp macro="" textlink="">
      <xdr:nvSpPr>
        <xdr:cNvPr id="52" name="フローチャート: 判断 51"/>
        <xdr:cNvSpPr/>
      </xdr:nvSpPr>
      <xdr:spPr bwMode="auto">
        <a:xfrm>
          <a:off x="5600700" y="29453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148397</xdr:rowOff>
    </xdr:from>
    <xdr:to>
      <xdr:col>26</xdr:col>
      <xdr:colOff>50800</xdr:colOff>
      <xdr:row>19</xdr:row>
      <xdr:rowOff>27033</xdr:rowOff>
    </xdr:to>
    <xdr:cxnSp macro="">
      <xdr:nvCxnSpPr>
        <xdr:cNvPr id="53" name="直線コネクタ 52"/>
        <xdr:cNvCxnSpPr/>
      </xdr:nvCxnSpPr>
      <xdr:spPr bwMode="auto">
        <a:xfrm flipV="1">
          <a:off x="4305300" y="3282122"/>
          <a:ext cx="698500" cy="500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77015</xdr:rowOff>
    </xdr:from>
    <xdr:to>
      <xdr:col>26</xdr:col>
      <xdr:colOff>101600</xdr:colOff>
      <xdr:row>18</xdr:row>
      <xdr:rowOff>7165</xdr:rowOff>
    </xdr:to>
    <xdr:sp macro="" textlink="">
      <xdr:nvSpPr>
        <xdr:cNvPr id="54" name="フローチャート: 判断 53"/>
        <xdr:cNvSpPr/>
      </xdr:nvSpPr>
      <xdr:spPr bwMode="auto">
        <a:xfrm>
          <a:off x="4953000" y="30392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17342</xdr:rowOff>
    </xdr:from>
    <xdr:ext cx="736600" cy="259045"/>
    <xdr:sp macro="" textlink="">
      <xdr:nvSpPr>
        <xdr:cNvPr id="55" name="テキスト ボックス 54"/>
        <xdr:cNvSpPr txBox="1"/>
      </xdr:nvSpPr>
      <xdr:spPr>
        <a:xfrm>
          <a:off x="4622800" y="2808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27033</xdr:rowOff>
    </xdr:from>
    <xdr:to>
      <xdr:col>22</xdr:col>
      <xdr:colOff>114300</xdr:colOff>
      <xdr:row>19</xdr:row>
      <xdr:rowOff>54366</xdr:rowOff>
    </xdr:to>
    <xdr:cxnSp macro="">
      <xdr:nvCxnSpPr>
        <xdr:cNvPr id="56" name="直線コネクタ 55"/>
        <xdr:cNvCxnSpPr/>
      </xdr:nvCxnSpPr>
      <xdr:spPr bwMode="auto">
        <a:xfrm flipV="1">
          <a:off x="3606800" y="3332208"/>
          <a:ext cx="698500" cy="273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119009</xdr:rowOff>
    </xdr:from>
    <xdr:to>
      <xdr:col>22</xdr:col>
      <xdr:colOff>165100</xdr:colOff>
      <xdr:row>18</xdr:row>
      <xdr:rowOff>49159</xdr:rowOff>
    </xdr:to>
    <xdr:sp macro="" textlink="">
      <xdr:nvSpPr>
        <xdr:cNvPr id="57" name="フローチャート: 判断 56"/>
        <xdr:cNvSpPr/>
      </xdr:nvSpPr>
      <xdr:spPr bwMode="auto">
        <a:xfrm>
          <a:off x="4254500" y="30812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59336</xdr:rowOff>
    </xdr:from>
    <xdr:ext cx="762000" cy="259045"/>
    <xdr:sp macro="" textlink="">
      <xdr:nvSpPr>
        <xdr:cNvPr id="58" name="テキスト ボックス 57"/>
        <xdr:cNvSpPr txBox="1"/>
      </xdr:nvSpPr>
      <xdr:spPr>
        <a:xfrm>
          <a:off x="3924300" y="2850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54366</xdr:rowOff>
    </xdr:from>
    <xdr:to>
      <xdr:col>18</xdr:col>
      <xdr:colOff>177800</xdr:colOff>
      <xdr:row>19</xdr:row>
      <xdr:rowOff>85075</xdr:rowOff>
    </xdr:to>
    <xdr:cxnSp macro="">
      <xdr:nvCxnSpPr>
        <xdr:cNvPr id="59" name="直線コネクタ 58"/>
        <xdr:cNvCxnSpPr/>
      </xdr:nvCxnSpPr>
      <xdr:spPr bwMode="auto">
        <a:xfrm flipV="1">
          <a:off x="2908300" y="3359541"/>
          <a:ext cx="698500" cy="307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163990</xdr:rowOff>
    </xdr:from>
    <xdr:to>
      <xdr:col>19</xdr:col>
      <xdr:colOff>38100</xdr:colOff>
      <xdr:row>18</xdr:row>
      <xdr:rowOff>94140</xdr:rowOff>
    </xdr:to>
    <xdr:sp macro="" textlink="">
      <xdr:nvSpPr>
        <xdr:cNvPr id="60" name="フローチャート: 判断 59"/>
        <xdr:cNvSpPr/>
      </xdr:nvSpPr>
      <xdr:spPr bwMode="auto">
        <a:xfrm>
          <a:off x="3556000" y="31262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104317</xdr:rowOff>
    </xdr:from>
    <xdr:ext cx="762000" cy="259045"/>
    <xdr:sp macro="" textlink="">
      <xdr:nvSpPr>
        <xdr:cNvPr id="61" name="テキスト ボックス 60"/>
        <xdr:cNvSpPr txBox="1"/>
      </xdr:nvSpPr>
      <xdr:spPr>
        <a:xfrm>
          <a:off x="3225800" y="2895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23889</xdr:rowOff>
    </xdr:from>
    <xdr:to>
      <xdr:col>15</xdr:col>
      <xdr:colOff>101600</xdr:colOff>
      <xdr:row>18</xdr:row>
      <xdr:rowOff>125488</xdr:rowOff>
    </xdr:to>
    <xdr:sp macro="" textlink="">
      <xdr:nvSpPr>
        <xdr:cNvPr id="62" name="フローチャート: 判断 61"/>
        <xdr:cNvSpPr/>
      </xdr:nvSpPr>
      <xdr:spPr bwMode="auto">
        <a:xfrm>
          <a:off x="2857500" y="3157614"/>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135666</xdr:rowOff>
    </xdr:from>
    <xdr:ext cx="762000" cy="259045"/>
    <xdr:sp macro="" textlink="">
      <xdr:nvSpPr>
        <xdr:cNvPr id="63" name="テキスト ボックス 62"/>
        <xdr:cNvSpPr txBox="1"/>
      </xdr:nvSpPr>
      <xdr:spPr>
        <a:xfrm>
          <a:off x="2527300" y="292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105156</xdr:rowOff>
    </xdr:from>
    <xdr:to>
      <xdr:col>29</xdr:col>
      <xdr:colOff>177800</xdr:colOff>
      <xdr:row>18</xdr:row>
      <xdr:rowOff>35306</xdr:rowOff>
    </xdr:to>
    <xdr:sp macro="" textlink="">
      <xdr:nvSpPr>
        <xdr:cNvPr id="69" name="楕円 68"/>
        <xdr:cNvSpPr/>
      </xdr:nvSpPr>
      <xdr:spPr bwMode="auto">
        <a:xfrm>
          <a:off x="5600700" y="30674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77233</xdr:rowOff>
    </xdr:from>
    <xdr:ext cx="762000" cy="259045"/>
    <xdr:sp macro="" textlink="">
      <xdr:nvSpPr>
        <xdr:cNvPr id="70" name="人口1人当たり決算額の推移該当値テキスト130"/>
        <xdr:cNvSpPr txBox="1"/>
      </xdr:nvSpPr>
      <xdr:spPr>
        <a:xfrm>
          <a:off x="5740400" y="3039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97597</xdr:rowOff>
    </xdr:from>
    <xdr:to>
      <xdr:col>26</xdr:col>
      <xdr:colOff>101600</xdr:colOff>
      <xdr:row>19</xdr:row>
      <xdr:rowOff>27747</xdr:rowOff>
    </xdr:to>
    <xdr:sp macro="" textlink="">
      <xdr:nvSpPr>
        <xdr:cNvPr id="71" name="楕円 70"/>
        <xdr:cNvSpPr/>
      </xdr:nvSpPr>
      <xdr:spPr bwMode="auto">
        <a:xfrm>
          <a:off x="4953000" y="3231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12524</xdr:rowOff>
    </xdr:from>
    <xdr:ext cx="736600" cy="259045"/>
    <xdr:sp macro="" textlink="">
      <xdr:nvSpPr>
        <xdr:cNvPr id="72" name="テキスト ボックス 71"/>
        <xdr:cNvSpPr txBox="1"/>
      </xdr:nvSpPr>
      <xdr:spPr>
        <a:xfrm>
          <a:off x="4622800" y="3317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147683</xdr:rowOff>
    </xdr:from>
    <xdr:to>
      <xdr:col>22</xdr:col>
      <xdr:colOff>165100</xdr:colOff>
      <xdr:row>19</xdr:row>
      <xdr:rowOff>77833</xdr:rowOff>
    </xdr:to>
    <xdr:sp macro="" textlink="">
      <xdr:nvSpPr>
        <xdr:cNvPr id="73" name="楕円 72"/>
        <xdr:cNvSpPr/>
      </xdr:nvSpPr>
      <xdr:spPr bwMode="auto">
        <a:xfrm>
          <a:off x="4254500" y="32814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62610</xdr:rowOff>
    </xdr:from>
    <xdr:ext cx="762000" cy="259045"/>
    <xdr:sp macro="" textlink="">
      <xdr:nvSpPr>
        <xdr:cNvPr id="74" name="テキスト ボックス 73"/>
        <xdr:cNvSpPr txBox="1"/>
      </xdr:nvSpPr>
      <xdr:spPr>
        <a:xfrm>
          <a:off x="3924300" y="336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3566</xdr:rowOff>
    </xdr:from>
    <xdr:to>
      <xdr:col>19</xdr:col>
      <xdr:colOff>38100</xdr:colOff>
      <xdr:row>19</xdr:row>
      <xdr:rowOff>105166</xdr:rowOff>
    </xdr:to>
    <xdr:sp macro="" textlink="">
      <xdr:nvSpPr>
        <xdr:cNvPr id="75" name="楕円 74"/>
        <xdr:cNvSpPr/>
      </xdr:nvSpPr>
      <xdr:spPr bwMode="auto">
        <a:xfrm>
          <a:off x="3556000" y="3308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89943</xdr:rowOff>
    </xdr:from>
    <xdr:ext cx="762000" cy="259045"/>
    <xdr:sp macro="" textlink="">
      <xdr:nvSpPr>
        <xdr:cNvPr id="76" name="テキスト ボックス 75"/>
        <xdr:cNvSpPr txBox="1"/>
      </xdr:nvSpPr>
      <xdr:spPr>
        <a:xfrm>
          <a:off x="3225800" y="3395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34275</xdr:rowOff>
    </xdr:from>
    <xdr:to>
      <xdr:col>15</xdr:col>
      <xdr:colOff>101600</xdr:colOff>
      <xdr:row>19</xdr:row>
      <xdr:rowOff>135875</xdr:rowOff>
    </xdr:to>
    <xdr:sp macro="" textlink="">
      <xdr:nvSpPr>
        <xdr:cNvPr id="77" name="楕円 76"/>
        <xdr:cNvSpPr/>
      </xdr:nvSpPr>
      <xdr:spPr bwMode="auto">
        <a:xfrm>
          <a:off x="2857500" y="33394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120652</xdr:rowOff>
    </xdr:from>
    <xdr:ext cx="762000" cy="259045"/>
    <xdr:sp macro="" textlink="">
      <xdr:nvSpPr>
        <xdr:cNvPr id="78" name="テキスト ボックス 77"/>
        <xdr:cNvSpPr txBox="1"/>
      </xdr:nvSpPr>
      <xdr:spPr>
        <a:xfrm>
          <a:off x="2527300" y="342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253202</xdr:rowOff>
    </xdr:from>
    <xdr:to>
      <xdr:col>29</xdr:col>
      <xdr:colOff>127000</xdr:colOff>
      <xdr:row>38</xdr:row>
      <xdr:rowOff>81105</xdr:rowOff>
    </xdr:to>
    <xdr:cxnSp macro="">
      <xdr:nvCxnSpPr>
        <xdr:cNvPr id="106" name="直線コネクタ 105"/>
        <xdr:cNvCxnSpPr/>
      </xdr:nvCxnSpPr>
      <xdr:spPr bwMode="auto">
        <a:xfrm flipV="1">
          <a:off x="5651500" y="6177752"/>
          <a:ext cx="0" cy="13709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53182</xdr:rowOff>
    </xdr:from>
    <xdr:ext cx="762000" cy="259045"/>
    <xdr:sp macro="" textlink="">
      <xdr:nvSpPr>
        <xdr:cNvPr id="107" name="人口1人当たり決算額の推移最小値テキスト445"/>
        <xdr:cNvSpPr txBox="1"/>
      </xdr:nvSpPr>
      <xdr:spPr>
        <a:xfrm>
          <a:off x="5740400" y="7520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81105</xdr:rowOff>
    </xdr:from>
    <xdr:to>
      <xdr:col>30</xdr:col>
      <xdr:colOff>25400</xdr:colOff>
      <xdr:row>38</xdr:row>
      <xdr:rowOff>81105</xdr:rowOff>
    </xdr:to>
    <xdr:cxnSp macro="">
      <xdr:nvCxnSpPr>
        <xdr:cNvPr id="108" name="直線コネクタ 107"/>
        <xdr:cNvCxnSpPr/>
      </xdr:nvCxnSpPr>
      <xdr:spPr bwMode="auto">
        <a:xfrm>
          <a:off x="5562600" y="75487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168129</xdr:rowOff>
    </xdr:from>
    <xdr:ext cx="762000" cy="259045"/>
    <xdr:sp macro="" textlink="">
      <xdr:nvSpPr>
        <xdr:cNvPr id="109" name="人口1人当たり決算額の推移最大値テキスト445"/>
        <xdr:cNvSpPr txBox="1"/>
      </xdr:nvSpPr>
      <xdr:spPr>
        <a:xfrm>
          <a:off x="5740400" y="592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253202</xdr:rowOff>
    </xdr:from>
    <xdr:to>
      <xdr:col>30</xdr:col>
      <xdr:colOff>25400</xdr:colOff>
      <xdr:row>33</xdr:row>
      <xdr:rowOff>253202</xdr:rowOff>
    </xdr:to>
    <xdr:cxnSp macro="">
      <xdr:nvCxnSpPr>
        <xdr:cNvPr id="110" name="直線コネクタ 109"/>
        <xdr:cNvCxnSpPr/>
      </xdr:nvCxnSpPr>
      <xdr:spPr bwMode="auto">
        <a:xfrm>
          <a:off x="5562600" y="61777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9766</xdr:rowOff>
    </xdr:from>
    <xdr:to>
      <xdr:col>29</xdr:col>
      <xdr:colOff>127000</xdr:colOff>
      <xdr:row>37</xdr:row>
      <xdr:rowOff>42616</xdr:rowOff>
    </xdr:to>
    <xdr:cxnSp macro="">
      <xdr:nvCxnSpPr>
        <xdr:cNvPr id="111" name="直線コネクタ 110"/>
        <xdr:cNvCxnSpPr/>
      </xdr:nvCxnSpPr>
      <xdr:spPr bwMode="auto">
        <a:xfrm flipV="1">
          <a:off x="5003800" y="7134466"/>
          <a:ext cx="647700" cy="328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69059</xdr:rowOff>
    </xdr:from>
    <xdr:ext cx="762000" cy="259045"/>
    <xdr:sp macro="" textlink="">
      <xdr:nvSpPr>
        <xdr:cNvPr id="112" name="人口1人当たり決算額の推移平均値テキスト445"/>
        <xdr:cNvSpPr txBox="1"/>
      </xdr:nvSpPr>
      <xdr:spPr>
        <a:xfrm>
          <a:off x="5740400" y="6679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223982</xdr:rowOff>
    </xdr:from>
    <xdr:to>
      <xdr:col>29</xdr:col>
      <xdr:colOff>177800</xdr:colOff>
      <xdr:row>35</xdr:row>
      <xdr:rowOff>325582</xdr:rowOff>
    </xdr:to>
    <xdr:sp macro="" textlink="">
      <xdr:nvSpPr>
        <xdr:cNvPr id="113" name="フローチャート: 判断 112"/>
        <xdr:cNvSpPr/>
      </xdr:nvSpPr>
      <xdr:spPr bwMode="auto">
        <a:xfrm>
          <a:off x="5600700" y="6834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42616</xdr:rowOff>
    </xdr:from>
    <xdr:to>
      <xdr:col>26</xdr:col>
      <xdr:colOff>50800</xdr:colOff>
      <xdr:row>37</xdr:row>
      <xdr:rowOff>66756</xdr:rowOff>
    </xdr:to>
    <xdr:cxnSp macro="">
      <xdr:nvCxnSpPr>
        <xdr:cNvPr id="114" name="直線コネクタ 113"/>
        <xdr:cNvCxnSpPr/>
      </xdr:nvCxnSpPr>
      <xdr:spPr bwMode="auto">
        <a:xfrm flipV="1">
          <a:off x="4305300" y="7167316"/>
          <a:ext cx="698500" cy="241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232738</xdr:rowOff>
    </xdr:from>
    <xdr:to>
      <xdr:col>26</xdr:col>
      <xdr:colOff>101600</xdr:colOff>
      <xdr:row>35</xdr:row>
      <xdr:rowOff>334338</xdr:rowOff>
    </xdr:to>
    <xdr:sp macro="" textlink="">
      <xdr:nvSpPr>
        <xdr:cNvPr id="115" name="フローチャート: 判断 114"/>
        <xdr:cNvSpPr/>
      </xdr:nvSpPr>
      <xdr:spPr bwMode="auto">
        <a:xfrm>
          <a:off x="4953000" y="68430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1615</xdr:rowOff>
    </xdr:from>
    <xdr:ext cx="736600" cy="259045"/>
    <xdr:sp macro="" textlink="">
      <xdr:nvSpPr>
        <xdr:cNvPr id="116" name="テキスト ボックス 115"/>
        <xdr:cNvSpPr txBox="1"/>
      </xdr:nvSpPr>
      <xdr:spPr>
        <a:xfrm>
          <a:off x="4622800" y="6611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21059</xdr:rowOff>
    </xdr:from>
    <xdr:to>
      <xdr:col>22</xdr:col>
      <xdr:colOff>114300</xdr:colOff>
      <xdr:row>37</xdr:row>
      <xdr:rowOff>66756</xdr:rowOff>
    </xdr:to>
    <xdr:cxnSp macro="">
      <xdr:nvCxnSpPr>
        <xdr:cNvPr id="117" name="直線コネクタ 116"/>
        <xdr:cNvCxnSpPr/>
      </xdr:nvCxnSpPr>
      <xdr:spPr bwMode="auto">
        <a:xfrm>
          <a:off x="3606800" y="7145759"/>
          <a:ext cx="698500" cy="456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234025</xdr:rowOff>
    </xdr:from>
    <xdr:to>
      <xdr:col>22</xdr:col>
      <xdr:colOff>165100</xdr:colOff>
      <xdr:row>35</xdr:row>
      <xdr:rowOff>335625</xdr:rowOff>
    </xdr:to>
    <xdr:sp macro="" textlink="">
      <xdr:nvSpPr>
        <xdr:cNvPr id="118" name="フローチャート: 判断 117"/>
        <xdr:cNvSpPr/>
      </xdr:nvSpPr>
      <xdr:spPr bwMode="auto">
        <a:xfrm>
          <a:off x="4254500" y="6844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2902</xdr:rowOff>
    </xdr:from>
    <xdr:ext cx="762000" cy="259045"/>
    <xdr:sp macro="" textlink="">
      <xdr:nvSpPr>
        <xdr:cNvPr id="119" name="テキスト ボックス 118"/>
        <xdr:cNvSpPr txBox="1"/>
      </xdr:nvSpPr>
      <xdr:spPr>
        <a:xfrm>
          <a:off x="3924300" y="6613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21059</xdr:rowOff>
    </xdr:from>
    <xdr:to>
      <xdr:col>18</xdr:col>
      <xdr:colOff>177800</xdr:colOff>
      <xdr:row>37</xdr:row>
      <xdr:rowOff>29952</xdr:rowOff>
    </xdr:to>
    <xdr:cxnSp macro="">
      <xdr:nvCxnSpPr>
        <xdr:cNvPr id="120" name="直線コネクタ 119"/>
        <xdr:cNvCxnSpPr/>
      </xdr:nvCxnSpPr>
      <xdr:spPr bwMode="auto">
        <a:xfrm flipV="1">
          <a:off x="2908300" y="7145759"/>
          <a:ext cx="698500" cy="88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263324</xdr:rowOff>
    </xdr:from>
    <xdr:to>
      <xdr:col>19</xdr:col>
      <xdr:colOff>38100</xdr:colOff>
      <xdr:row>36</xdr:row>
      <xdr:rowOff>22024</xdr:rowOff>
    </xdr:to>
    <xdr:sp macro="" textlink="">
      <xdr:nvSpPr>
        <xdr:cNvPr id="121" name="フローチャート: 判断 120"/>
        <xdr:cNvSpPr/>
      </xdr:nvSpPr>
      <xdr:spPr bwMode="auto">
        <a:xfrm>
          <a:off x="3556000" y="68736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32201</xdr:rowOff>
    </xdr:from>
    <xdr:ext cx="762000" cy="259045"/>
    <xdr:sp macro="" textlink="">
      <xdr:nvSpPr>
        <xdr:cNvPr id="122" name="テキスト ボックス 121"/>
        <xdr:cNvSpPr txBox="1"/>
      </xdr:nvSpPr>
      <xdr:spPr>
        <a:xfrm>
          <a:off x="3225800" y="6642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282336</xdr:rowOff>
    </xdr:from>
    <xdr:to>
      <xdr:col>15</xdr:col>
      <xdr:colOff>101600</xdr:colOff>
      <xdr:row>36</xdr:row>
      <xdr:rowOff>41036</xdr:rowOff>
    </xdr:to>
    <xdr:sp macro="" textlink="">
      <xdr:nvSpPr>
        <xdr:cNvPr id="123" name="フローチャート: 判断 122"/>
        <xdr:cNvSpPr/>
      </xdr:nvSpPr>
      <xdr:spPr bwMode="auto">
        <a:xfrm>
          <a:off x="2857500" y="6892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51213</xdr:rowOff>
    </xdr:from>
    <xdr:ext cx="762000" cy="259045"/>
    <xdr:sp macro="" textlink="">
      <xdr:nvSpPr>
        <xdr:cNvPr id="124" name="テキスト ボックス 123"/>
        <xdr:cNvSpPr txBox="1"/>
      </xdr:nvSpPr>
      <xdr:spPr>
        <a:xfrm>
          <a:off x="2527300" y="6661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130416</xdr:rowOff>
    </xdr:from>
    <xdr:to>
      <xdr:col>29</xdr:col>
      <xdr:colOff>177800</xdr:colOff>
      <xdr:row>37</xdr:row>
      <xdr:rowOff>60566</xdr:rowOff>
    </xdr:to>
    <xdr:sp macro="" textlink="">
      <xdr:nvSpPr>
        <xdr:cNvPr id="130" name="楕円 129"/>
        <xdr:cNvSpPr/>
      </xdr:nvSpPr>
      <xdr:spPr bwMode="auto">
        <a:xfrm>
          <a:off x="5600700" y="7083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102493</xdr:rowOff>
    </xdr:from>
    <xdr:ext cx="762000" cy="259045"/>
    <xdr:sp macro="" textlink="">
      <xdr:nvSpPr>
        <xdr:cNvPr id="131" name="人口1人当たり決算額の推移該当値テキスト445"/>
        <xdr:cNvSpPr txBox="1"/>
      </xdr:nvSpPr>
      <xdr:spPr>
        <a:xfrm>
          <a:off x="5740400" y="7055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163266</xdr:rowOff>
    </xdr:from>
    <xdr:to>
      <xdr:col>26</xdr:col>
      <xdr:colOff>101600</xdr:colOff>
      <xdr:row>37</xdr:row>
      <xdr:rowOff>93416</xdr:rowOff>
    </xdr:to>
    <xdr:sp macro="" textlink="">
      <xdr:nvSpPr>
        <xdr:cNvPr id="132" name="楕円 131"/>
        <xdr:cNvSpPr/>
      </xdr:nvSpPr>
      <xdr:spPr bwMode="auto">
        <a:xfrm>
          <a:off x="4953000" y="71165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78193</xdr:rowOff>
    </xdr:from>
    <xdr:ext cx="736600" cy="259045"/>
    <xdr:sp macro="" textlink="">
      <xdr:nvSpPr>
        <xdr:cNvPr id="133" name="テキスト ボックス 132"/>
        <xdr:cNvSpPr txBox="1"/>
      </xdr:nvSpPr>
      <xdr:spPr>
        <a:xfrm>
          <a:off x="4622800" y="72028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15956</xdr:rowOff>
    </xdr:from>
    <xdr:to>
      <xdr:col>22</xdr:col>
      <xdr:colOff>165100</xdr:colOff>
      <xdr:row>37</xdr:row>
      <xdr:rowOff>117556</xdr:rowOff>
    </xdr:to>
    <xdr:sp macro="" textlink="">
      <xdr:nvSpPr>
        <xdr:cNvPr id="134" name="楕円 133"/>
        <xdr:cNvSpPr/>
      </xdr:nvSpPr>
      <xdr:spPr bwMode="auto">
        <a:xfrm>
          <a:off x="4254500" y="71406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102333</xdr:rowOff>
    </xdr:from>
    <xdr:ext cx="762000" cy="259045"/>
    <xdr:sp macro="" textlink="">
      <xdr:nvSpPr>
        <xdr:cNvPr id="135" name="テキスト ボックス 134"/>
        <xdr:cNvSpPr txBox="1"/>
      </xdr:nvSpPr>
      <xdr:spPr>
        <a:xfrm>
          <a:off x="3924300" y="7227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141709</xdr:rowOff>
    </xdr:from>
    <xdr:to>
      <xdr:col>19</xdr:col>
      <xdr:colOff>38100</xdr:colOff>
      <xdr:row>37</xdr:row>
      <xdr:rowOff>71859</xdr:rowOff>
    </xdr:to>
    <xdr:sp macro="" textlink="">
      <xdr:nvSpPr>
        <xdr:cNvPr id="136" name="楕円 135"/>
        <xdr:cNvSpPr/>
      </xdr:nvSpPr>
      <xdr:spPr bwMode="auto">
        <a:xfrm>
          <a:off x="3556000" y="70949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56636</xdr:rowOff>
    </xdr:from>
    <xdr:ext cx="762000" cy="259045"/>
    <xdr:sp macro="" textlink="">
      <xdr:nvSpPr>
        <xdr:cNvPr id="137" name="テキスト ボックス 136"/>
        <xdr:cNvSpPr txBox="1"/>
      </xdr:nvSpPr>
      <xdr:spPr>
        <a:xfrm>
          <a:off x="3225800" y="7181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150602</xdr:rowOff>
    </xdr:from>
    <xdr:to>
      <xdr:col>15</xdr:col>
      <xdr:colOff>101600</xdr:colOff>
      <xdr:row>37</xdr:row>
      <xdr:rowOff>80752</xdr:rowOff>
    </xdr:to>
    <xdr:sp macro="" textlink="">
      <xdr:nvSpPr>
        <xdr:cNvPr id="138" name="楕円 137"/>
        <xdr:cNvSpPr/>
      </xdr:nvSpPr>
      <xdr:spPr bwMode="auto">
        <a:xfrm>
          <a:off x="2857500" y="7103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65529</xdr:rowOff>
    </xdr:from>
    <xdr:ext cx="762000" cy="259045"/>
    <xdr:sp macro="" textlink="">
      <xdr:nvSpPr>
        <xdr:cNvPr id="139" name="テキスト ボックス 138"/>
        <xdr:cNvSpPr txBox="1"/>
      </xdr:nvSpPr>
      <xdr:spPr>
        <a:xfrm>
          <a:off x="2527300" y="719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滋賀県豊郷町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7,117
6,856
7.80
5,518,434
5,203,424
222,462
2,621,220
2,199,573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38</xdr:row>
      <xdr:rowOff>73677</xdr:rowOff>
    </xdr:from>
    <xdr:ext cx="595419" cy="259045"/>
    <xdr:sp macro="" textlink="">
      <xdr:nvSpPr>
        <xdr:cNvPr id="44" name="テキスト ボックス 43"/>
        <xdr:cNvSpPr txBox="1"/>
      </xdr:nvSpPr>
      <xdr:spPr>
        <a:xfrm>
          <a:off x="166581" y="6588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131044</xdr:rowOff>
    </xdr:from>
    <xdr:to>
      <xdr:col>24</xdr:col>
      <xdr:colOff>62865</xdr:colOff>
      <xdr:row>39</xdr:row>
      <xdr:rowOff>61047</xdr:rowOff>
    </xdr:to>
    <xdr:cxnSp macro="">
      <xdr:nvCxnSpPr>
        <xdr:cNvPr id="56" name="直線コネクタ 55"/>
        <xdr:cNvCxnSpPr/>
      </xdr:nvCxnSpPr>
      <xdr:spPr>
        <a:xfrm flipV="1">
          <a:off x="4633595" y="5445994"/>
          <a:ext cx="1270" cy="13016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64874</xdr:rowOff>
    </xdr:from>
    <xdr:ext cx="534377" cy="259045"/>
    <xdr:sp macro="" textlink="">
      <xdr:nvSpPr>
        <xdr:cNvPr id="57" name="人件費最小値テキスト"/>
        <xdr:cNvSpPr txBox="1"/>
      </xdr:nvSpPr>
      <xdr:spPr>
        <a:xfrm>
          <a:off x="4686300" y="675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61047</xdr:rowOff>
    </xdr:from>
    <xdr:to>
      <xdr:col>24</xdr:col>
      <xdr:colOff>152400</xdr:colOff>
      <xdr:row>39</xdr:row>
      <xdr:rowOff>61047</xdr:rowOff>
    </xdr:to>
    <xdr:cxnSp macro="">
      <xdr:nvCxnSpPr>
        <xdr:cNvPr id="58" name="直線コネクタ 57"/>
        <xdr:cNvCxnSpPr/>
      </xdr:nvCxnSpPr>
      <xdr:spPr>
        <a:xfrm>
          <a:off x="4546600" y="6747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77721</xdr:rowOff>
    </xdr:from>
    <xdr:ext cx="599010" cy="259045"/>
    <xdr:sp macro="" textlink="">
      <xdr:nvSpPr>
        <xdr:cNvPr id="59" name="人件費最大値テキスト"/>
        <xdr:cNvSpPr txBox="1"/>
      </xdr:nvSpPr>
      <xdr:spPr>
        <a:xfrm>
          <a:off x="4686300" y="5221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131044</xdr:rowOff>
    </xdr:from>
    <xdr:to>
      <xdr:col>24</xdr:col>
      <xdr:colOff>152400</xdr:colOff>
      <xdr:row>31</xdr:row>
      <xdr:rowOff>131044</xdr:rowOff>
    </xdr:to>
    <xdr:cxnSp macro="">
      <xdr:nvCxnSpPr>
        <xdr:cNvPr id="60" name="直線コネクタ 59"/>
        <xdr:cNvCxnSpPr/>
      </xdr:nvCxnSpPr>
      <xdr:spPr>
        <a:xfrm>
          <a:off x="4546600" y="5445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45372</xdr:rowOff>
    </xdr:from>
    <xdr:to>
      <xdr:col>24</xdr:col>
      <xdr:colOff>63500</xdr:colOff>
      <xdr:row>38</xdr:row>
      <xdr:rowOff>16973</xdr:rowOff>
    </xdr:to>
    <xdr:cxnSp macro="">
      <xdr:nvCxnSpPr>
        <xdr:cNvPr id="61" name="直線コネクタ 60"/>
        <xdr:cNvCxnSpPr/>
      </xdr:nvCxnSpPr>
      <xdr:spPr>
        <a:xfrm flipV="1">
          <a:off x="3797300" y="6389022"/>
          <a:ext cx="838200" cy="143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116166</xdr:rowOff>
    </xdr:from>
    <xdr:ext cx="599010" cy="259045"/>
    <xdr:sp macro="" textlink="">
      <xdr:nvSpPr>
        <xdr:cNvPr id="62" name="人件費平均値テキスト"/>
        <xdr:cNvSpPr txBox="1"/>
      </xdr:nvSpPr>
      <xdr:spPr>
        <a:xfrm>
          <a:off x="4686300" y="611691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93289</xdr:rowOff>
    </xdr:from>
    <xdr:to>
      <xdr:col>24</xdr:col>
      <xdr:colOff>114300</xdr:colOff>
      <xdr:row>37</xdr:row>
      <xdr:rowOff>23439</xdr:rowOff>
    </xdr:to>
    <xdr:sp macro="" textlink="">
      <xdr:nvSpPr>
        <xdr:cNvPr id="63" name="フローチャート: 判断 62"/>
        <xdr:cNvSpPr/>
      </xdr:nvSpPr>
      <xdr:spPr>
        <a:xfrm>
          <a:off x="4584700" y="6265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16973</xdr:rowOff>
    </xdr:from>
    <xdr:to>
      <xdr:col>19</xdr:col>
      <xdr:colOff>177800</xdr:colOff>
      <xdr:row>38</xdr:row>
      <xdr:rowOff>60414</xdr:rowOff>
    </xdr:to>
    <xdr:cxnSp macro="">
      <xdr:nvCxnSpPr>
        <xdr:cNvPr id="64" name="直線コネクタ 63"/>
        <xdr:cNvCxnSpPr/>
      </xdr:nvCxnSpPr>
      <xdr:spPr>
        <a:xfrm flipV="1">
          <a:off x="2908300" y="6532073"/>
          <a:ext cx="889000" cy="43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8570</xdr:rowOff>
    </xdr:from>
    <xdr:to>
      <xdr:col>20</xdr:col>
      <xdr:colOff>38100</xdr:colOff>
      <xdr:row>37</xdr:row>
      <xdr:rowOff>110170</xdr:rowOff>
    </xdr:to>
    <xdr:sp macro="" textlink="">
      <xdr:nvSpPr>
        <xdr:cNvPr id="65" name="フローチャート: 判断 64"/>
        <xdr:cNvSpPr/>
      </xdr:nvSpPr>
      <xdr:spPr>
        <a:xfrm>
          <a:off x="3746500" y="635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126697</xdr:rowOff>
    </xdr:from>
    <xdr:ext cx="599010" cy="259045"/>
    <xdr:sp macro="" textlink="">
      <xdr:nvSpPr>
        <xdr:cNvPr id="66" name="テキスト ボックス 65"/>
        <xdr:cNvSpPr txBox="1"/>
      </xdr:nvSpPr>
      <xdr:spPr>
        <a:xfrm>
          <a:off x="3497795" y="6127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60414</xdr:rowOff>
    </xdr:from>
    <xdr:to>
      <xdr:col>15</xdr:col>
      <xdr:colOff>50800</xdr:colOff>
      <xdr:row>38</xdr:row>
      <xdr:rowOff>68811</xdr:rowOff>
    </xdr:to>
    <xdr:cxnSp macro="">
      <xdr:nvCxnSpPr>
        <xdr:cNvPr id="67" name="直線コネクタ 66"/>
        <xdr:cNvCxnSpPr/>
      </xdr:nvCxnSpPr>
      <xdr:spPr>
        <a:xfrm flipV="1">
          <a:off x="2019300" y="6575514"/>
          <a:ext cx="889000" cy="8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42547</xdr:rowOff>
    </xdr:from>
    <xdr:to>
      <xdr:col>15</xdr:col>
      <xdr:colOff>101600</xdr:colOff>
      <xdr:row>37</xdr:row>
      <xdr:rowOff>144147</xdr:rowOff>
    </xdr:to>
    <xdr:sp macro="" textlink="">
      <xdr:nvSpPr>
        <xdr:cNvPr id="68" name="フローチャート: 判断 67"/>
        <xdr:cNvSpPr/>
      </xdr:nvSpPr>
      <xdr:spPr>
        <a:xfrm>
          <a:off x="2857500" y="6386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160674</xdr:rowOff>
    </xdr:from>
    <xdr:ext cx="599010" cy="259045"/>
    <xdr:sp macro="" textlink="">
      <xdr:nvSpPr>
        <xdr:cNvPr id="69" name="テキスト ボックス 68"/>
        <xdr:cNvSpPr txBox="1"/>
      </xdr:nvSpPr>
      <xdr:spPr>
        <a:xfrm>
          <a:off x="2608795" y="6161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68811</xdr:rowOff>
    </xdr:from>
    <xdr:to>
      <xdr:col>10</xdr:col>
      <xdr:colOff>114300</xdr:colOff>
      <xdr:row>38</xdr:row>
      <xdr:rowOff>123324</xdr:rowOff>
    </xdr:to>
    <xdr:cxnSp macro="">
      <xdr:nvCxnSpPr>
        <xdr:cNvPr id="70" name="直線コネクタ 69"/>
        <xdr:cNvCxnSpPr/>
      </xdr:nvCxnSpPr>
      <xdr:spPr>
        <a:xfrm flipV="1">
          <a:off x="1130300" y="6583911"/>
          <a:ext cx="889000" cy="54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64531</xdr:rowOff>
    </xdr:from>
    <xdr:to>
      <xdr:col>10</xdr:col>
      <xdr:colOff>165100</xdr:colOff>
      <xdr:row>37</xdr:row>
      <xdr:rowOff>166131</xdr:rowOff>
    </xdr:to>
    <xdr:sp macro="" textlink="">
      <xdr:nvSpPr>
        <xdr:cNvPr id="71" name="フローチャート: 判断 70"/>
        <xdr:cNvSpPr/>
      </xdr:nvSpPr>
      <xdr:spPr>
        <a:xfrm>
          <a:off x="1968500" y="64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11208</xdr:rowOff>
    </xdr:from>
    <xdr:ext cx="599010" cy="259045"/>
    <xdr:sp macro="" textlink="">
      <xdr:nvSpPr>
        <xdr:cNvPr id="72" name="テキスト ボックス 71"/>
        <xdr:cNvSpPr txBox="1"/>
      </xdr:nvSpPr>
      <xdr:spPr>
        <a:xfrm>
          <a:off x="1719795" y="618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96124</xdr:rowOff>
    </xdr:from>
    <xdr:to>
      <xdr:col>6</xdr:col>
      <xdr:colOff>38100</xdr:colOff>
      <xdr:row>38</xdr:row>
      <xdr:rowOff>26274</xdr:rowOff>
    </xdr:to>
    <xdr:sp macro="" textlink="">
      <xdr:nvSpPr>
        <xdr:cNvPr id="73" name="フローチャート: 判断 72"/>
        <xdr:cNvSpPr/>
      </xdr:nvSpPr>
      <xdr:spPr>
        <a:xfrm>
          <a:off x="1079500" y="6439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42801</xdr:rowOff>
    </xdr:from>
    <xdr:ext cx="599010" cy="259045"/>
    <xdr:sp macro="" textlink="">
      <xdr:nvSpPr>
        <xdr:cNvPr id="74" name="テキスト ボックス 73"/>
        <xdr:cNvSpPr txBox="1"/>
      </xdr:nvSpPr>
      <xdr:spPr>
        <a:xfrm>
          <a:off x="830795" y="6215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166022</xdr:rowOff>
    </xdr:from>
    <xdr:to>
      <xdr:col>24</xdr:col>
      <xdr:colOff>114300</xdr:colOff>
      <xdr:row>37</xdr:row>
      <xdr:rowOff>96172</xdr:rowOff>
    </xdr:to>
    <xdr:sp macro="" textlink="">
      <xdr:nvSpPr>
        <xdr:cNvPr id="80" name="楕円 79"/>
        <xdr:cNvSpPr/>
      </xdr:nvSpPr>
      <xdr:spPr>
        <a:xfrm>
          <a:off x="4584700" y="6338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144449</xdr:rowOff>
    </xdr:from>
    <xdr:ext cx="599010" cy="259045"/>
    <xdr:sp macro="" textlink="">
      <xdr:nvSpPr>
        <xdr:cNvPr id="81" name="人件費該当値テキスト"/>
        <xdr:cNvSpPr txBox="1"/>
      </xdr:nvSpPr>
      <xdr:spPr>
        <a:xfrm>
          <a:off x="4686300" y="63166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137622</xdr:rowOff>
    </xdr:from>
    <xdr:to>
      <xdr:col>20</xdr:col>
      <xdr:colOff>38100</xdr:colOff>
      <xdr:row>38</xdr:row>
      <xdr:rowOff>67773</xdr:rowOff>
    </xdr:to>
    <xdr:sp macro="" textlink="">
      <xdr:nvSpPr>
        <xdr:cNvPr id="82" name="楕円 81"/>
        <xdr:cNvSpPr/>
      </xdr:nvSpPr>
      <xdr:spPr>
        <a:xfrm>
          <a:off x="3746500" y="648127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38</xdr:row>
      <xdr:rowOff>58900</xdr:rowOff>
    </xdr:from>
    <xdr:ext cx="599010" cy="259045"/>
    <xdr:sp macro="" textlink="">
      <xdr:nvSpPr>
        <xdr:cNvPr id="83" name="テキスト ボックス 82"/>
        <xdr:cNvSpPr txBox="1"/>
      </xdr:nvSpPr>
      <xdr:spPr>
        <a:xfrm>
          <a:off x="3497795" y="6574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9614</xdr:rowOff>
    </xdr:from>
    <xdr:to>
      <xdr:col>15</xdr:col>
      <xdr:colOff>101600</xdr:colOff>
      <xdr:row>38</xdr:row>
      <xdr:rowOff>111214</xdr:rowOff>
    </xdr:to>
    <xdr:sp macro="" textlink="">
      <xdr:nvSpPr>
        <xdr:cNvPr id="84" name="楕円 83"/>
        <xdr:cNvSpPr/>
      </xdr:nvSpPr>
      <xdr:spPr>
        <a:xfrm>
          <a:off x="2857500" y="652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38</xdr:row>
      <xdr:rowOff>102341</xdr:rowOff>
    </xdr:from>
    <xdr:ext cx="599010" cy="259045"/>
    <xdr:sp macro="" textlink="">
      <xdr:nvSpPr>
        <xdr:cNvPr id="85" name="テキスト ボックス 84"/>
        <xdr:cNvSpPr txBox="1"/>
      </xdr:nvSpPr>
      <xdr:spPr>
        <a:xfrm>
          <a:off x="2608795" y="6617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18011</xdr:rowOff>
    </xdr:from>
    <xdr:to>
      <xdr:col>10</xdr:col>
      <xdr:colOff>165100</xdr:colOff>
      <xdr:row>38</xdr:row>
      <xdr:rowOff>119611</xdr:rowOff>
    </xdr:to>
    <xdr:sp macro="" textlink="">
      <xdr:nvSpPr>
        <xdr:cNvPr id="86" name="楕円 85"/>
        <xdr:cNvSpPr/>
      </xdr:nvSpPr>
      <xdr:spPr>
        <a:xfrm>
          <a:off x="1968500" y="653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38</xdr:row>
      <xdr:rowOff>110738</xdr:rowOff>
    </xdr:from>
    <xdr:ext cx="599010" cy="259045"/>
    <xdr:sp macro="" textlink="">
      <xdr:nvSpPr>
        <xdr:cNvPr id="87" name="テキスト ボックス 86"/>
        <xdr:cNvSpPr txBox="1"/>
      </xdr:nvSpPr>
      <xdr:spPr>
        <a:xfrm>
          <a:off x="1719795" y="66258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72524</xdr:rowOff>
    </xdr:from>
    <xdr:to>
      <xdr:col>6</xdr:col>
      <xdr:colOff>38100</xdr:colOff>
      <xdr:row>39</xdr:row>
      <xdr:rowOff>2674</xdr:rowOff>
    </xdr:to>
    <xdr:sp macro="" textlink="">
      <xdr:nvSpPr>
        <xdr:cNvPr id="88" name="楕円 87"/>
        <xdr:cNvSpPr/>
      </xdr:nvSpPr>
      <xdr:spPr>
        <a:xfrm>
          <a:off x="1079500" y="658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38</xdr:row>
      <xdr:rowOff>165251</xdr:rowOff>
    </xdr:from>
    <xdr:ext cx="599010" cy="259045"/>
    <xdr:sp macro="" textlink="">
      <xdr:nvSpPr>
        <xdr:cNvPr id="89" name="テキスト ボックス 88"/>
        <xdr:cNvSpPr txBox="1"/>
      </xdr:nvSpPr>
      <xdr:spPr>
        <a:xfrm>
          <a:off x="830795" y="6680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73,698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5" name="テキスト ボックス 104"/>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7" name="テキスト ボックス 106"/>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6959</xdr:rowOff>
    </xdr:from>
    <xdr:to>
      <xdr:col>24</xdr:col>
      <xdr:colOff>62865</xdr:colOff>
      <xdr:row>59</xdr:row>
      <xdr:rowOff>550</xdr:rowOff>
    </xdr:to>
    <xdr:cxnSp macro="">
      <xdr:nvCxnSpPr>
        <xdr:cNvPr id="113" name="直線コネクタ 112"/>
        <xdr:cNvCxnSpPr/>
      </xdr:nvCxnSpPr>
      <xdr:spPr>
        <a:xfrm flipV="1">
          <a:off x="4633595" y="8750909"/>
          <a:ext cx="1270" cy="1365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4377</xdr:rowOff>
    </xdr:from>
    <xdr:ext cx="534377" cy="259045"/>
    <xdr:sp macro="" textlink="">
      <xdr:nvSpPr>
        <xdr:cNvPr id="114" name="物件費最小値テキスト"/>
        <xdr:cNvSpPr txBox="1"/>
      </xdr:nvSpPr>
      <xdr:spPr>
        <a:xfrm>
          <a:off x="4686300" y="10119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550</xdr:rowOff>
    </xdr:from>
    <xdr:to>
      <xdr:col>24</xdr:col>
      <xdr:colOff>152400</xdr:colOff>
      <xdr:row>59</xdr:row>
      <xdr:rowOff>550</xdr:rowOff>
    </xdr:to>
    <xdr:cxnSp macro="">
      <xdr:nvCxnSpPr>
        <xdr:cNvPr id="115" name="直線コネクタ 114"/>
        <xdr:cNvCxnSpPr/>
      </xdr:nvCxnSpPr>
      <xdr:spPr>
        <a:xfrm>
          <a:off x="4546600" y="10116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125086</xdr:rowOff>
    </xdr:from>
    <xdr:ext cx="690189" cy="259045"/>
    <xdr:sp macro="" textlink="">
      <xdr:nvSpPr>
        <xdr:cNvPr id="116" name="物件費最大値テキスト"/>
        <xdr:cNvSpPr txBox="1"/>
      </xdr:nvSpPr>
      <xdr:spPr>
        <a:xfrm>
          <a:off x="4686300" y="852613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1,849,200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6959</xdr:rowOff>
    </xdr:from>
    <xdr:to>
      <xdr:col>24</xdr:col>
      <xdr:colOff>152400</xdr:colOff>
      <xdr:row>51</xdr:row>
      <xdr:rowOff>6959</xdr:rowOff>
    </xdr:to>
    <xdr:cxnSp macro="">
      <xdr:nvCxnSpPr>
        <xdr:cNvPr id="117" name="直線コネクタ 116"/>
        <xdr:cNvCxnSpPr/>
      </xdr:nvCxnSpPr>
      <xdr:spPr>
        <a:xfrm>
          <a:off x="4546600" y="8750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100694</xdr:rowOff>
    </xdr:from>
    <xdr:to>
      <xdr:col>24</xdr:col>
      <xdr:colOff>63500</xdr:colOff>
      <xdr:row>58</xdr:row>
      <xdr:rowOff>106462</xdr:rowOff>
    </xdr:to>
    <xdr:cxnSp macro="">
      <xdr:nvCxnSpPr>
        <xdr:cNvPr id="118" name="直線コネクタ 117"/>
        <xdr:cNvCxnSpPr/>
      </xdr:nvCxnSpPr>
      <xdr:spPr>
        <a:xfrm>
          <a:off x="3797300" y="10044794"/>
          <a:ext cx="838200" cy="5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64257</xdr:rowOff>
    </xdr:from>
    <xdr:ext cx="599010" cy="259045"/>
    <xdr:sp macro="" textlink="">
      <xdr:nvSpPr>
        <xdr:cNvPr id="119" name="物件費平均値テキスト"/>
        <xdr:cNvSpPr txBox="1"/>
      </xdr:nvSpPr>
      <xdr:spPr>
        <a:xfrm>
          <a:off x="4686300" y="98369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41380</xdr:rowOff>
    </xdr:from>
    <xdr:to>
      <xdr:col>24</xdr:col>
      <xdr:colOff>114300</xdr:colOff>
      <xdr:row>58</xdr:row>
      <xdr:rowOff>142980</xdr:rowOff>
    </xdr:to>
    <xdr:sp macro="" textlink="">
      <xdr:nvSpPr>
        <xdr:cNvPr id="120" name="フローチャート: 判断 119"/>
        <xdr:cNvSpPr/>
      </xdr:nvSpPr>
      <xdr:spPr>
        <a:xfrm>
          <a:off x="4584700" y="998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91174</xdr:rowOff>
    </xdr:from>
    <xdr:to>
      <xdr:col>19</xdr:col>
      <xdr:colOff>177800</xdr:colOff>
      <xdr:row>58</xdr:row>
      <xdr:rowOff>100694</xdr:rowOff>
    </xdr:to>
    <xdr:cxnSp macro="">
      <xdr:nvCxnSpPr>
        <xdr:cNvPr id="121" name="直線コネクタ 120"/>
        <xdr:cNvCxnSpPr/>
      </xdr:nvCxnSpPr>
      <xdr:spPr>
        <a:xfrm>
          <a:off x="2908300" y="10035274"/>
          <a:ext cx="889000" cy="9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51132</xdr:rowOff>
    </xdr:from>
    <xdr:to>
      <xdr:col>20</xdr:col>
      <xdr:colOff>38100</xdr:colOff>
      <xdr:row>58</xdr:row>
      <xdr:rowOff>152732</xdr:rowOff>
    </xdr:to>
    <xdr:sp macro="" textlink="">
      <xdr:nvSpPr>
        <xdr:cNvPr id="122" name="フローチャート: 判断 121"/>
        <xdr:cNvSpPr/>
      </xdr:nvSpPr>
      <xdr:spPr>
        <a:xfrm>
          <a:off x="3746500" y="999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143859</xdr:rowOff>
    </xdr:from>
    <xdr:ext cx="599010" cy="259045"/>
    <xdr:sp macro="" textlink="">
      <xdr:nvSpPr>
        <xdr:cNvPr id="123" name="テキスト ボックス 122"/>
        <xdr:cNvSpPr txBox="1"/>
      </xdr:nvSpPr>
      <xdr:spPr>
        <a:xfrm>
          <a:off x="3497795" y="10087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91174</xdr:rowOff>
    </xdr:from>
    <xdr:to>
      <xdr:col>15</xdr:col>
      <xdr:colOff>50800</xdr:colOff>
      <xdr:row>58</xdr:row>
      <xdr:rowOff>109904</xdr:rowOff>
    </xdr:to>
    <xdr:cxnSp macro="">
      <xdr:nvCxnSpPr>
        <xdr:cNvPr id="124" name="直線コネクタ 123"/>
        <xdr:cNvCxnSpPr/>
      </xdr:nvCxnSpPr>
      <xdr:spPr>
        <a:xfrm flipV="1">
          <a:off x="2019300" y="10035274"/>
          <a:ext cx="889000" cy="18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55380</xdr:rowOff>
    </xdr:from>
    <xdr:to>
      <xdr:col>15</xdr:col>
      <xdr:colOff>101600</xdr:colOff>
      <xdr:row>58</xdr:row>
      <xdr:rowOff>156980</xdr:rowOff>
    </xdr:to>
    <xdr:sp macro="" textlink="">
      <xdr:nvSpPr>
        <xdr:cNvPr id="125" name="フローチャート: 判断 124"/>
        <xdr:cNvSpPr/>
      </xdr:nvSpPr>
      <xdr:spPr>
        <a:xfrm>
          <a:off x="2857500" y="999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148107</xdr:rowOff>
    </xdr:from>
    <xdr:ext cx="599010" cy="259045"/>
    <xdr:sp macro="" textlink="">
      <xdr:nvSpPr>
        <xdr:cNvPr id="126" name="テキスト ボックス 125"/>
        <xdr:cNvSpPr txBox="1"/>
      </xdr:nvSpPr>
      <xdr:spPr>
        <a:xfrm>
          <a:off x="2608795" y="10092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109904</xdr:rowOff>
    </xdr:from>
    <xdr:to>
      <xdr:col>10</xdr:col>
      <xdr:colOff>114300</xdr:colOff>
      <xdr:row>58</xdr:row>
      <xdr:rowOff>118562</xdr:rowOff>
    </xdr:to>
    <xdr:cxnSp macro="">
      <xdr:nvCxnSpPr>
        <xdr:cNvPr id="127" name="直線コネクタ 126"/>
        <xdr:cNvCxnSpPr/>
      </xdr:nvCxnSpPr>
      <xdr:spPr>
        <a:xfrm flipV="1">
          <a:off x="1130300" y="10054004"/>
          <a:ext cx="889000" cy="8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65801</xdr:rowOff>
    </xdr:from>
    <xdr:to>
      <xdr:col>10</xdr:col>
      <xdr:colOff>165100</xdr:colOff>
      <xdr:row>58</xdr:row>
      <xdr:rowOff>167401</xdr:rowOff>
    </xdr:to>
    <xdr:sp macro="" textlink="">
      <xdr:nvSpPr>
        <xdr:cNvPr id="128" name="フローチャート: 判断 127"/>
        <xdr:cNvSpPr/>
      </xdr:nvSpPr>
      <xdr:spPr>
        <a:xfrm>
          <a:off x="1968500" y="1000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158528</xdr:rowOff>
    </xdr:from>
    <xdr:ext cx="599010" cy="259045"/>
    <xdr:sp macro="" textlink="">
      <xdr:nvSpPr>
        <xdr:cNvPr id="129" name="テキスト ボックス 128"/>
        <xdr:cNvSpPr txBox="1"/>
      </xdr:nvSpPr>
      <xdr:spPr>
        <a:xfrm>
          <a:off x="1719795" y="10102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79097</xdr:rowOff>
    </xdr:from>
    <xdr:to>
      <xdr:col>6</xdr:col>
      <xdr:colOff>38100</xdr:colOff>
      <xdr:row>59</xdr:row>
      <xdr:rowOff>9247</xdr:rowOff>
    </xdr:to>
    <xdr:sp macro="" textlink="">
      <xdr:nvSpPr>
        <xdr:cNvPr id="130" name="フローチャート: 判断 129"/>
        <xdr:cNvSpPr/>
      </xdr:nvSpPr>
      <xdr:spPr>
        <a:xfrm>
          <a:off x="1079500" y="1002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59</xdr:row>
      <xdr:rowOff>374</xdr:rowOff>
    </xdr:from>
    <xdr:ext cx="599010" cy="259045"/>
    <xdr:sp macro="" textlink="">
      <xdr:nvSpPr>
        <xdr:cNvPr id="131" name="テキスト ボックス 130"/>
        <xdr:cNvSpPr txBox="1"/>
      </xdr:nvSpPr>
      <xdr:spPr>
        <a:xfrm>
          <a:off x="830795" y="101159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55662</xdr:rowOff>
    </xdr:from>
    <xdr:to>
      <xdr:col>24</xdr:col>
      <xdr:colOff>114300</xdr:colOff>
      <xdr:row>58</xdr:row>
      <xdr:rowOff>157262</xdr:rowOff>
    </xdr:to>
    <xdr:sp macro="" textlink="">
      <xdr:nvSpPr>
        <xdr:cNvPr id="137" name="楕円 136"/>
        <xdr:cNvSpPr/>
      </xdr:nvSpPr>
      <xdr:spPr>
        <a:xfrm>
          <a:off x="4584700" y="999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19807</xdr:rowOff>
    </xdr:from>
    <xdr:ext cx="599010" cy="259045"/>
    <xdr:sp macro="" textlink="">
      <xdr:nvSpPr>
        <xdr:cNvPr id="138" name="物件費該当値テキスト"/>
        <xdr:cNvSpPr txBox="1"/>
      </xdr:nvSpPr>
      <xdr:spPr>
        <a:xfrm>
          <a:off x="4686300" y="996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49894</xdr:rowOff>
    </xdr:from>
    <xdr:to>
      <xdr:col>20</xdr:col>
      <xdr:colOff>38100</xdr:colOff>
      <xdr:row>58</xdr:row>
      <xdr:rowOff>151494</xdr:rowOff>
    </xdr:to>
    <xdr:sp macro="" textlink="">
      <xdr:nvSpPr>
        <xdr:cNvPr id="139" name="楕円 138"/>
        <xdr:cNvSpPr/>
      </xdr:nvSpPr>
      <xdr:spPr>
        <a:xfrm>
          <a:off x="3746500" y="9993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168021</xdr:rowOff>
    </xdr:from>
    <xdr:ext cx="599010" cy="259045"/>
    <xdr:sp macro="" textlink="">
      <xdr:nvSpPr>
        <xdr:cNvPr id="140" name="テキスト ボックス 139"/>
        <xdr:cNvSpPr txBox="1"/>
      </xdr:nvSpPr>
      <xdr:spPr>
        <a:xfrm>
          <a:off x="3497795" y="9769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40374</xdr:rowOff>
    </xdr:from>
    <xdr:to>
      <xdr:col>15</xdr:col>
      <xdr:colOff>101600</xdr:colOff>
      <xdr:row>58</xdr:row>
      <xdr:rowOff>141974</xdr:rowOff>
    </xdr:to>
    <xdr:sp macro="" textlink="">
      <xdr:nvSpPr>
        <xdr:cNvPr id="141" name="楕円 140"/>
        <xdr:cNvSpPr/>
      </xdr:nvSpPr>
      <xdr:spPr>
        <a:xfrm>
          <a:off x="2857500" y="9984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158501</xdr:rowOff>
    </xdr:from>
    <xdr:ext cx="599010" cy="259045"/>
    <xdr:sp macro="" textlink="">
      <xdr:nvSpPr>
        <xdr:cNvPr id="142" name="テキスト ボックス 141"/>
        <xdr:cNvSpPr txBox="1"/>
      </xdr:nvSpPr>
      <xdr:spPr>
        <a:xfrm>
          <a:off x="2608795" y="9759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59104</xdr:rowOff>
    </xdr:from>
    <xdr:to>
      <xdr:col>10</xdr:col>
      <xdr:colOff>165100</xdr:colOff>
      <xdr:row>58</xdr:row>
      <xdr:rowOff>160704</xdr:rowOff>
    </xdr:to>
    <xdr:sp macro="" textlink="">
      <xdr:nvSpPr>
        <xdr:cNvPr id="143" name="楕円 142"/>
        <xdr:cNvSpPr/>
      </xdr:nvSpPr>
      <xdr:spPr>
        <a:xfrm>
          <a:off x="1968500" y="10003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5781</xdr:rowOff>
    </xdr:from>
    <xdr:ext cx="599010" cy="259045"/>
    <xdr:sp macro="" textlink="">
      <xdr:nvSpPr>
        <xdr:cNvPr id="144" name="テキスト ボックス 143"/>
        <xdr:cNvSpPr txBox="1"/>
      </xdr:nvSpPr>
      <xdr:spPr>
        <a:xfrm>
          <a:off x="1719795" y="9778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67762</xdr:rowOff>
    </xdr:from>
    <xdr:to>
      <xdr:col>6</xdr:col>
      <xdr:colOff>38100</xdr:colOff>
      <xdr:row>58</xdr:row>
      <xdr:rowOff>169362</xdr:rowOff>
    </xdr:to>
    <xdr:sp macro="" textlink="">
      <xdr:nvSpPr>
        <xdr:cNvPr id="145" name="楕円 144"/>
        <xdr:cNvSpPr/>
      </xdr:nvSpPr>
      <xdr:spPr>
        <a:xfrm>
          <a:off x="1079500" y="10011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14439</xdr:rowOff>
    </xdr:from>
    <xdr:ext cx="599010" cy="259045"/>
    <xdr:sp macro="" textlink="">
      <xdr:nvSpPr>
        <xdr:cNvPr id="146" name="テキスト ボックス 145"/>
        <xdr:cNvSpPr txBox="1"/>
      </xdr:nvSpPr>
      <xdr:spPr>
        <a:xfrm>
          <a:off x="830795" y="9787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30874</xdr:rowOff>
    </xdr:from>
    <xdr:to>
      <xdr:col>24</xdr:col>
      <xdr:colOff>62865</xdr:colOff>
      <xdr:row>79</xdr:row>
      <xdr:rowOff>31965</xdr:rowOff>
    </xdr:to>
    <xdr:cxnSp macro="">
      <xdr:nvCxnSpPr>
        <xdr:cNvPr id="170" name="直線コネクタ 169"/>
        <xdr:cNvCxnSpPr/>
      </xdr:nvCxnSpPr>
      <xdr:spPr>
        <a:xfrm flipV="1">
          <a:off x="4633595" y="12032374"/>
          <a:ext cx="1270" cy="15441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35792</xdr:rowOff>
    </xdr:from>
    <xdr:ext cx="378565" cy="259045"/>
    <xdr:sp macro="" textlink="">
      <xdr:nvSpPr>
        <xdr:cNvPr id="171" name="維持補修費最小値テキスト"/>
        <xdr:cNvSpPr txBox="1"/>
      </xdr:nvSpPr>
      <xdr:spPr>
        <a:xfrm>
          <a:off x="4686300" y="135803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31965</xdr:rowOff>
    </xdr:from>
    <xdr:to>
      <xdr:col>24</xdr:col>
      <xdr:colOff>152400</xdr:colOff>
      <xdr:row>79</xdr:row>
      <xdr:rowOff>31965</xdr:rowOff>
    </xdr:to>
    <xdr:cxnSp macro="">
      <xdr:nvCxnSpPr>
        <xdr:cNvPr id="172" name="直線コネクタ 171"/>
        <xdr:cNvCxnSpPr/>
      </xdr:nvCxnSpPr>
      <xdr:spPr>
        <a:xfrm>
          <a:off x="4546600" y="13576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149001</xdr:rowOff>
    </xdr:from>
    <xdr:ext cx="599010" cy="259045"/>
    <xdr:sp macro="" textlink="">
      <xdr:nvSpPr>
        <xdr:cNvPr id="173" name="維持補修費最大値テキスト"/>
        <xdr:cNvSpPr txBox="1"/>
      </xdr:nvSpPr>
      <xdr:spPr>
        <a:xfrm>
          <a:off x="4686300" y="11807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30874</xdr:rowOff>
    </xdr:from>
    <xdr:to>
      <xdr:col>24</xdr:col>
      <xdr:colOff>152400</xdr:colOff>
      <xdr:row>70</xdr:row>
      <xdr:rowOff>30874</xdr:rowOff>
    </xdr:to>
    <xdr:cxnSp macro="">
      <xdr:nvCxnSpPr>
        <xdr:cNvPr id="174" name="直線コネクタ 173"/>
        <xdr:cNvCxnSpPr/>
      </xdr:nvCxnSpPr>
      <xdr:spPr>
        <a:xfrm>
          <a:off x="4546600" y="12032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107238</xdr:rowOff>
    </xdr:from>
    <xdr:to>
      <xdr:col>24</xdr:col>
      <xdr:colOff>63500</xdr:colOff>
      <xdr:row>78</xdr:row>
      <xdr:rowOff>109258</xdr:rowOff>
    </xdr:to>
    <xdr:cxnSp macro="">
      <xdr:nvCxnSpPr>
        <xdr:cNvPr id="175" name="直線コネクタ 174"/>
        <xdr:cNvCxnSpPr/>
      </xdr:nvCxnSpPr>
      <xdr:spPr>
        <a:xfrm flipV="1">
          <a:off x="3797300" y="13480338"/>
          <a:ext cx="838200" cy="2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87583</xdr:rowOff>
    </xdr:from>
    <xdr:ext cx="534377" cy="259045"/>
    <xdr:sp macro="" textlink="">
      <xdr:nvSpPr>
        <xdr:cNvPr id="176" name="維持補修費平均値テキスト"/>
        <xdr:cNvSpPr txBox="1"/>
      </xdr:nvSpPr>
      <xdr:spPr>
        <a:xfrm>
          <a:off x="4686300" y="131177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64706</xdr:rowOff>
    </xdr:from>
    <xdr:to>
      <xdr:col>24</xdr:col>
      <xdr:colOff>114300</xdr:colOff>
      <xdr:row>77</xdr:row>
      <xdr:rowOff>166306</xdr:rowOff>
    </xdr:to>
    <xdr:sp macro="" textlink="">
      <xdr:nvSpPr>
        <xdr:cNvPr id="177" name="フローチャート: 判断 176"/>
        <xdr:cNvSpPr/>
      </xdr:nvSpPr>
      <xdr:spPr>
        <a:xfrm>
          <a:off x="4584700" y="13266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109258</xdr:rowOff>
    </xdr:from>
    <xdr:to>
      <xdr:col>19</xdr:col>
      <xdr:colOff>177800</xdr:colOff>
      <xdr:row>78</xdr:row>
      <xdr:rowOff>117247</xdr:rowOff>
    </xdr:to>
    <xdr:cxnSp macro="">
      <xdr:nvCxnSpPr>
        <xdr:cNvPr id="178" name="直線コネクタ 177"/>
        <xdr:cNvCxnSpPr/>
      </xdr:nvCxnSpPr>
      <xdr:spPr>
        <a:xfrm flipV="1">
          <a:off x="2908300" y="13482358"/>
          <a:ext cx="889000" cy="7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127152</xdr:rowOff>
    </xdr:from>
    <xdr:to>
      <xdr:col>20</xdr:col>
      <xdr:colOff>38100</xdr:colOff>
      <xdr:row>78</xdr:row>
      <xdr:rowOff>57302</xdr:rowOff>
    </xdr:to>
    <xdr:sp macro="" textlink="">
      <xdr:nvSpPr>
        <xdr:cNvPr id="179" name="フローチャート: 判断 178"/>
        <xdr:cNvSpPr/>
      </xdr:nvSpPr>
      <xdr:spPr>
        <a:xfrm>
          <a:off x="3746500" y="13328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73829</xdr:rowOff>
    </xdr:from>
    <xdr:ext cx="534377" cy="259045"/>
    <xdr:sp macro="" textlink="">
      <xdr:nvSpPr>
        <xdr:cNvPr id="180" name="テキスト ボックス 179"/>
        <xdr:cNvSpPr txBox="1"/>
      </xdr:nvSpPr>
      <xdr:spPr>
        <a:xfrm>
          <a:off x="3530111" y="13104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110782</xdr:rowOff>
    </xdr:from>
    <xdr:to>
      <xdr:col>15</xdr:col>
      <xdr:colOff>50800</xdr:colOff>
      <xdr:row>78</xdr:row>
      <xdr:rowOff>117247</xdr:rowOff>
    </xdr:to>
    <xdr:cxnSp macro="">
      <xdr:nvCxnSpPr>
        <xdr:cNvPr id="181" name="直線コネクタ 180"/>
        <xdr:cNvCxnSpPr/>
      </xdr:nvCxnSpPr>
      <xdr:spPr>
        <a:xfrm>
          <a:off x="2019300" y="13483882"/>
          <a:ext cx="889000" cy="6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107314</xdr:rowOff>
    </xdr:from>
    <xdr:to>
      <xdr:col>15</xdr:col>
      <xdr:colOff>101600</xdr:colOff>
      <xdr:row>78</xdr:row>
      <xdr:rowOff>37464</xdr:rowOff>
    </xdr:to>
    <xdr:sp macro="" textlink="">
      <xdr:nvSpPr>
        <xdr:cNvPr id="182" name="フローチャート: 判断 181"/>
        <xdr:cNvSpPr/>
      </xdr:nvSpPr>
      <xdr:spPr>
        <a:xfrm>
          <a:off x="2857500" y="1330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53991</xdr:rowOff>
    </xdr:from>
    <xdr:ext cx="534377" cy="259045"/>
    <xdr:sp macro="" textlink="">
      <xdr:nvSpPr>
        <xdr:cNvPr id="183" name="テキスト ボックス 182"/>
        <xdr:cNvSpPr txBox="1"/>
      </xdr:nvSpPr>
      <xdr:spPr>
        <a:xfrm>
          <a:off x="2641111" y="13084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110782</xdr:rowOff>
    </xdr:from>
    <xdr:to>
      <xdr:col>10</xdr:col>
      <xdr:colOff>114300</xdr:colOff>
      <xdr:row>78</xdr:row>
      <xdr:rowOff>153124</xdr:rowOff>
    </xdr:to>
    <xdr:cxnSp macro="">
      <xdr:nvCxnSpPr>
        <xdr:cNvPr id="184" name="直線コネクタ 183"/>
        <xdr:cNvCxnSpPr/>
      </xdr:nvCxnSpPr>
      <xdr:spPr>
        <a:xfrm flipV="1">
          <a:off x="1130300" y="13483882"/>
          <a:ext cx="889000" cy="42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101727</xdr:rowOff>
    </xdr:from>
    <xdr:to>
      <xdr:col>10</xdr:col>
      <xdr:colOff>165100</xdr:colOff>
      <xdr:row>78</xdr:row>
      <xdr:rowOff>31877</xdr:rowOff>
    </xdr:to>
    <xdr:sp macro="" textlink="">
      <xdr:nvSpPr>
        <xdr:cNvPr id="185" name="フローチャート: 判断 184"/>
        <xdr:cNvSpPr/>
      </xdr:nvSpPr>
      <xdr:spPr>
        <a:xfrm>
          <a:off x="1968500" y="13303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48404</xdr:rowOff>
    </xdr:from>
    <xdr:ext cx="534377" cy="259045"/>
    <xdr:sp macro="" textlink="">
      <xdr:nvSpPr>
        <xdr:cNvPr id="186" name="テキスト ボックス 185"/>
        <xdr:cNvSpPr txBox="1"/>
      </xdr:nvSpPr>
      <xdr:spPr>
        <a:xfrm>
          <a:off x="1752111" y="13078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147993</xdr:rowOff>
    </xdr:from>
    <xdr:to>
      <xdr:col>6</xdr:col>
      <xdr:colOff>38100</xdr:colOff>
      <xdr:row>78</xdr:row>
      <xdr:rowOff>78143</xdr:rowOff>
    </xdr:to>
    <xdr:sp macro="" textlink="">
      <xdr:nvSpPr>
        <xdr:cNvPr id="187" name="フローチャート: 判断 186"/>
        <xdr:cNvSpPr/>
      </xdr:nvSpPr>
      <xdr:spPr>
        <a:xfrm>
          <a:off x="1079500" y="1334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94670</xdr:rowOff>
    </xdr:from>
    <xdr:ext cx="534377" cy="259045"/>
    <xdr:sp macro="" textlink="">
      <xdr:nvSpPr>
        <xdr:cNvPr id="188" name="テキスト ボックス 187"/>
        <xdr:cNvSpPr txBox="1"/>
      </xdr:nvSpPr>
      <xdr:spPr>
        <a:xfrm>
          <a:off x="863111" y="13124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56438</xdr:rowOff>
    </xdr:from>
    <xdr:to>
      <xdr:col>24</xdr:col>
      <xdr:colOff>114300</xdr:colOff>
      <xdr:row>78</xdr:row>
      <xdr:rowOff>158038</xdr:rowOff>
    </xdr:to>
    <xdr:sp macro="" textlink="">
      <xdr:nvSpPr>
        <xdr:cNvPr id="194" name="楕円 193"/>
        <xdr:cNvSpPr/>
      </xdr:nvSpPr>
      <xdr:spPr>
        <a:xfrm>
          <a:off x="4584700" y="134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142815</xdr:rowOff>
    </xdr:from>
    <xdr:ext cx="469744" cy="259045"/>
    <xdr:sp macro="" textlink="">
      <xdr:nvSpPr>
        <xdr:cNvPr id="195" name="維持補修費該当値テキスト"/>
        <xdr:cNvSpPr txBox="1"/>
      </xdr:nvSpPr>
      <xdr:spPr>
        <a:xfrm>
          <a:off x="4686300" y="13344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58458</xdr:rowOff>
    </xdr:from>
    <xdr:to>
      <xdr:col>20</xdr:col>
      <xdr:colOff>38100</xdr:colOff>
      <xdr:row>78</xdr:row>
      <xdr:rowOff>160058</xdr:rowOff>
    </xdr:to>
    <xdr:sp macro="" textlink="">
      <xdr:nvSpPr>
        <xdr:cNvPr id="196" name="楕円 195"/>
        <xdr:cNvSpPr/>
      </xdr:nvSpPr>
      <xdr:spPr>
        <a:xfrm>
          <a:off x="3746500" y="13431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151185</xdr:rowOff>
    </xdr:from>
    <xdr:ext cx="469744" cy="259045"/>
    <xdr:sp macro="" textlink="">
      <xdr:nvSpPr>
        <xdr:cNvPr id="197" name="テキスト ボックス 196"/>
        <xdr:cNvSpPr txBox="1"/>
      </xdr:nvSpPr>
      <xdr:spPr>
        <a:xfrm>
          <a:off x="3562428" y="13524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66447</xdr:rowOff>
    </xdr:from>
    <xdr:to>
      <xdr:col>15</xdr:col>
      <xdr:colOff>101600</xdr:colOff>
      <xdr:row>78</xdr:row>
      <xdr:rowOff>168047</xdr:rowOff>
    </xdr:to>
    <xdr:sp macro="" textlink="">
      <xdr:nvSpPr>
        <xdr:cNvPr id="198" name="楕円 197"/>
        <xdr:cNvSpPr/>
      </xdr:nvSpPr>
      <xdr:spPr>
        <a:xfrm>
          <a:off x="2857500" y="13439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159174</xdr:rowOff>
    </xdr:from>
    <xdr:ext cx="469744" cy="259045"/>
    <xdr:sp macro="" textlink="">
      <xdr:nvSpPr>
        <xdr:cNvPr id="199" name="テキスト ボックス 198"/>
        <xdr:cNvSpPr txBox="1"/>
      </xdr:nvSpPr>
      <xdr:spPr>
        <a:xfrm>
          <a:off x="2673428" y="13532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59982</xdr:rowOff>
    </xdr:from>
    <xdr:to>
      <xdr:col>10</xdr:col>
      <xdr:colOff>165100</xdr:colOff>
      <xdr:row>78</xdr:row>
      <xdr:rowOff>161582</xdr:rowOff>
    </xdr:to>
    <xdr:sp macro="" textlink="">
      <xdr:nvSpPr>
        <xdr:cNvPr id="200" name="楕円 199"/>
        <xdr:cNvSpPr/>
      </xdr:nvSpPr>
      <xdr:spPr>
        <a:xfrm>
          <a:off x="1968500" y="13433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152709</xdr:rowOff>
    </xdr:from>
    <xdr:ext cx="469744" cy="259045"/>
    <xdr:sp macro="" textlink="">
      <xdr:nvSpPr>
        <xdr:cNvPr id="201" name="テキスト ボックス 200"/>
        <xdr:cNvSpPr txBox="1"/>
      </xdr:nvSpPr>
      <xdr:spPr>
        <a:xfrm>
          <a:off x="1784428" y="13525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102324</xdr:rowOff>
    </xdr:from>
    <xdr:to>
      <xdr:col>6</xdr:col>
      <xdr:colOff>38100</xdr:colOff>
      <xdr:row>79</xdr:row>
      <xdr:rowOff>32474</xdr:rowOff>
    </xdr:to>
    <xdr:sp macro="" textlink="">
      <xdr:nvSpPr>
        <xdr:cNvPr id="202" name="楕円 201"/>
        <xdr:cNvSpPr/>
      </xdr:nvSpPr>
      <xdr:spPr>
        <a:xfrm>
          <a:off x="1079500" y="13475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23601</xdr:rowOff>
    </xdr:from>
    <xdr:ext cx="469744" cy="259045"/>
    <xdr:sp macro="" textlink="">
      <xdr:nvSpPr>
        <xdr:cNvPr id="203" name="テキスト ボックス 202"/>
        <xdr:cNvSpPr txBox="1"/>
      </xdr:nvSpPr>
      <xdr:spPr>
        <a:xfrm>
          <a:off x="895428" y="13568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6" name="テキスト ボックス 215"/>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0" name="テキスト ボックス 219"/>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2" name="テキスト ボックス 221"/>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103733</xdr:rowOff>
    </xdr:from>
    <xdr:to>
      <xdr:col>24</xdr:col>
      <xdr:colOff>62865</xdr:colOff>
      <xdr:row>98</xdr:row>
      <xdr:rowOff>57764</xdr:rowOff>
    </xdr:to>
    <xdr:cxnSp macro="">
      <xdr:nvCxnSpPr>
        <xdr:cNvPr id="230" name="直線コネクタ 229"/>
        <xdr:cNvCxnSpPr/>
      </xdr:nvCxnSpPr>
      <xdr:spPr>
        <a:xfrm flipV="1">
          <a:off x="4633595" y="15534233"/>
          <a:ext cx="1270" cy="1325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61591</xdr:rowOff>
    </xdr:from>
    <xdr:ext cx="534377" cy="259045"/>
    <xdr:sp macro="" textlink="">
      <xdr:nvSpPr>
        <xdr:cNvPr id="231" name="扶助費最小値テキスト"/>
        <xdr:cNvSpPr txBox="1"/>
      </xdr:nvSpPr>
      <xdr:spPr>
        <a:xfrm>
          <a:off x="4686300" y="16863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57764</xdr:rowOff>
    </xdr:from>
    <xdr:to>
      <xdr:col>24</xdr:col>
      <xdr:colOff>152400</xdr:colOff>
      <xdr:row>98</xdr:row>
      <xdr:rowOff>57764</xdr:rowOff>
    </xdr:to>
    <xdr:cxnSp macro="">
      <xdr:nvCxnSpPr>
        <xdr:cNvPr id="232" name="直線コネクタ 231"/>
        <xdr:cNvCxnSpPr/>
      </xdr:nvCxnSpPr>
      <xdr:spPr>
        <a:xfrm>
          <a:off x="4546600" y="16859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50410</xdr:rowOff>
    </xdr:from>
    <xdr:ext cx="599010" cy="259045"/>
    <xdr:sp macro="" textlink="">
      <xdr:nvSpPr>
        <xdr:cNvPr id="233" name="扶助費最大値テキスト"/>
        <xdr:cNvSpPr txBox="1"/>
      </xdr:nvSpPr>
      <xdr:spPr>
        <a:xfrm>
          <a:off x="4686300" y="15309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103733</xdr:rowOff>
    </xdr:from>
    <xdr:to>
      <xdr:col>24</xdr:col>
      <xdr:colOff>152400</xdr:colOff>
      <xdr:row>90</xdr:row>
      <xdr:rowOff>103733</xdr:rowOff>
    </xdr:to>
    <xdr:cxnSp macro="">
      <xdr:nvCxnSpPr>
        <xdr:cNvPr id="234" name="直線コネクタ 233"/>
        <xdr:cNvCxnSpPr/>
      </xdr:nvCxnSpPr>
      <xdr:spPr>
        <a:xfrm>
          <a:off x="4546600" y="15534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51133</xdr:rowOff>
    </xdr:from>
    <xdr:to>
      <xdr:col>24</xdr:col>
      <xdr:colOff>63500</xdr:colOff>
      <xdr:row>95</xdr:row>
      <xdr:rowOff>54868</xdr:rowOff>
    </xdr:to>
    <xdr:cxnSp macro="">
      <xdr:nvCxnSpPr>
        <xdr:cNvPr id="235" name="直線コネクタ 234"/>
        <xdr:cNvCxnSpPr/>
      </xdr:nvCxnSpPr>
      <xdr:spPr>
        <a:xfrm flipV="1">
          <a:off x="3797300" y="16167433"/>
          <a:ext cx="838200" cy="175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137355</xdr:rowOff>
    </xdr:from>
    <xdr:ext cx="534377" cy="259045"/>
    <xdr:sp macro="" textlink="">
      <xdr:nvSpPr>
        <xdr:cNvPr id="236" name="扶助費平均値テキスト"/>
        <xdr:cNvSpPr txBox="1"/>
      </xdr:nvSpPr>
      <xdr:spPr>
        <a:xfrm>
          <a:off x="4686300" y="164251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158928</xdr:rowOff>
    </xdr:from>
    <xdr:to>
      <xdr:col>24</xdr:col>
      <xdr:colOff>114300</xdr:colOff>
      <xdr:row>96</xdr:row>
      <xdr:rowOff>89078</xdr:rowOff>
    </xdr:to>
    <xdr:sp macro="" textlink="">
      <xdr:nvSpPr>
        <xdr:cNvPr id="237" name="フローチャート: 判断 236"/>
        <xdr:cNvSpPr/>
      </xdr:nvSpPr>
      <xdr:spPr>
        <a:xfrm>
          <a:off x="4584700" y="1644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54868</xdr:rowOff>
    </xdr:from>
    <xdr:to>
      <xdr:col>19</xdr:col>
      <xdr:colOff>177800</xdr:colOff>
      <xdr:row>95</xdr:row>
      <xdr:rowOff>102840</xdr:rowOff>
    </xdr:to>
    <xdr:cxnSp macro="">
      <xdr:nvCxnSpPr>
        <xdr:cNvPr id="238" name="直線コネクタ 237"/>
        <xdr:cNvCxnSpPr/>
      </xdr:nvCxnSpPr>
      <xdr:spPr>
        <a:xfrm flipV="1">
          <a:off x="2908300" y="16342618"/>
          <a:ext cx="889000" cy="4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45825</xdr:rowOff>
    </xdr:from>
    <xdr:to>
      <xdr:col>20</xdr:col>
      <xdr:colOff>38100</xdr:colOff>
      <xdr:row>96</xdr:row>
      <xdr:rowOff>147425</xdr:rowOff>
    </xdr:to>
    <xdr:sp macro="" textlink="">
      <xdr:nvSpPr>
        <xdr:cNvPr id="239" name="フローチャート: 判断 238"/>
        <xdr:cNvSpPr/>
      </xdr:nvSpPr>
      <xdr:spPr>
        <a:xfrm>
          <a:off x="3746500" y="1650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138552</xdr:rowOff>
    </xdr:from>
    <xdr:ext cx="534377" cy="259045"/>
    <xdr:sp macro="" textlink="">
      <xdr:nvSpPr>
        <xdr:cNvPr id="240" name="テキスト ボックス 239"/>
        <xdr:cNvSpPr txBox="1"/>
      </xdr:nvSpPr>
      <xdr:spPr>
        <a:xfrm>
          <a:off x="3530111" y="16597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76498</xdr:rowOff>
    </xdr:from>
    <xdr:to>
      <xdr:col>15</xdr:col>
      <xdr:colOff>50800</xdr:colOff>
      <xdr:row>95</xdr:row>
      <xdr:rowOff>102840</xdr:rowOff>
    </xdr:to>
    <xdr:cxnSp macro="">
      <xdr:nvCxnSpPr>
        <xdr:cNvPr id="241" name="直線コネクタ 240"/>
        <xdr:cNvCxnSpPr/>
      </xdr:nvCxnSpPr>
      <xdr:spPr>
        <a:xfrm>
          <a:off x="2019300" y="16192798"/>
          <a:ext cx="889000" cy="197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105305</xdr:rowOff>
    </xdr:from>
    <xdr:to>
      <xdr:col>15</xdr:col>
      <xdr:colOff>101600</xdr:colOff>
      <xdr:row>97</xdr:row>
      <xdr:rowOff>35455</xdr:rowOff>
    </xdr:to>
    <xdr:sp macro="" textlink="">
      <xdr:nvSpPr>
        <xdr:cNvPr id="242" name="フローチャート: 判断 241"/>
        <xdr:cNvSpPr/>
      </xdr:nvSpPr>
      <xdr:spPr>
        <a:xfrm>
          <a:off x="2857500" y="16564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26582</xdr:rowOff>
    </xdr:from>
    <xdr:ext cx="534377" cy="259045"/>
    <xdr:sp macro="" textlink="">
      <xdr:nvSpPr>
        <xdr:cNvPr id="243" name="テキスト ボックス 242"/>
        <xdr:cNvSpPr txBox="1"/>
      </xdr:nvSpPr>
      <xdr:spPr>
        <a:xfrm>
          <a:off x="2641111" y="16657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76498</xdr:rowOff>
    </xdr:from>
    <xdr:to>
      <xdr:col>10</xdr:col>
      <xdr:colOff>114300</xdr:colOff>
      <xdr:row>96</xdr:row>
      <xdr:rowOff>50340</xdr:rowOff>
    </xdr:to>
    <xdr:cxnSp macro="">
      <xdr:nvCxnSpPr>
        <xdr:cNvPr id="244" name="直線コネクタ 243"/>
        <xdr:cNvCxnSpPr/>
      </xdr:nvCxnSpPr>
      <xdr:spPr>
        <a:xfrm flipV="1">
          <a:off x="1130300" y="16192798"/>
          <a:ext cx="889000" cy="316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161846</xdr:rowOff>
    </xdr:from>
    <xdr:to>
      <xdr:col>10</xdr:col>
      <xdr:colOff>165100</xdr:colOff>
      <xdr:row>96</xdr:row>
      <xdr:rowOff>91996</xdr:rowOff>
    </xdr:to>
    <xdr:sp macro="" textlink="">
      <xdr:nvSpPr>
        <xdr:cNvPr id="245" name="フローチャート: 判断 244"/>
        <xdr:cNvSpPr/>
      </xdr:nvSpPr>
      <xdr:spPr>
        <a:xfrm>
          <a:off x="1968500" y="16449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83123</xdr:rowOff>
    </xdr:from>
    <xdr:ext cx="534377" cy="259045"/>
    <xdr:sp macro="" textlink="">
      <xdr:nvSpPr>
        <xdr:cNvPr id="246" name="テキスト ボックス 245"/>
        <xdr:cNvSpPr txBox="1"/>
      </xdr:nvSpPr>
      <xdr:spPr>
        <a:xfrm>
          <a:off x="1752111" y="16542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42973</xdr:rowOff>
    </xdr:from>
    <xdr:to>
      <xdr:col>6</xdr:col>
      <xdr:colOff>38100</xdr:colOff>
      <xdr:row>97</xdr:row>
      <xdr:rowOff>144573</xdr:rowOff>
    </xdr:to>
    <xdr:sp macro="" textlink="">
      <xdr:nvSpPr>
        <xdr:cNvPr id="247" name="フローチャート: 判断 246"/>
        <xdr:cNvSpPr/>
      </xdr:nvSpPr>
      <xdr:spPr>
        <a:xfrm>
          <a:off x="1079500" y="1667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135700</xdr:rowOff>
    </xdr:from>
    <xdr:ext cx="534377" cy="259045"/>
    <xdr:sp macro="" textlink="">
      <xdr:nvSpPr>
        <xdr:cNvPr id="248" name="テキスト ボックス 247"/>
        <xdr:cNvSpPr txBox="1"/>
      </xdr:nvSpPr>
      <xdr:spPr>
        <a:xfrm>
          <a:off x="863111" y="16766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333</xdr:rowOff>
    </xdr:from>
    <xdr:to>
      <xdr:col>24</xdr:col>
      <xdr:colOff>114300</xdr:colOff>
      <xdr:row>94</xdr:row>
      <xdr:rowOff>101933</xdr:rowOff>
    </xdr:to>
    <xdr:sp macro="" textlink="">
      <xdr:nvSpPr>
        <xdr:cNvPr id="254" name="楕円 253"/>
        <xdr:cNvSpPr/>
      </xdr:nvSpPr>
      <xdr:spPr>
        <a:xfrm>
          <a:off x="4584700" y="16116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23210</xdr:rowOff>
    </xdr:from>
    <xdr:ext cx="599010" cy="259045"/>
    <xdr:sp macro="" textlink="">
      <xdr:nvSpPr>
        <xdr:cNvPr id="255" name="扶助費該当値テキスト"/>
        <xdr:cNvSpPr txBox="1"/>
      </xdr:nvSpPr>
      <xdr:spPr>
        <a:xfrm>
          <a:off x="4686300" y="15968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4068</xdr:rowOff>
    </xdr:from>
    <xdr:to>
      <xdr:col>20</xdr:col>
      <xdr:colOff>38100</xdr:colOff>
      <xdr:row>95</xdr:row>
      <xdr:rowOff>105668</xdr:rowOff>
    </xdr:to>
    <xdr:sp macro="" textlink="">
      <xdr:nvSpPr>
        <xdr:cNvPr id="256" name="楕円 255"/>
        <xdr:cNvSpPr/>
      </xdr:nvSpPr>
      <xdr:spPr>
        <a:xfrm>
          <a:off x="3746500" y="1629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122195</xdr:rowOff>
    </xdr:from>
    <xdr:ext cx="534377" cy="259045"/>
    <xdr:sp macro="" textlink="">
      <xdr:nvSpPr>
        <xdr:cNvPr id="257" name="テキスト ボックス 256"/>
        <xdr:cNvSpPr txBox="1"/>
      </xdr:nvSpPr>
      <xdr:spPr>
        <a:xfrm>
          <a:off x="3530111" y="16067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52040</xdr:rowOff>
    </xdr:from>
    <xdr:to>
      <xdr:col>15</xdr:col>
      <xdr:colOff>101600</xdr:colOff>
      <xdr:row>95</xdr:row>
      <xdr:rowOff>153640</xdr:rowOff>
    </xdr:to>
    <xdr:sp macro="" textlink="">
      <xdr:nvSpPr>
        <xdr:cNvPr id="258" name="楕円 257"/>
        <xdr:cNvSpPr/>
      </xdr:nvSpPr>
      <xdr:spPr>
        <a:xfrm>
          <a:off x="2857500" y="16339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170167</xdr:rowOff>
    </xdr:from>
    <xdr:ext cx="534377" cy="259045"/>
    <xdr:sp macro="" textlink="">
      <xdr:nvSpPr>
        <xdr:cNvPr id="259" name="テキスト ボックス 258"/>
        <xdr:cNvSpPr txBox="1"/>
      </xdr:nvSpPr>
      <xdr:spPr>
        <a:xfrm>
          <a:off x="2641111" y="16115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25698</xdr:rowOff>
    </xdr:from>
    <xdr:to>
      <xdr:col>10</xdr:col>
      <xdr:colOff>165100</xdr:colOff>
      <xdr:row>94</xdr:row>
      <xdr:rowOff>127298</xdr:rowOff>
    </xdr:to>
    <xdr:sp macro="" textlink="">
      <xdr:nvSpPr>
        <xdr:cNvPr id="260" name="楕円 259"/>
        <xdr:cNvSpPr/>
      </xdr:nvSpPr>
      <xdr:spPr>
        <a:xfrm>
          <a:off x="1968500" y="16141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143825</xdr:rowOff>
    </xdr:from>
    <xdr:ext cx="599010" cy="259045"/>
    <xdr:sp macro="" textlink="">
      <xdr:nvSpPr>
        <xdr:cNvPr id="261" name="テキスト ボックス 260"/>
        <xdr:cNvSpPr txBox="1"/>
      </xdr:nvSpPr>
      <xdr:spPr>
        <a:xfrm>
          <a:off x="1719795" y="15917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170990</xdr:rowOff>
    </xdr:from>
    <xdr:to>
      <xdr:col>6</xdr:col>
      <xdr:colOff>38100</xdr:colOff>
      <xdr:row>96</xdr:row>
      <xdr:rowOff>101140</xdr:rowOff>
    </xdr:to>
    <xdr:sp macro="" textlink="">
      <xdr:nvSpPr>
        <xdr:cNvPr id="262" name="楕円 261"/>
        <xdr:cNvSpPr/>
      </xdr:nvSpPr>
      <xdr:spPr>
        <a:xfrm>
          <a:off x="1079500" y="1645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117667</xdr:rowOff>
    </xdr:from>
    <xdr:ext cx="534377" cy="259045"/>
    <xdr:sp macro="" textlink="">
      <xdr:nvSpPr>
        <xdr:cNvPr id="263" name="テキスト ボックス 262"/>
        <xdr:cNvSpPr txBox="1"/>
      </xdr:nvSpPr>
      <xdr:spPr>
        <a:xfrm>
          <a:off x="863111" y="16233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7" name="テキスト ボックス 276"/>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9" name="テキスト ボックス 278"/>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1" name="テキスト ボックス 280"/>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3" name="テキスト ボックス 282"/>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137444</xdr:rowOff>
    </xdr:from>
    <xdr:to>
      <xdr:col>54</xdr:col>
      <xdr:colOff>189865</xdr:colOff>
      <xdr:row>37</xdr:row>
      <xdr:rowOff>117831</xdr:rowOff>
    </xdr:to>
    <xdr:cxnSp macro="">
      <xdr:nvCxnSpPr>
        <xdr:cNvPr id="287" name="直線コネクタ 286"/>
        <xdr:cNvCxnSpPr/>
      </xdr:nvCxnSpPr>
      <xdr:spPr>
        <a:xfrm flipV="1">
          <a:off x="10475595" y="5280944"/>
          <a:ext cx="1270" cy="1180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121658</xdr:rowOff>
    </xdr:from>
    <xdr:ext cx="534377" cy="259045"/>
    <xdr:sp macro="" textlink="">
      <xdr:nvSpPr>
        <xdr:cNvPr id="288" name="補助費等最小値テキスト"/>
        <xdr:cNvSpPr txBox="1"/>
      </xdr:nvSpPr>
      <xdr:spPr>
        <a:xfrm>
          <a:off x="10528300" y="6465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117831</xdr:rowOff>
    </xdr:from>
    <xdr:to>
      <xdr:col>55</xdr:col>
      <xdr:colOff>88900</xdr:colOff>
      <xdr:row>37</xdr:row>
      <xdr:rowOff>117831</xdr:rowOff>
    </xdr:to>
    <xdr:cxnSp macro="">
      <xdr:nvCxnSpPr>
        <xdr:cNvPr id="289" name="直線コネクタ 288"/>
        <xdr:cNvCxnSpPr/>
      </xdr:nvCxnSpPr>
      <xdr:spPr>
        <a:xfrm>
          <a:off x="10388600" y="6461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84121</xdr:rowOff>
    </xdr:from>
    <xdr:ext cx="599010" cy="259045"/>
    <xdr:sp macro="" textlink="">
      <xdr:nvSpPr>
        <xdr:cNvPr id="290" name="補助費等最大値テキスト"/>
        <xdr:cNvSpPr txBox="1"/>
      </xdr:nvSpPr>
      <xdr:spPr>
        <a:xfrm>
          <a:off x="10528300" y="5056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380,592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137444</xdr:rowOff>
    </xdr:from>
    <xdr:to>
      <xdr:col>55</xdr:col>
      <xdr:colOff>88900</xdr:colOff>
      <xdr:row>30</xdr:row>
      <xdr:rowOff>137444</xdr:rowOff>
    </xdr:to>
    <xdr:cxnSp macro="">
      <xdr:nvCxnSpPr>
        <xdr:cNvPr id="291" name="直線コネクタ 290"/>
        <xdr:cNvCxnSpPr/>
      </xdr:nvCxnSpPr>
      <xdr:spPr>
        <a:xfrm>
          <a:off x="10388600" y="5280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120543</xdr:rowOff>
    </xdr:from>
    <xdr:to>
      <xdr:col>55</xdr:col>
      <xdr:colOff>0</xdr:colOff>
      <xdr:row>36</xdr:row>
      <xdr:rowOff>134477</xdr:rowOff>
    </xdr:to>
    <xdr:cxnSp macro="">
      <xdr:nvCxnSpPr>
        <xdr:cNvPr id="292" name="直線コネクタ 291"/>
        <xdr:cNvCxnSpPr/>
      </xdr:nvCxnSpPr>
      <xdr:spPr>
        <a:xfrm flipV="1">
          <a:off x="9639300" y="6292743"/>
          <a:ext cx="838200" cy="13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78702</xdr:rowOff>
    </xdr:from>
    <xdr:ext cx="599010" cy="259045"/>
    <xdr:sp macro="" textlink="">
      <xdr:nvSpPr>
        <xdr:cNvPr id="293" name="補助費等平均値テキスト"/>
        <xdr:cNvSpPr txBox="1"/>
      </xdr:nvSpPr>
      <xdr:spPr>
        <a:xfrm>
          <a:off x="10528300" y="59080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55825</xdr:rowOff>
    </xdr:from>
    <xdr:to>
      <xdr:col>55</xdr:col>
      <xdr:colOff>50800</xdr:colOff>
      <xdr:row>35</xdr:row>
      <xdr:rowOff>157425</xdr:rowOff>
    </xdr:to>
    <xdr:sp macro="" textlink="">
      <xdr:nvSpPr>
        <xdr:cNvPr id="294" name="フローチャート: 判断 293"/>
        <xdr:cNvSpPr/>
      </xdr:nvSpPr>
      <xdr:spPr>
        <a:xfrm>
          <a:off x="10426700" y="605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134477</xdr:rowOff>
    </xdr:from>
    <xdr:to>
      <xdr:col>50</xdr:col>
      <xdr:colOff>114300</xdr:colOff>
      <xdr:row>36</xdr:row>
      <xdr:rowOff>161745</xdr:rowOff>
    </xdr:to>
    <xdr:cxnSp macro="">
      <xdr:nvCxnSpPr>
        <xdr:cNvPr id="295" name="直線コネクタ 294"/>
        <xdr:cNvCxnSpPr/>
      </xdr:nvCxnSpPr>
      <xdr:spPr>
        <a:xfrm flipV="1">
          <a:off x="8750300" y="6306677"/>
          <a:ext cx="889000" cy="27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127183</xdr:rowOff>
    </xdr:from>
    <xdr:to>
      <xdr:col>50</xdr:col>
      <xdr:colOff>165100</xdr:colOff>
      <xdr:row>36</xdr:row>
      <xdr:rowOff>57333</xdr:rowOff>
    </xdr:to>
    <xdr:sp macro="" textlink="">
      <xdr:nvSpPr>
        <xdr:cNvPr id="296" name="フローチャート: 判断 295"/>
        <xdr:cNvSpPr/>
      </xdr:nvSpPr>
      <xdr:spPr>
        <a:xfrm>
          <a:off x="9588500" y="6127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73860</xdr:rowOff>
    </xdr:from>
    <xdr:ext cx="599010" cy="259045"/>
    <xdr:sp macro="" textlink="">
      <xdr:nvSpPr>
        <xdr:cNvPr id="297" name="テキスト ボックス 296"/>
        <xdr:cNvSpPr txBox="1"/>
      </xdr:nvSpPr>
      <xdr:spPr>
        <a:xfrm>
          <a:off x="9339795" y="5903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161745</xdr:rowOff>
    </xdr:from>
    <xdr:to>
      <xdr:col>45</xdr:col>
      <xdr:colOff>177800</xdr:colOff>
      <xdr:row>36</xdr:row>
      <xdr:rowOff>170085</xdr:rowOff>
    </xdr:to>
    <xdr:cxnSp macro="">
      <xdr:nvCxnSpPr>
        <xdr:cNvPr id="298" name="直線コネクタ 297"/>
        <xdr:cNvCxnSpPr/>
      </xdr:nvCxnSpPr>
      <xdr:spPr>
        <a:xfrm flipV="1">
          <a:off x="7861300" y="6333945"/>
          <a:ext cx="889000" cy="8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136232</xdr:rowOff>
    </xdr:from>
    <xdr:to>
      <xdr:col>46</xdr:col>
      <xdr:colOff>38100</xdr:colOff>
      <xdr:row>36</xdr:row>
      <xdr:rowOff>66382</xdr:rowOff>
    </xdr:to>
    <xdr:sp macro="" textlink="">
      <xdr:nvSpPr>
        <xdr:cNvPr id="299" name="フローチャート: 判断 298"/>
        <xdr:cNvSpPr/>
      </xdr:nvSpPr>
      <xdr:spPr>
        <a:xfrm>
          <a:off x="8699500" y="6136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82909</xdr:rowOff>
    </xdr:from>
    <xdr:ext cx="599010" cy="259045"/>
    <xdr:sp macro="" textlink="">
      <xdr:nvSpPr>
        <xdr:cNvPr id="300" name="テキスト ボックス 299"/>
        <xdr:cNvSpPr txBox="1"/>
      </xdr:nvSpPr>
      <xdr:spPr>
        <a:xfrm>
          <a:off x="8450795" y="5912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26913</xdr:rowOff>
    </xdr:from>
    <xdr:to>
      <xdr:col>41</xdr:col>
      <xdr:colOff>50800</xdr:colOff>
      <xdr:row>36</xdr:row>
      <xdr:rowOff>170085</xdr:rowOff>
    </xdr:to>
    <xdr:cxnSp macro="">
      <xdr:nvCxnSpPr>
        <xdr:cNvPr id="301" name="直線コネクタ 300"/>
        <xdr:cNvCxnSpPr/>
      </xdr:nvCxnSpPr>
      <xdr:spPr>
        <a:xfrm>
          <a:off x="6972300" y="5856213"/>
          <a:ext cx="889000" cy="486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2310</xdr:rowOff>
    </xdr:from>
    <xdr:to>
      <xdr:col>41</xdr:col>
      <xdr:colOff>101600</xdr:colOff>
      <xdr:row>36</xdr:row>
      <xdr:rowOff>103910</xdr:rowOff>
    </xdr:to>
    <xdr:sp macro="" textlink="">
      <xdr:nvSpPr>
        <xdr:cNvPr id="302" name="フローチャート: 判断 301"/>
        <xdr:cNvSpPr/>
      </xdr:nvSpPr>
      <xdr:spPr>
        <a:xfrm>
          <a:off x="7810500" y="6174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120437</xdr:rowOff>
    </xdr:from>
    <xdr:ext cx="599010" cy="259045"/>
    <xdr:sp macro="" textlink="">
      <xdr:nvSpPr>
        <xdr:cNvPr id="303" name="テキスト ボックス 302"/>
        <xdr:cNvSpPr txBox="1"/>
      </xdr:nvSpPr>
      <xdr:spPr>
        <a:xfrm>
          <a:off x="7561795" y="5949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122771</xdr:rowOff>
    </xdr:from>
    <xdr:to>
      <xdr:col>36</xdr:col>
      <xdr:colOff>165100</xdr:colOff>
      <xdr:row>34</xdr:row>
      <xdr:rowOff>52921</xdr:rowOff>
    </xdr:to>
    <xdr:sp macro="" textlink="">
      <xdr:nvSpPr>
        <xdr:cNvPr id="304" name="フローチャート: 判断 303"/>
        <xdr:cNvSpPr/>
      </xdr:nvSpPr>
      <xdr:spPr>
        <a:xfrm>
          <a:off x="6921500" y="5780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69448</xdr:rowOff>
    </xdr:from>
    <xdr:ext cx="599010" cy="259045"/>
    <xdr:sp macro="" textlink="">
      <xdr:nvSpPr>
        <xdr:cNvPr id="305" name="テキスト ボックス 304"/>
        <xdr:cNvSpPr txBox="1"/>
      </xdr:nvSpPr>
      <xdr:spPr>
        <a:xfrm>
          <a:off x="6672795" y="5555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69743</xdr:rowOff>
    </xdr:from>
    <xdr:to>
      <xdr:col>55</xdr:col>
      <xdr:colOff>50800</xdr:colOff>
      <xdr:row>36</xdr:row>
      <xdr:rowOff>171343</xdr:rowOff>
    </xdr:to>
    <xdr:sp macro="" textlink="">
      <xdr:nvSpPr>
        <xdr:cNvPr id="311" name="楕円 310"/>
        <xdr:cNvSpPr/>
      </xdr:nvSpPr>
      <xdr:spPr>
        <a:xfrm>
          <a:off x="10426700" y="624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48170</xdr:rowOff>
    </xdr:from>
    <xdr:ext cx="599010" cy="259045"/>
    <xdr:sp macro="" textlink="">
      <xdr:nvSpPr>
        <xdr:cNvPr id="312" name="補助費等該当値テキスト"/>
        <xdr:cNvSpPr txBox="1"/>
      </xdr:nvSpPr>
      <xdr:spPr>
        <a:xfrm>
          <a:off x="10528300" y="6220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83677</xdr:rowOff>
    </xdr:from>
    <xdr:to>
      <xdr:col>50</xdr:col>
      <xdr:colOff>165100</xdr:colOff>
      <xdr:row>37</xdr:row>
      <xdr:rowOff>13827</xdr:rowOff>
    </xdr:to>
    <xdr:sp macro="" textlink="">
      <xdr:nvSpPr>
        <xdr:cNvPr id="313" name="楕円 312"/>
        <xdr:cNvSpPr/>
      </xdr:nvSpPr>
      <xdr:spPr>
        <a:xfrm>
          <a:off x="9588500" y="6255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4954</xdr:rowOff>
    </xdr:from>
    <xdr:ext cx="599010" cy="259045"/>
    <xdr:sp macro="" textlink="">
      <xdr:nvSpPr>
        <xdr:cNvPr id="314" name="テキスト ボックス 313"/>
        <xdr:cNvSpPr txBox="1"/>
      </xdr:nvSpPr>
      <xdr:spPr>
        <a:xfrm>
          <a:off x="9339795" y="6348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110945</xdr:rowOff>
    </xdr:from>
    <xdr:to>
      <xdr:col>46</xdr:col>
      <xdr:colOff>38100</xdr:colOff>
      <xdr:row>37</xdr:row>
      <xdr:rowOff>41095</xdr:rowOff>
    </xdr:to>
    <xdr:sp macro="" textlink="">
      <xdr:nvSpPr>
        <xdr:cNvPr id="315" name="楕円 314"/>
        <xdr:cNvSpPr/>
      </xdr:nvSpPr>
      <xdr:spPr>
        <a:xfrm>
          <a:off x="8699500" y="6283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32222</xdr:rowOff>
    </xdr:from>
    <xdr:ext cx="599010" cy="259045"/>
    <xdr:sp macro="" textlink="">
      <xdr:nvSpPr>
        <xdr:cNvPr id="316" name="テキスト ボックス 315"/>
        <xdr:cNvSpPr txBox="1"/>
      </xdr:nvSpPr>
      <xdr:spPr>
        <a:xfrm>
          <a:off x="8450795" y="63758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119285</xdr:rowOff>
    </xdr:from>
    <xdr:to>
      <xdr:col>41</xdr:col>
      <xdr:colOff>101600</xdr:colOff>
      <xdr:row>37</xdr:row>
      <xdr:rowOff>49435</xdr:rowOff>
    </xdr:to>
    <xdr:sp macro="" textlink="">
      <xdr:nvSpPr>
        <xdr:cNvPr id="317" name="楕円 316"/>
        <xdr:cNvSpPr/>
      </xdr:nvSpPr>
      <xdr:spPr>
        <a:xfrm>
          <a:off x="7810500" y="629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40562</xdr:rowOff>
    </xdr:from>
    <xdr:ext cx="599010" cy="259045"/>
    <xdr:sp macro="" textlink="">
      <xdr:nvSpPr>
        <xdr:cNvPr id="318" name="テキスト ボックス 317"/>
        <xdr:cNvSpPr txBox="1"/>
      </xdr:nvSpPr>
      <xdr:spPr>
        <a:xfrm>
          <a:off x="7561795" y="6384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147563</xdr:rowOff>
    </xdr:from>
    <xdr:to>
      <xdr:col>36</xdr:col>
      <xdr:colOff>165100</xdr:colOff>
      <xdr:row>34</xdr:row>
      <xdr:rowOff>77713</xdr:rowOff>
    </xdr:to>
    <xdr:sp macro="" textlink="">
      <xdr:nvSpPr>
        <xdr:cNvPr id="319" name="楕円 318"/>
        <xdr:cNvSpPr/>
      </xdr:nvSpPr>
      <xdr:spPr>
        <a:xfrm>
          <a:off x="6921500" y="5805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68840</xdr:rowOff>
    </xdr:from>
    <xdr:ext cx="599010" cy="259045"/>
    <xdr:sp macro="" textlink="">
      <xdr:nvSpPr>
        <xdr:cNvPr id="320" name="テキスト ボックス 319"/>
        <xdr:cNvSpPr txBox="1"/>
      </xdr:nvSpPr>
      <xdr:spPr>
        <a:xfrm>
          <a:off x="6672795" y="5898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1" name="直線コネクタ 330"/>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2" name="テキスト ボックス 331"/>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3" name="直線コネクタ 332"/>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4" name="テキスト ボックス 333"/>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5" name="直線コネクタ 334"/>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6" name="テキスト ボックス 335"/>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7" name="直線コネクタ 336"/>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8" name="テキスト ボックス 337"/>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9" name="直線コネクタ 338"/>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40" name="テキスト ボックス 339"/>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1" name="直線コネクタ 340"/>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42" name="テキスト ボックス 341"/>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4" name="テキスト ボックス 343"/>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56753</xdr:rowOff>
    </xdr:from>
    <xdr:to>
      <xdr:col>54</xdr:col>
      <xdr:colOff>189865</xdr:colOff>
      <xdr:row>59</xdr:row>
      <xdr:rowOff>88834</xdr:rowOff>
    </xdr:to>
    <xdr:cxnSp macro="">
      <xdr:nvCxnSpPr>
        <xdr:cNvPr id="346" name="直線コネクタ 345"/>
        <xdr:cNvCxnSpPr/>
      </xdr:nvCxnSpPr>
      <xdr:spPr>
        <a:xfrm flipV="1">
          <a:off x="10475595" y="8800703"/>
          <a:ext cx="1270" cy="14036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92661</xdr:rowOff>
    </xdr:from>
    <xdr:ext cx="469744" cy="259045"/>
    <xdr:sp macro="" textlink="">
      <xdr:nvSpPr>
        <xdr:cNvPr id="347" name="普通建設事業費最小値テキスト"/>
        <xdr:cNvSpPr txBox="1"/>
      </xdr:nvSpPr>
      <xdr:spPr>
        <a:xfrm>
          <a:off x="10528300" y="10208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88834</xdr:rowOff>
    </xdr:from>
    <xdr:to>
      <xdr:col>55</xdr:col>
      <xdr:colOff>88900</xdr:colOff>
      <xdr:row>59</xdr:row>
      <xdr:rowOff>88834</xdr:rowOff>
    </xdr:to>
    <xdr:cxnSp macro="">
      <xdr:nvCxnSpPr>
        <xdr:cNvPr id="348" name="直線コネクタ 347"/>
        <xdr:cNvCxnSpPr/>
      </xdr:nvCxnSpPr>
      <xdr:spPr>
        <a:xfrm>
          <a:off x="10388600" y="10204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3430</xdr:rowOff>
    </xdr:from>
    <xdr:ext cx="690189" cy="259045"/>
    <xdr:sp macro="" textlink="">
      <xdr:nvSpPr>
        <xdr:cNvPr id="349" name="普通建設事業費最大値テキスト"/>
        <xdr:cNvSpPr txBox="1"/>
      </xdr:nvSpPr>
      <xdr:spPr>
        <a:xfrm>
          <a:off x="10528300" y="857593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1,298,698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56753</xdr:rowOff>
    </xdr:from>
    <xdr:to>
      <xdr:col>55</xdr:col>
      <xdr:colOff>88900</xdr:colOff>
      <xdr:row>51</xdr:row>
      <xdr:rowOff>56753</xdr:rowOff>
    </xdr:to>
    <xdr:cxnSp macro="">
      <xdr:nvCxnSpPr>
        <xdr:cNvPr id="350" name="直線コネクタ 349"/>
        <xdr:cNvCxnSpPr/>
      </xdr:nvCxnSpPr>
      <xdr:spPr>
        <a:xfrm>
          <a:off x="10388600" y="8800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159266</xdr:rowOff>
    </xdr:from>
    <xdr:to>
      <xdr:col>55</xdr:col>
      <xdr:colOff>0</xdr:colOff>
      <xdr:row>59</xdr:row>
      <xdr:rowOff>51606</xdr:rowOff>
    </xdr:to>
    <xdr:cxnSp macro="">
      <xdr:nvCxnSpPr>
        <xdr:cNvPr id="351" name="直線コネクタ 350"/>
        <xdr:cNvCxnSpPr/>
      </xdr:nvCxnSpPr>
      <xdr:spPr>
        <a:xfrm>
          <a:off x="9639300" y="10103366"/>
          <a:ext cx="838200" cy="63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94435</xdr:rowOff>
    </xdr:from>
    <xdr:ext cx="599010" cy="259045"/>
    <xdr:sp macro="" textlink="">
      <xdr:nvSpPr>
        <xdr:cNvPr id="352" name="普通建設事業費平均値テキスト"/>
        <xdr:cNvSpPr txBox="1"/>
      </xdr:nvSpPr>
      <xdr:spPr>
        <a:xfrm>
          <a:off x="10528300" y="98670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71558</xdr:rowOff>
    </xdr:from>
    <xdr:to>
      <xdr:col>55</xdr:col>
      <xdr:colOff>50800</xdr:colOff>
      <xdr:row>59</xdr:row>
      <xdr:rowOff>1708</xdr:rowOff>
    </xdr:to>
    <xdr:sp macro="" textlink="">
      <xdr:nvSpPr>
        <xdr:cNvPr id="353" name="フローチャート: 判断 352"/>
        <xdr:cNvSpPr/>
      </xdr:nvSpPr>
      <xdr:spPr>
        <a:xfrm>
          <a:off x="10426700" y="10015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159266</xdr:rowOff>
    </xdr:from>
    <xdr:to>
      <xdr:col>50</xdr:col>
      <xdr:colOff>114300</xdr:colOff>
      <xdr:row>59</xdr:row>
      <xdr:rowOff>21382</xdr:rowOff>
    </xdr:to>
    <xdr:cxnSp macro="">
      <xdr:nvCxnSpPr>
        <xdr:cNvPr id="354" name="直線コネクタ 353"/>
        <xdr:cNvCxnSpPr/>
      </xdr:nvCxnSpPr>
      <xdr:spPr>
        <a:xfrm flipV="1">
          <a:off x="8750300" y="10103366"/>
          <a:ext cx="889000" cy="3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80282</xdr:rowOff>
    </xdr:from>
    <xdr:to>
      <xdr:col>50</xdr:col>
      <xdr:colOff>165100</xdr:colOff>
      <xdr:row>59</xdr:row>
      <xdr:rowOff>10432</xdr:rowOff>
    </xdr:to>
    <xdr:sp macro="" textlink="">
      <xdr:nvSpPr>
        <xdr:cNvPr id="355" name="フローチャート: 判断 354"/>
        <xdr:cNvSpPr/>
      </xdr:nvSpPr>
      <xdr:spPr>
        <a:xfrm>
          <a:off x="9588500" y="1002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26959</xdr:rowOff>
    </xdr:from>
    <xdr:ext cx="599010" cy="259045"/>
    <xdr:sp macro="" textlink="">
      <xdr:nvSpPr>
        <xdr:cNvPr id="356" name="テキスト ボックス 355"/>
        <xdr:cNvSpPr txBox="1"/>
      </xdr:nvSpPr>
      <xdr:spPr>
        <a:xfrm>
          <a:off x="9339795" y="9799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99623</xdr:rowOff>
    </xdr:from>
    <xdr:to>
      <xdr:col>45</xdr:col>
      <xdr:colOff>177800</xdr:colOff>
      <xdr:row>59</xdr:row>
      <xdr:rowOff>21382</xdr:rowOff>
    </xdr:to>
    <xdr:cxnSp macro="">
      <xdr:nvCxnSpPr>
        <xdr:cNvPr id="357" name="直線コネクタ 356"/>
        <xdr:cNvCxnSpPr/>
      </xdr:nvCxnSpPr>
      <xdr:spPr>
        <a:xfrm>
          <a:off x="7861300" y="10043723"/>
          <a:ext cx="889000" cy="93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97996</xdr:rowOff>
    </xdr:from>
    <xdr:to>
      <xdr:col>46</xdr:col>
      <xdr:colOff>38100</xdr:colOff>
      <xdr:row>59</xdr:row>
      <xdr:rowOff>28146</xdr:rowOff>
    </xdr:to>
    <xdr:sp macro="" textlink="">
      <xdr:nvSpPr>
        <xdr:cNvPr id="358" name="フローチャート: 判断 357"/>
        <xdr:cNvSpPr/>
      </xdr:nvSpPr>
      <xdr:spPr>
        <a:xfrm>
          <a:off x="8699500" y="100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44673</xdr:rowOff>
    </xdr:from>
    <xdr:ext cx="599010" cy="259045"/>
    <xdr:sp macro="" textlink="">
      <xdr:nvSpPr>
        <xdr:cNvPr id="359" name="テキスト ボックス 358"/>
        <xdr:cNvSpPr txBox="1"/>
      </xdr:nvSpPr>
      <xdr:spPr>
        <a:xfrm>
          <a:off x="8450795" y="9817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99623</xdr:rowOff>
    </xdr:from>
    <xdr:to>
      <xdr:col>41</xdr:col>
      <xdr:colOff>50800</xdr:colOff>
      <xdr:row>59</xdr:row>
      <xdr:rowOff>18617</xdr:rowOff>
    </xdr:to>
    <xdr:cxnSp macro="">
      <xdr:nvCxnSpPr>
        <xdr:cNvPr id="360" name="直線コネクタ 359"/>
        <xdr:cNvCxnSpPr/>
      </xdr:nvCxnSpPr>
      <xdr:spPr>
        <a:xfrm flipV="1">
          <a:off x="6972300" y="10043723"/>
          <a:ext cx="889000" cy="90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86664</xdr:rowOff>
    </xdr:from>
    <xdr:to>
      <xdr:col>41</xdr:col>
      <xdr:colOff>101600</xdr:colOff>
      <xdr:row>59</xdr:row>
      <xdr:rowOff>16814</xdr:rowOff>
    </xdr:to>
    <xdr:sp macro="" textlink="">
      <xdr:nvSpPr>
        <xdr:cNvPr id="361" name="フローチャート: 判断 360"/>
        <xdr:cNvSpPr/>
      </xdr:nvSpPr>
      <xdr:spPr>
        <a:xfrm>
          <a:off x="7810500" y="1003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7941</xdr:rowOff>
    </xdr:from>
    <xdr:ext cx="599010" cy="259045"/>
    <xdr:sp macro="" textlink="">
      <xdr:nvSpPr>
        <xdr:cNvPr id="362" name="テキスト ボックス 361"/>
        <xdr:cNvSpPr txBox="1"/>
      </xdr:nvSpPr>
      <xdr:spPr>
        <a:xfrm>
          <a:off x="7561795" y="10123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81797</xdr:rowOff>
    </xdr:from>
    <xdr:to>
      <xdr:col>36</xdr:col>
      <xdr:colOff>165100</xdr:colOff>
      <xdr:row>59</xdr:row>
      <xdr:rowOff>11947</xdr:rowOff>
    </xdr:to>
    <xdr:sp macro="" textlink="">
      <xdr:nvSpPr>
        <xdr:cNvPr id="363" name="フローチャート: 判断 362"/>
        <xdr:cNvSpPr/>
      </xdr:nvSpPr>
      <xdr:spPr>
        <a:xfrm>
          <a:off x="6921500" y="1002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28474</xdr:rowOff>
    </xdr:from>
    <xdr:ext cx="599010" cy="259045"/>
    <xdr:sp macro="" textlink="">
      <xdr:nvSpPr>
        <xdr:cNvPr id="364" name="テキスト ボックス 363"/>
        <xdr:cNvSpPr txBox="1"/>
      </xdr:nvSpPr>
      <xdr:spPr>
        <a:xfrm>
          <a:off x="6672795" y="9801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806</xdr:rowOff>
    </xdr:from>
    <xdr:to>
      <xdr:col>55</xdr:col>
      <xdr:colOff>50800</xdr:colOff>
      <xdr:row>59</xdr:row>
      <xdr:rowOff>102406</xdr:rowOff>
    </xdr:to>
    <xdr:sp macro="" textlink="">
      <xdr:nvSpPr>
        <xdr:cNvPr id="370" name="楕円 369"/>
        <xdr:cNvSpPr/>
      </xdr:nvSpPr>
      <xdr:spPr>
        <a:xfrm>
          <a:off x="10426700" y="1011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87183</xdr:rowOff>
    </xdr:from>
    <xdr:ext cx="534377" cy="259045"/>
    <xdr:sp macro="" textlink="">
      <xdr:nvSpPr>
        <xdr:cNvPr id="371" name="普通建設事業費該当値テキスト"/>
        <xdr:cNvSpPr txBox="1"/>
      </xdr:nvSpPr>
      <xdr:spPr>
        <a:xfrm>
          <a:off x="10528300" y="10031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108466</xdr:rowOff>
    </xdr:from>
    <xdr:to>
      <xdr:col>50</xdr:col>
      <xdr:colOff>165100</xdr:colOff>
      <xdr:row>59</xdr:row>
      <xdr:rowOff>38616</xdr:rowOff>
    </xdr:to>
    <xdr:sp macro="" textlink="">
      <xdr:nvSpPr>
        <xdr:cNvPr id="372" name="楕円 371"/>
        <xdr:cNvSpPr/>
      </xdr:nvSpPr>
      <xdr:spPr>
        <a:xfrm>
          <a:off x="9588500" y="10052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29743</xdr:rowOff>
    </xdr:from>
    <xdr:ext cx="599010" cy="259045"/>
    <xdr:sp macro="" textlink="">
      <xdr:nvSpPr>
        <xdr:cNvPr id="373" name="テキスト ボックス 372"/>
        <xdr:cNvSpPr txBox="1"/>
      </xdr:nvSpPr>
      <xdr:spPr>
        <a:xfrm>
          <a:off x="9339795" y="101452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142032</xdr:rowOff>
    </xdr:from>
    <xdr:to>
      <xdr:col>46</xdr:col>
      <xdr:colOff>38100</xdr:colOff>
      <xdr:row>59</xdr:row>
      <xdr:rowOff>72182</xdr:rowOff>
    </xdr:to>
    <xdr:sp macro="" textlink="">
      <xdr:nvSpPr>
        <xdr:cNvPr id="374" name="楕円 373"/>
        <xdr:cNvSpPr/>
      </xdr:nvSpPr>
      <xdr:spPr>
        <a:xfrm>
          <a:off x="8699500" y="10086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63309</xdr:rowOff>
    </xdr:from>
    <xdr:ext cx="534377" cy="259045"/>
    <xdr:sp macro="" textlink="">
      <xdr:nvSpPr>
        <xdr:cNvPr id="375" name="テキスト ボックス 374"/>
        <xdr:cNvSpPr txBox="1"/>
      </xdr:nvSpPr>
      <xdr:spPr>
        <a:xfrm>
          <a:off x="8483111" y="1017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48823</xdr:rowOff>
    </xdr:from>
    <xdr:to>
      <xdr:col>41</xdr:col>
      <xdr:colOff>101600</xdr:colOff>
      <xdr:row>58</xdr:row>
      <xdr:rowOff>150423</xdr:rowOff>
    </xdr:to>
    <xdr:sp macro="" textlink="">
      <xdr:nvSpPr>
        <xdr:cNvPr id="376" name="楕円 375"/>
        <xdr:cNvSpPr/>
      </xdr:nvSpPr>
      <xdr:spPr>
        <a:xfrm>
          <a:off x="7810500" y="999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166950</xdr:rowOff>
    </xdr:from>
    <xdr:ext cx="599010" cy="259045"/>
    <xdr:sp macro="" textlink="">
      <xdr:nvSpPr>
        <xdr:cNvPr id="377" name="テキスト ボックス 376"/>
        <xdr:cNvSpPr txBox="1"/>
      </xdr:nvSpPr>
      <xdr:spPr>
        <a:xfrm>
          <a:off x="7561795" y="9768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139267</xdr:rowOff>
    </xdr:from>
    <xdr:to>
      <xdr:col>36</xdr:col>
      <xdr:colOff>165100</xdr:colOff>
      <xdr:row>59</xdr:row>
      <xdr:rowOff>69417</xdr:rowOff>
    </xdr:to>
    <xdr:sp macro="" textlink="">
      <xdr:nvSpPr>
        <xdr:cNvPr id="378" name="楕円 377"/>
        <xdr:cNvSpPr/>
      </xdr:nvSpPr>
      <xdr:spPr>
        <a:xfrm>
          <a:off x="6921500" y="10083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60544</xdr:rowOff>
    </xdr:from>
    <xdr:ext cx="534377" cy="259045"/>
    <xdr:sp macro="" textlink="">
      <xdr:nvSpPr>
        <xdr:cNvPr id="379" name="テキスト ボックス 378"/>
        <xdr:cNvSpPr txBox="1"/>
      </xdr:nvSpPr>
      <xdr:spPr>
        <a:xfrm>
          <a:off x="6705111" y="10176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3" name="テキスト ボックス 392"/>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5" name="テキスト ボックス 394"/>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7" name="テキスト ボックス 396"/>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145792</xdr:rowOff>
    </xdr:from>
    <xdr:to>
      <xdr:col>54</xdr:col>
      <xdr:colOff>189865</xdr:colOff>
      <xdr:row>78</xdr:row>
      <xdr:rowOff>139700</xdr:rowOff>
    </xdr:to>
    <xdr:cxnSp macro="">
      <xdr:nvCxnSpPr>
        <xdr:cNvPr id="401" name="直線コネクタ 400"/>
        <xdr:cNvCxnSpPr/>
      </xdr:nvCxnSpPr>
      <xdr:spPr>
        <a:xfrm flipV="1">
          <a:off x="10475595" y="12318742"/>
          <a:ext cx="1270" cy="1194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2"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3" name="直線コネクタ 402"/>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92469</xdr:rowOff>
    </xdr:from>
    <xdr:ext cx="599010" cy="259045"/>
    <xdr:sp macro="" textlink="">
      <xdr:nvSpPr>
        <xdr:cNvPr id="404" name="普通建設事業費 （ うち新規整備　）最大値テキスト"/>
        <xdr:cNvSpPr txBox="1"/>
      </xdr:nvSpPr>
      <xdr:spPr>
        <a:xfrm>
          <a:off x="10528300" y="12093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145792</xdr:rowOff>
    </xdr:from>
    <xdr:to>
      <xdr:col>55</xdr:col>
      <xdr:colOff>88900</xdr:colOff>
      <xdr:row>71</xdr:row>
      <xdr:rowOff>145792</xdr:rowOff>
    </xdr:to>
    <xdr:cxnSp macro="">
      <xdr:nvCxnSpPr>
        <xdr:cNvPr id="405" name="直線コネクタ 404"/>
        <xdr:cNvCxnSpPr/>
      </xdr:nvCxnSpPr>
      <xdr:spPr>
        <a:xfrm>
          <a:off x="10388600" y="12318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135553</xdr:rowOff>
    </xdr:from>
    <xdr:to>
      <xdr:col>55</xdr:col>
      <xdr:colOff>0</xdr:colOff>
      <xdr:row>78</xdr:row>
      <xdr:rowOff>138044</xdr:rowOff>
    </xdr:to>
    <xdr:cxnSp macro="">
      <xdr:nvCxnSpPr>
        <xdr:cNvPr id="406" name="直線コネクタ 405"/>
        <xdr:cNvCxnSpPr/>
      </xdr:nvCxnSpPr>
      <xdr:spPr>
        <a:xfrm>
          <a:off x="9639300" y="13508653"/>
          <a:ext cx="838200" cy="2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30256</xdr:rowOff>
    </xdr:from>
    <xdr:ext cx="534377" cy="259045"/>
    <xdr:sp macro="" textlink="">
      <xdr:nvSpPr>
        <xdr:cNvPr id="407" name="普通建設事業費 （ うち新規整備　）平均値テキスト"/>
        <xdr:cNvSpPr txBox="1"/>
      </xdr:nvSpPr>
      <xdr:spPr>
        <a:xfrm>
          <a:off x="10528300" y="132319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7379</xdr:rowOff>
    </xdr:from>
    <xdr:to>
      <xdr:col>55</xdr:col>
      <xdr:colOff>50800</xdr:colOff>
      <xdr:row>78</xdr:row>
      <xdr:rowOff>108979</xdr:rowOff>
    </xdr:to>
    <xdr:sp macro="" textlink="">
      <xdr:nvSpPr>
        <xdr:cNvPr id="408" name="フローチャート: 判断 407"/>
        <xdr:cNvSpPr/>
      </xdr:nvSpPr>
      <xdr:spPr>
        <a:xfrm>
          <a:off x="10426700" y="13380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124445</xdr:rowOff>
    </xdr:from>
    <xdr:to>
      <xdr:col>50</xdr:col>
      <xdr:colOff>114300</xdr:colOff>
      <xdr:row>78</xdr:row>
      <xdr:rowOff>135553</xdr:rowOff>
    </xdr:to>
    <xdr:cxnSp macro="">
      <xdr:nvCxnSpPr>
        <xdr:cNvPr id="409" name="直線コネクタ 408"/>
        <xdr:cNvCxnSpPr/>
      </xdr:nvCxnSpPr>
      <xdr:spPr>
        <a:xfrm>
          <a:off x="8750300" y="13497545"/>
          <a:ext cx="889000" cy="11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11441</xdr:rowOff>
    </xdr:from>
    <xdr:to>
      <xdr:col>50</xdr:col>
      <xdr:colOff>165100</xdr:colOff>
      <xdr:row>78</xdr:row>
      <xdr:rowOff>113041</xdr:rowOff>
    </xdr:to>
    <xdr:sp macro="" textlink="">
      <xdr:nvSpPr>
        <xdr:cNvPr id="410" name="フローチャート: 判断 409"/>
        <xdr:cNvSpPr/>
      </xdr:nvSpPr>
      <xdr:spPr>
        <a:xfrm>
          <a:off x="9588500" y="1338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129568</xdr:rowOff>
    </xdr:from>
    <xdr:ext cx="534377" cy="259045"/>
    <xdr:sp macro="" textlink="">
      <xdr:nvSpPr>
        <xdr:cNvPr id="411" name="テキスト ボックス 410"/>
        <xdr:cNvSpPr txBox="1"/>
      </xdr:nvSpPr>
      <xdr:spPr>
        <a:xfrm>
          <a:off x="9372111" y="13159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124445</xdr:rowOff>
    </xdr:from>
    <xdr:to>
      <xdr:col>45</xdr:col>
      <xdr:colOff>177800</xdr:colOff>
      <xdr:row>78</xdr:row>
      <xdr:rowOff>135234</xdr:rowOff>
    </xdr:to>
    <xdr:cxnSp macro="">
      <xdr:nvCxnSpPr>
        <xdr:cNvPr id="412" name="直線コネクタ 411"/>
        <xdr:cNvCxnSpPr/>
      </xdr:nvCxnSpPr>
      <xdr:spPr>
        <a:xfrm flipV="1">
          <a:off x="7861300" y="13497545"/>
          <a:ext cx="889000" cy="10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23854</xdr:rowOff>
    </xdr:from>
    <xdr:to>
      <xdr:col>46</xdr:col>
      <xdr:colOff>38100</xdr:colOff>
      <xdr:row>78</xdr:row>
      <xdr:rowOff>125454</xdr:rowOff>
    </xdr:to>
    <xdr:sp macro="" textlink="">
      <xdr:nvSpPr>
        <xdr:cNvPr id="413" name="フローチャート: 判断 412"/>
        <xdr:cNvSpPr/>
      </xdr:nvSpPr>
      <xdr:spPr>
        <a:xfrm>
          <a:off x="8699500" y="13396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141981</xdr:rowOff>
    </xdr:from>
    <xdr:ext cx="534377" cy="259045"/>
    <xdr:sp macro="" textlink="">
      <xdr:nvSpPr>
        <xdr:cNvPr id="414" name="テキスト ボックス 413"/>
        <xdr:cNvSpPr txBox="1"/>
      </xdr:nvSpPr>
      <xdr:spPr>
        <a:xfrm>
          <a:off x="8483111" y="1317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123279</xdr:rowOff>
    </xdr:from>
    <xdr:to>
      <xdr:col>41</xdr:col>
      <xdr:colOff>50800</xdr:colOff>
      <xdr:row>78</xdr:row>
      <xdr:rowOff>135234</xdr:rowOff>
    </xdr:to>
    <xdr:cxnSp macro="">
      <xdr:nvCxnSpPr>
        <xdr:cNvPr id="415" name="直線コネクタ 414"/>
        <xdr:cNvCxnSpPr/>
      </xdr:nvCxnSpPr>
      <xdr:spPr>
        <a:xfrm>
          <a:off x="6972300" y="13496379"/>
          <a:ext cx="889000" cy="11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26202</xdr:rowOff>
    </xdr:from>
    <xdr:to>
      <xdr:col>41</xdr:col>
      <xdr:colOff>101600</xdr:colOff>
      <xdr:row>78</xdr:row>
      <xdr:rowOff>127802</xdr:rowOff>
    </xdr:to>
    <xdr:sp macro="" textlink="">
      <xdr:nvSpPr>
        <xdr:cNvPr id="416" name="フローチャート: 判断 415"/>
        <xdr:cNvSpPr/>
      </xdr:nvSpPr>
      <xdr:spPr>
        <a:xfrm>
          <a:off x="7810500" y="13399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144329</xdr:rowOff>
    </xdr:from>
    <xdr:ext cx="534377" cy="259045"/>
    <xdr:sp macro="" textlink="">
      <xdr:nvSpPr>
        <xdr:cNvPr id="417" name="テキスト ボックス 416"/>
        <xdr:cNvSpPr txBox="1"/>
      </xdr:nvSpPr>
      <xdr:spPr>
        <a:xfrm>
          <a:off x="7594111" y="13174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6922</xdr:rowOff>
    </xdr:from>
    <xdr:to>
      <xdr:col>36</xdr:col>
      <xdr:colOff>165100</xdr:colOff>
      <xdr:row>78</xdr:row>
      <xdr:rowOff>108522</xdr:rowOff>
    </xdr:to>
    <xdr:sp macro="" textlink="">
      <xdr:nvSpPr>
        <xdr:cNvPr id="418" name="フローチャート: 判断 417"/>
        <xdr:cNvSpPr/>
      </xdr:nvSpPr>
      <xdr:spPr>
        <a:xfrm>
          <a:off x="6921500" y="13380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125049</xdr:rowOff>
    </xdr:from>
    <xdr:ext cx="534377" cy="259045"/>
    <xdr:sp macro="" textlink="">
      <xdr:nvSpPr>
        <xdr:cNvPr id="419" name="テキスト ボックス 418"/>
        <xdr:cNvSpPr txBox="1"/>
      </xdr:nvSpPr>
      <xdr:spPr>
        <a:xfrm>
          <a:off x="6705111" y="13155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87244</xdr:rowOff>
    </xdr:from>
    <xdr:to>
      <xdr:col>55</xdr:col>
      <xdr:colOff>50800</xdr:colOff>
      <xdr:row>79</xdr:row>
      <xdr:rowOff>17394</xdr:rowOff>
    </xdr:to>
    <xdr:sp macro="" textlink="">
      <xdr:nvSpPr>
        <xdr:cNvPr id="425" name="楕円 424"/>
        <xdr:cNvSpPr/>
      </xdr:nvSpPr>
      <xdr:spPr>
        <a:xfrm>
          <a:off x="10426700" y="13460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2171</xdr:rowOff>
    </xdr:from>
    <xdr:ext cx="378565" cy="259045"/>
    <xdr:sp macro="" textlink="">
      <xdr:nvSpPr>
        <xdr:cNvPr id="426" name="普通建設事業費 （ うち新規整備　）該当値テキスト"/>
        <xdr:cNvSpPr txBox="1"/>
      </xdr:nvSpPr>
      <xdr:spPr>
        <a:xfrm>
          <a:off x="10528300" y="133752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84753</xdr:rowOff>
    </xdr:from>
    <xdr:to>
      <xdr:col>50</xdr:col>
      <xdr:colOff>165100</xdr:colOff>
      <xdr:row>79</xdr:row>
      <xdr:rowOff>14903</xdr:rowOff>
    </xdr:to>
    <xdr:sp macro="" textlink="">
      <xdr:nvSpPr>
        <xdr:cNvPr id="427" name="楕円 426"/>
        <xdr:cNvSpPr/>
      </xdr:nvSpPr>
      <xdr:spPr>
        <a:xfrm>
          <a:off x="9588500" y="13457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6030</xdr:rowOff>
    </xdr:from>
    <xdr:ext cx="469744" cy="259045"/>
    <xdr:sp macro="" textlink="">
      <xdr:nvSpPr>
        <xdr:cNvPr id="428" name="テキスト ボックス 427"/>
        <xdr:cNvSpPr txBox="1"/>
      </xdr:nvSpPr>
      <xdr:spPr>
        <a:xfrm>
          <a:off x="9404428" y="135505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73645</xdr:rowOff>
    </xdr:from>
    <xdr:to>
      <xdr:col>46</xdr:col>
      <xdr:colOff>38100</xdr:colOff>
      <xdr:row>79</xdr:row>
      <xdr:rowOff>3795</xdr:rowOff>
    </xdr:to>
    <xdr:sp macro="" textlink="">
      <xdr:nvSpPr>
        <xdr:cNvPr id="429" name="楕円 428"/>
        <xdr:cNvSpPr/>
      </xdr:nvSpPr>
      <xdr:spPr>
        <a:xfrm>
          <a:off x="8699500" y="1344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166372</xdr:rowOff>
    </xdr:from>
    <xdr:ext cx="469744" cy="259045"/>
    <xdr:sp macro="" textlink="">
      <xdr:nvSpPr>
        <xdr:cNvPr id="430" name="テキスト ボックス 429"/>
        <xdr:cNvSpPr txBox="1"/>
      </xdr:nvSpPr>
      <xdr:spPr>
        <a:xfrm>
          <a:off x="8515428" y="13539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84434</xdr:rowOff>
    </xdr:from>
    <xdr:to>
      <xdr:col>41</xdr:col>
      <xdr:colOff>101600</xdr:colOff>
      <xdr:row>79</xdr:row>
      <xdr:rowOff>14584</xdr:rowOff>
    </xdr:to>
    <xdr:sp macro="" textlink="">
      <xdr:nvSpPr>
        <xdr:cNvPr id="431" name="楕円 430"/>
        <xdr:cNvSpPr/>
      </xdr:nvSpPr>
      <xdr:spPr>
        <a:xfrm>
          <a:off x="7810500" y="1345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5711</xdr:rowOff>
    </xdr:from>
    <xdr:ext cx="469744" cy="259045"/>
    <xdr:sp macro="" textlink="">
      <xdr:nvSpPr>
        <xdr:cNvPr id="432" name="テキスト ボックス 431"/>
        <xdr:cNvSpPr txBox="1"/>
      </xdr:nvSpPr>
      <xdr:spPr>
        <a:xfrm>
          <a:off x="7626428" y="13550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72479</xdr:rowOff>
    </xdr:from>
    <xdr:to>
      <xdr:col>36</xdr:col>
      <xdr:colOff>165100</xdr:colOff>
      <xdr:row>79</xdr:row>
      <xdr:rowOff>2629</xdr:rowOff>
    </xdr:to>
    <xdr:sp macro="" textlink="">
      <xdr:nvSpPr>
        <xdr:cNvPr id="433" name="楕円 432"/>
        <xdr:cNvSpPr/>
      </xdr:nvSpPr>
      <xdr:spPr>
        <a:xfrm>
          <a:off x="6921500" y="13445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165206</xdr:rowOff>
    </xdr:from>
    <xdr:ext cx="469744" cy="259045"/>
    <xdr:sp macro="" textlink="">
      <xdr:nvSpPr>
        <xdr:cNvPr id="434" name="テキスト ボックス 433"/>
        <xdr:cNvSpPr txBox="1"/>
      </xdr:nvSpPr>
      <xdr:spPr>
        <a:xfrm>
          <a:off x="6737428" y="13538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6" name="テキスト ボックス 44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8" name="テキスト ボックス 447"/>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0" name="テキスト ボックス 449"/>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2" name="テキスト ボックス 451"/>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4" name="テキスト ボックス 453"/>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6" name="テキスト ボックス 455"/>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99316</xdr:rowOff>
    </xdr:from>
    <xdr:to>
      <xdr:col>54</xdr:col>
      <xdr:colOff>189865</xdr:colOff>
      <xdr:row>99</xdr:row>
      <xdr:rowOff>28549</xdr:rowOff>
    </xdr:to>
    <xdr:cxnSp macro="">
      <xdr:nvCxnSpPr>
        <xdr:cNvPr id="458" name="直線コネクタ 457"/>
        <xdr:cNvCxnSpPr/>
      </xdr:nvCxnSpPr>
      <xdr:spPr>
        <a:xfrm flipV="1">
          <a:off x="10475595" y="15529816"/>
          <a:ext cx="1270" cy="14722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32376</xdr:rowOff>
    </xdr:from>
    <xdr:ext cx="469744" cy="259045"/>
    <xdr:sp macro="" textlink="">
      <xdr:nvSpPr>
        <xdr:cNvPr id="459" name="普通建設事業費 （ うち更新整備　）最小値テキスト"/>
        <xdr:cNvSpPr txBox="1"/>
      </xdr:nvSpPr>
      <xdr:spPr>
        <a:xfrm>
          <a:off x="10528300" y="17005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28549</xdr:rowOff>
    </xdr:from>
    <xdr:to>
      <xdr:col>55</xdr:col>
      <xdr:colOff>88900</xdr:colOff>
      <xdr:row>99</xdr:row>
      <xdr:rowOff>28549</xdr:rowOff>
    </xdr:to>
    <xdr:cxnSp macro="">
      <xdr:nvCxnSpPr>
        <xdr:cNvPr id="460" name="直線コネクタ 459"/>
        <xdr:cNvCxnSpPr/>
      </xdr:nvCxnSpPr>
      <xdr:spPr>
        <a:xfrm>
          <a:off x="10388600" y="17002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45993</xdr:rowOff>
    </xdr:from>
    <xdr:ext cx="599010" cy="259045"/>
    <xdr:sp macro="" textlink="">
      <xdr:nvSpPr>
        <xdr:cNvPr id="461" name="普通建設事業費 （ うち更新整備　）最大値テキスト"/>
        <xdr:cNvSpPr txBox="1"/>
      </xdr:nvSpPr>
      <xdr:spPr>
        <a:xfrm>
          <a:off x="10528300" y="15305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99316</xdr:rowOff>
    </xdr:from>
    <xdr:to>
      <xdr:col>55</xdr:col>
      <xdr:colOff>88900</xdr:colOff>
      <xdr:row>90</xdr:row>
      <xdr:rowOff>99316</xdr:rowOff>
    </xdr:to>
    <xdr:cxnSp macro="">
      <xdr:nvCxnSpPr>
        <xdr:cNvPr id="462" name="直線コネクタ 461"/>
        <xdr:cNvCxnSpPr/>
      </xdr:nvCxnSpPr>
      <xdr:spPr>
        <a:xfrm>
          <a:off x="10388600" y="15529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43723</xdr:rowOff>
    </xdr:from>
    <xdr:to>
      <xdr:col>55</xdr:col>
      <xdr:colOff>0</xdr:colOff>
      <xdr:row>98</xdr:row>
      <xdr:rowOff>161823</xdr:rowOff>
    </xdr:to>
    <xdr:cxnSp macro="">
      <xdr:nvCxnSpPr>
        <xdr:cNvPr id="463" name="直線コネクタ 462"/>
        <xdr:cNvCxnSpPr/>
      </xdr:nvCxnSpPr>
      <xdr:spPr>
        <a:xfrm>
          <a:off x="9639300" y="16845823"/>
          <a:ext cx="838200" cy="11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26357</xdr:rowOff>
    </xdr:from>
    <xdr:ext cx="534377" cy="259045"/>
    <xdr:sp macro="" textlink="">
      <xdr:nvSpPr>
        <xdr:cNvPr id="464" name="普通建設事業費 （ うち更新整備　）平均値テキスト"/>
        <xdr:cNvSpPr txBox="1"/>
      </xdr:nvSpPr>
      <xdr:spPr>
        <a:xfrm>
          <a:off x="10528300" y="16657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3480</xdr:rowOff>
    </xdr:from>
    <xdr:to>
      <xdr:col>55</xdr:col>
      <xdr:colOff>50800</xdr:colOff>
      <xdr:row>98</xdr:row>
      <xdr:rowOff>105080</xdr:rowOff>
    </xdr:to>
    <xdr:sp macro="" textlink="">
      <xdr:nvSpPr>
        <xdr:cNvPr id="465" name="フローチャート: 判断 464"/>
        <xdr:cNvSpPr/>
      </xdr:nvSpPr>
      <xdr:spPr>
        <a:xfrm>
          <a:off x="10426700" y="1680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43723</xdr:rowOff>
    </xdr:from>
    <xdr:to>
      <xdr:col>50</xdr:col>
      <xdr:colOff>114300</xdr:colOff>
      <xdr:row>98</xdr:row>
      <xdr:rowOff>105277</xdr:rowOff>
    </xdr:to>
    <xdr:cxnSp macro="">
      <xdr:nvCxnSpPr>
        <xdr:cNvPr id="466" name="直線コネクタ 465"/>
        <xdr:cNvCxnSpPr/>
      </xdr:nvCxnSpPr>
      <xdr:spPr>
        <a:xfrm flipV="1">
          <a:off x="8750300" y="16845823"/>
          <a:ext cx="889000" cy="61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12032</xdr:rowOff>
    </xdr:from>
    <xdr:to>
      <xdr:col>50</xdr:col>
      <xdr:colOff>165100</xdr:colOff>
      <xdr:row>98</xdr:row>
      <xdr:rowOff>113632</xdr:rowOff>
    </xdr:to>
    <xdr:sp macro="" textlink="">
      <xdr:nvSpPr>
        <xdr:cNvPr id="467" name="フローチャート: 判断 466"/>
        <xdr:cNvSpPr/>
      </xdr:nvSpPr>
      <xdr:spPr>
        <a:xfrm>
          <a:off x="9588500" y="1681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104759</xdr:rowOff>
    </xdr:from>
    <xdr:ext cx="534377" cy="259045"/>
    <xdr:sp macro="" textlink="">
      <xdr:nvSpPr>
        <xdr:cNvPr id="468" name="テキスト ボックス 467"/>
        <xdr:cNvSpPr txBox="1"/>
      </xdr:nvSpPr>
      <xdr:spPr>
        <a:xfrm>
          <a:off x="9372111" y="16906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116427</xdr:rowOff>
    </xdr:from>
    <xdr:to>
      <xdr:col>45</xdr:col>
      <xdr:colOff>177800</xdr:colOff>
      <xdr:row>98</xdr:row>
      <xdr:rowOff>105277</xdr:rowOff>
    </xdr:to>
    <xdr:cxnSp macro="">
      <xdr:nvCxnSpPr>
        <xdr:cNvPr id="469" name="直線コネクタ 468"/>
        <xdr:cNvCxnSpPr/>
      </xdr:nvCxnSpPr>
      <xdr:spPr>
        <a:xfrm>
          <a:off x="7861300" y="16747077"/>
          <a:ext cx="889000" cy="160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29496</xdr:rowOff>
    </xdr:from>
    <xdr:to>
      <xdr:col>46</xdr:col>
      <xdr:colOff>38100</xdr:colOff>
      <xdr:row>98</xdr:row>
      <xdr:rowOff>131096</xdr:rowOff>
    </xdr:to>
    <xdr:sp macro="" textlink="">
      <xdr:nvSpPr>
        <xdr:cNvPr id="470" name="フローチャート: 判断 469"/>
        <xdr:cNvSpPr/>
      </xdr:nvSpPr>
      <xdr:spPr>
        <a:xfrm>
          <a:off x="8699500" y="16831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147623</xdr:rowOff>
    </xdr:from>
    <xdr:ext cx="534377" cy="259045"/>
    <xdr:sp macro="" textlink="">
      <xdr:nvSpPr>
        <xdr:cNvPr id="471" name="テキスト ボックス 470"/>
        <xdr:cNvSpPr txBox="1"/>
      </xdr:nvSpPr>
      <xdr:spPr>
        <a:xfrm>
          <a:off x="8483111" y="16606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116427</xdr:rowOff>
    </xdr:from>
    <xdr:to>
      <xdr:col>41</xdr:col>
      <xdr:colOff>50800</xdr:colOff>
      <xdr:row>98</xdr:row>
      <xdr:rowOff>100307</xdr:rowOff>
    </xdr:to>
    <xdr:cxnSp macro="">
      <xdr:nvCxnSpPr>
        <xdr:cNvPr id="472" name="直線コネクタ 471"/>
        <xdr:cNvCxnSpPr/>
      </xdr:nvCxnSpPr>
      <xdr:spPr>
        <a:xfrm flipV="1">
          <a:off x="6972300" y="16747077"/>
          <a:ext cx="889000" cy="155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15232</xdr:rowOff>
    </xdr:from>
    <xdr:to>
      <xdr:col>41</xdr:col>
      <xdr:colOff>101600</xdr:colOff>
      <xdr:row>98</xdr:row>
      <xdr:rowOff>116832</xdr:rowOff>
    </xdr:to>
    <xdr:sp macro="" textlink="">
      <xdr:nvSpPr>
        <xdr:cNvPr id="473" name="フローチャート: 判断 472"/>
        <xdr:cNvSpPr/>
      </xdr:nvSpPr>
      <xdr:spPr>
        <a:xfrm>
          <a:off x="7810500" y="1681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107959</xdr:rowOff>
    </xdr:from>
    <xdr:ext cx="534377" cy="259045"/>
    <xdr:sp macro="" textlink="">
      <xdr:nvSpPr>
        <xdr:cNvPr id="474" name="テキスト ボックス 473"/>
        <xdr:cNvSpPr txBox="1"/>
      </xdr:nvSpPr>
      <xdr:spPr>
        <a:xfrm>
          <a:off x="7594111" y="16910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30418</xdr:rowOff>
    </xdr:from>
    <xdr:to>
      <xdr:col>36</xdr:col>
      <xdr:colOff>165100</xdr:colOff>
      <xdr:row>98</xdr:row>
      <xdr:rowOff>132018</xdr:rowOff>
    </xdr:to>
    <xdr:sp macro="" textlink="">
      <xdr:nvSpPr>
        <xdr:cNvPr id="475" name="フローチャート: 判断 474"/>
        <xdr:cNvSpPr/>
      </xdr:nvSpPr>
      <xdr:spPr>
        <a:xfrm>
          <a:off x="6921500" y="16832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148545</xdr:rowOff>
    </xdr:from>
    <xdr:ext cx="534377" cy="259045"/>
    <xdr:sp macro="" textlink="">
      <xdr:nvSpPr>
        <xdr:cNvPr id="476" name="テキスト ボックス 475"/>
        <xdr:cNvSpPr txBox="1"/>
      </xdr:nvSpPr>
      <xdr:spPr>
        <a:xfrm>
          <a:off x="6705111" y="16607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111023</xdr:rowOff>
    </xdr:from>
    <xdr:to>
      <xdr:col>55</xdr:col>
      <xdr:colOff>50800</xdr:colOff>
      <xdr:row>99</xdr:row>
      <xdr:rowOff>41173</xdr:rowOff>
    </xdr:to>
    <xdr:sp macro="" textlink="">
      <xdr:nvSpPr>
        <xdr:cNvPr id="482" name="楕円 481"/>
        <xdr:cNvSpPr/>
      </xdr:nvSpPr>
      <xdr:spPr>
        <a:xfrm>
          <a:off x="10426700" y="1691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25950</xdr:rowOff>
    </xdr:from>
    <xdr:ext cx="534377" cy="259045"/>
    <xdr:sp macro="" textlink="">
      <xdr:nvSpPr>
        <xdr:cNvPr id="483" name="普通建設事業費 （ うち更新整備　）該当値テキスト"/>
        <xdr:cNvSpPr txBox="1"/>
      </xdr:nvSpPr>
      <xdr:spPr>
        <a:xfrm>
          <a:off x="10528300" y="16828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164373</xdr:rowOff>
    </xdr:from>
    <xdr:to>
      <xdr:col>50</xdr:col>
      <xdr:colOff>165100</xdr:colOff>
      <xdr:row>98</xdr:row>
      <xdr:rowOff>94523</xdr:rowOff>
    </xdr:to>
    <xdr:sp macro="" textlink="">
      <xdr:nvSpPr>
        <xdr:cNvPr id="484" name="楕円 483"/>
        <xdr:cNvSpPr/>
      </xdr:nvSpPr>
      <xdr:spPr>
        <a:xfrm>
          <a:off x="9588500" y="16795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111050</xdr:rowOff>
    </xdr:from>
    <xdr:ext cx="534377" cy="259045"/>
    <xdr:sp macro="" textlink="">
      <xdr:nvSpPr>
        <xdr:cNvPr id="485" name="テキスト ボックス 484"/>
        <xdr:cNvSpPr txBox="1"/>
      </xdr:nvSpPr>
      <xdr:spPr>
        <a:xfrm>
          <a:off x="9372111" y="16570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54477</xdr:rowOff>
    </xdr:from>
    <xdr:to>
      <xdr:col>46</xdr:col>
      <xdr:colOff>38100</xdr:colOff>
      <xdr:row>98</xdr:row>
      <xdr:rowOff>156077</xdr:rowOff>
    </xdr:to>
    <xdr:sp macro="" textlink="">
      <xdr:nvSpPr>
        <xdr:cNvPr id="486" name="楕円 485"/>
        <xdr:cNvSpPr/>
      </xdr:nvSpPr>
      <xdr:spPr>
        <a:xfrm>
          <a:off x="8699500" y="16856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147204</xdr:rowOff>
    </xdr:from>
    <xdr:ext cx="534377" cy="259045"/>
    <xdr:sp macro="" textlink="">
      <xdr:nvSpPr>
        <xdr:cNvPr id="487" name="テキスト ボックス 486"/>
        <xdr:cNvSpPr txBox="1"/>
      </xdr:nvSpPr>
      <xdr:spPr>
        <a:xfrm>
          <a:off x="8483111" y="16949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65627</xdr:rowOff>
    </xdr:from>
    <xdr:to>
      <xdr:col>41</xdr:col>
      <xdr:colOff>101600</xdr:colOff>
      <xdr:row>97</xdr:row>
      <xdr:rowOff>167227</xdr:rowOff>
    </xdr:to>
    <xdr:sp macro="" textlink="">
      <xdr:nvSpPr>
        <xdr:cNvPr id="488" name="楕円 487"/>
        <xdr:cNvSpPr/>
      </xdr:nvSpPr>
      <xdr:spPr>
        <a:xfrm>
          <a:off x="7810500" y="16696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12304</xdr:rowOff>
    </xdr:from>
    <xdr:ext cx="599010" cy="259045"/>
    <xdr:sp macro="" textlink="">
      <xdr:nvSpPr>
        <xdr:cNvPr id="489" name="テキスト ボックス 488"/>
        <xdr:cNvSpPr txBox="1"/>
      </xdr:nvSpPr>
      <xdr:spPr>
        <a:xfrm>
          <a:off x="7561795" y="164715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49507</xdr:rowOff>
    </xdr:from>
    <xdr:to>
      <xdr:col>36</xdr:col>
      <xdr:colOff>165100</xdr:colOff>
      <xdr:row>98</xdr:row>
      <xdr:rowOff>151107</xdr:rowOff>
    </xdr:to>
    <xdr:sp macro="" textlink="">
      <xdr:nvSpPr>
        <xdr:cNvPr id="490" name="楕円 489"/>
        <xdr:cNvSpPr/>
      </xdr:nvSpPr>
      <xdr:spPr>
        <a:xfrm>
          <a:off x="6921500" y="16851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142234</xdr:rowOff>
    </xdr:from>
    <xdr:ext cx="534377" cy="259045"/>
    <xdr:sp macro="" textlink="">
      <xdr:nvSpPr>
        <xdr:cNvPr id="491" name="テキスト ボックス 490"/>
        <xdr:cNvSpPr txBox="1"/>
      </xdr:nvSpPr>
      <xdr:spPr>
        <a:xfrm>
          <a:off x="6705111" y="16944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2" name="直線コネクタ 501"/>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3" name="テキスト ボックス 502"/>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4" name="直線コネクタ 503"/>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5" name="テキスト ボックス 504"/>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6" name="直線コネクタ 505"/>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7" name="テキスト ボックス 506"/>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8" name="直線コネクタ 507"/>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9" name="テキスト ボックス 508"/>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3189</xdr:rowOff>
    </xdr:from>
    <xdr:to>
      <xdr:col>85</xdr:col>
      <xdr:colOff>126364</xdr:colOff>
      <xdr:row>38</xdr:row>
      <xdr:rowOff>139700</xdr:rowOff>
    </xdr:to>
    <xdr:cxnSp macro="">
      <xdr:nvCxnSpPr>
        <xdr:cNvPr id="513" name="直線コネクタ 512"/>
        <xdr:cNvCxnSpPr/>
      </xdr:nvCxnSpPr>
      <xdr:spPr>
        <a:xfrm flipV="1">
          <a:off x="16317595" y="5146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4"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5" name="直線コネクタ 514"/>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121316</xdr:rowOff>
    </xdr:from>
    <xdr:ext cx="599010" cy="259045"/>
    <xdr:sp macro="" textlink="">
      <xdr:nvSpPr>
        <xdr:cNvPr id="516" name="災害復旧事業費最大値テキスト"/>
        <xdr:cNvSpPr txBox="1"/>
      </xdr:nvSpPr>
      <xdr:spPr>
        <a:xfrm>
          <a:off x="16370300" y="4921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3189</xdr:rowOff>
    </xdr:from>
    <xdr:to>
      <xdr:col>86</xdr:col>
      <xdr:colOff>25400</xdr:colOff>
      <xdr:row>30</xdr:row>
      <xdr:rowOff>3189</xdr:rowOff>
    </xdr:to>
    <xdr:cxnSp macro="">
      <xdr:nvCxnSpPr>
        <xdr:cNvPr id="517" name="直線コネクタ 516"/>
        <xdr:cNvCxnSpPr/>
      </xdr:nvCxnSpPr>
      <xdr:spPr>
        <a:xfrm>
          <a:off x="16230600" y="5146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18" name="直線コネクタ 517"/>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171304</xdr:rowOff>
    </xdr:from>
    <xdr:ext cx="534377" cy="259045"/>
    <xdr:sp macro="" textlink="">
      <xdr:nvSpPr>
        <xdr:cNvPr id="519" name="災害復旧事業費平均値テキスト"/>
        <xdr:cNvSpPr txBox="1"/>
      </xdr:nvSpPr>
      <xdr:spPr>
        <a:xfrm>
          <a:off x="16370300" y="63435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148427</xdr:rowOff>
    </xdr:from>
    <xdr:to>
      <xdr:col>85</xdr:col>
      <xdr:colOff>177800</xdr:colOff>
      <xdr:row>38</xdr:row>
      <xdr:rowOff>78577</xdr:rowOff>
    </xdr:to>
    <xdr:sp macro="" textlink="">
      <xdr:nvSpPr>
        <xdr:cNvPr id="520" name="フローチャート: 判断 519"/>
        <xdr:cNvSpPr/>
      </xdr:nvSpPr>
      <xdr:spPr>
        <a:xfrm>
          <a:off x="16268700" y="6492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21" name="直線コネクタ 520"/>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119688</xdr:rowOff>
    </xdr:from>
    <xdr:to>
      <xdr:col>81</xdr:col>
      <xdr:colOff>101600</xdr:colOff>
      <xdr:row>38</xdr:row>
      <xdr:rowOff>49837</xdr:rowOff>
    </xdr:to>
    <xdr:sp macro="" textlink="">
      <xdr:nvSpPr>
        <xdr:cNvPr id="522" name="フローチャート: 判断 521"/>
        <xdr:cNvSpPr/>
      </xdr:nvSpPr>
      <xdr:spPr>
        <a:xfrm>
          <a:off x="15430500" y="64633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66365</xdr:rowOff>
    </xdr:from>
    <xdr:ext cx="534377" cy="259045"/>
    <xdr:sp macro="" textlink="">
      <xdr:nvSpPr>
        <xdr:cNvPr id="523" name="テキスト ボックス 522"/>
        <xdr:cNvSpPr txBox="1"/>
      </xdr:nvSpPr>
      <xdr:spPr>
        <a:xfrm>
          <a:off x="15214111" y="6238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24" name="直線コネクタ 523"/>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132032</xdr:rowOff>
    </xdr:from>
    <xdr:to>
      <xdr:col>76</xdr:col>
      <xdr:colOff>165100</xdr:colOff>
      <xdr:row>38</xdr:row>
      <xdr:rowOff>62182</xdr:rowOff>
    </xdr:to>
    <xdr:sp macro="" textlink="">
      <xdr:nvSpPr>
        <xdr:cNvPr id="525" name="フローチャート: 判断 524"/>
        <xdr:cNvSpPr/>
      </xdr:nvSpPr>
      <xdr:spPr>
        <a:xfrm>
          <a:off x="14541500" y="6475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78709</xdr:rowOff>
    </xdr:from>
    <xdr:ext cx="534377" cy="259045"/>
    <xdr:sp macro="" textlink="">
      <xdr:nvSpPr>
        <xdr:cNvPr id="526" name="テキスト ボックス 525"/>
        <xdr:cNvSpPr txBox="1"/>
      </xdr:nvSpPr>
      <xdr:spPr>
        <a:xfrm>
          <a:off x="14325111" y="6250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27" name="直線コネクタ 526"/>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160150</xdr:rowOff>
    </xdr:from>
    <xdr:to>
      <xdr:col>72</xdr:col>
      <xdr:colOff>38100</xdr:colOff>
      <xdr:row>38</xdr:row>
      <xdr:rowOff>90300</xdr:rowOff>
    </xdr:to>
    <xdr:sp macro="" textlink="">
      <xdr:nvSpPr>
        <xdr:cNvPr id="528" name="フローチャート: 判断 527"/>
        <xdr:cNvSpPr/>
      </xdr:nvSpPr>
      <xdr:spPr>
        <a:xfrm>
          <a:off x="13652500" y="650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106827</xdr:rowOff>
    </xdr:from>
    <xdr:ext cx="534377" cy="259045"/>
    <xdr:sp macro="" textlink="">
      <xdr:nvSpPr>
        <xdr:cNvPr id="529" name="テキスト ボックス 528"/>
        <xdr:cNvSpPr txBox="1"/>
      </xdr:nvSpPr>
      <xdr:spPr>
        <a:xfrm>
          <a:off x="13436111" y="627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165774</xdr:rowOff>
    </xdr:from>
    <xdr:to>
      <xdr:col>67</xdr:col>
      <xdr:colOff>101600</xdr:colOff>
      <xdr:row>38</xdr:row>
      <xdr:rowOff>95924</xdr:rowOff>
    </xdr:to>
    <xdr:sp macro="" textlink="">
      <xdr:nvSpPr>
        <xdr:cNvPr id="530" name="フローチャート: 判断 529"/>
        <xdr:cNvSpPr/>
      </xdr:nvSpPr>
      <xdr:spPr>
        <a:xfrm>
          <a:off x="12763500" y="6509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112451</xdr:rowOff>
    </xdr:from>
    <xdr:ext cx="534377" cy="259045"/>
    <xdr:sp macro="" textlink="">
      <xdr:nvSpPr>
        <xdr:cNvPr id="531" name="テキスト ボックス 530"/>
        <xdr:cNvSpPr txBox="1"/>
      </xdr:nvSpPr>
      <xdr:spPr>
        <a:xfrm>
          <a:off x="12547111" y="6284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37" name="楕円 536"/>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3827</xdr:rowOff>
    </xdr:from>
    <xdr:ext cx="249299" cy="259045"/>
    <xdr:sp macro="" textlink="">
      <xdr:nvSpPr>
        <xdr:cNvPr id="538" name="災害復旧事業費該当値テキスト"/>
        <xdr:cNvSpPr txBox="1"/>
      </xdr:nvSpPr>
      <xdr:spPr>
        <a:xfrm>
          <a:off x="16370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9" name="楕円 538"/>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40" name="テキスト ボックス 539"/>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41" name="楕円 540"/>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42" name="テキスト ボックス 541"/>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43" name="楕円 542"/>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44" name="テキスト ボックス 543"/>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45" name="楕円 544"/>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46" name="テキスト ボックス 545"/>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06" name="直線コネクタ 605"/>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07" name="テキスト ボックス 606"/>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0" name="直線コネクタ 609"/>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11" name="テキスト ボックス 610"/>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3" name="テキスト ボックス 61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113257</xdr:rowOff>
    </xdr:from>
    <xdr:to>
      <xdr:col>85</xdr:col>
      <xdr:colOff>126364</xdr:colOff>
      <xdr:row>78</xdr:row>
      <xdr:rowOff>14639</xdr:rowOff>
    </xdr:to>
    <xdr:cxnSp macro="">
      <xdr:nvCxnSpPr>
        <xdr:cNvPr id="615" name="直線コネクタ 614"/>
        <xdr:cNvCxnSpPr/>
      </xdr:nvCxnSpPr>
      <xdr:spPr>
        <a:xfrm flipV="1">
          <a:off x="16317595" y="12114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18466</xdr:rowOff>
    </xdr:from>
    <xdr:ext cx="469744" cy="259045"/>
    <xdr:sp macro="" textlink="">
      <xdr:nvSpPr>
        <xdr:cNvPr id="616" name="公債費最小値テキスト"/>
        <xdr:cNvSpPr txBox="1"/>
      </xdr:nvSpPr>
      <xdr:spPr>
        <a:xfrm>
          <a:off x="16370300" y="13391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14639</xdr:rowOff>
    </xdr:from>
    <xdr:to>
      <xdr:col>86</xdr:col>
      <xdr:colOff>25400</xdr:colOff>
      <xdr:row>78</xdr:row>
      <xdr:rowOff>14639</xdr:rowOff>
    </xdr:to>
    <xdr:cxnSp macro="">
      <xdr:nvCxnSpPr>
        <xdr:cNvPr id="617" name="直線コネクタ 616"/>
        <xdr:cNvCxnSpPr/>
      </xdr:nvCxnSpPr>
      <xdr:spPr>
        <a:xfrm>
          <a:off x="16230600" y="13387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59934</xdr:rowOff>
    </xdr:from>
    <xdr:ext cx="599010" cy="259045"/>
    <xdr:sp macro="" textlink="">
      <xdr:nvSpPr>
        <xdr:cNvPr id="618" name="公債費最大値テキスト"/>
        <xdr:cNvSpPr txBox="1"/>
      </xdr:nvSpPr>
      <xdr:spPr>
        <a:xfrm>
          <a:off x="16370300" y="11889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113257</xdr:rowOff>
    </xdr:from>
    <xdr:to>
      <xdr:col>86</xdr:col>
      <xdr:colOff>25400</xdr:colOff>
      <xdr:row>70</xdr:row>
      <xdr:rowOff>113257</xdr:rowOff>
    </xdr:to>
    <xdr:cxnSp macro="">
      <xdr:nvCxnSpPr>
        <xdr:cNvPr id="619" name="直線コネクタ 618"/>
        <xdr:cNvCxnSpPr/>
      </xdr:nvCxnSpPr>
      <xdr:spPr>
        <a:xfrm>
          <a:off x="16230600" y="1211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162561</xdr:rowOff>
    </xdr:from>
    <xdr:to>
      <xdr:col>85</xdr:col>
      <xdr:colOff>127000</xdr:colOff>
      <xdr:row>77</xdr:row>
      <xdr:rowOff>20399</xdr:rowOff>
    </xdr:to>
    <xdr:cxnSp macro="">
      <xdr:nvCxnSpPr>
        <xdr:cNvPr id="620" name="直線コネクタ 619"/>
        <xdr:cNvCxnSpPr/>
      </xdr:nvCxnSpPr>
      <xdr:spPr>
        <a:xfrm>
          <a:off x="15481300" y="13192761"/>
          <a:ext cx="838200" cy="29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21360</xdr:rowOff>
    </xdr:from>
    <xdr:ext cx="534377" cy="259045"/>
    <xdr:sp macro="" textlink="">
      <xdr:nvSpPr>
        <xdr:cNvPr id="621" name="公債費平均値テキスト"/>
        <xdr:cNvSpPr txBox="1"/>
      </xdr:nvSpPr>
      <xdr:spPr>
        <a:xfrm>
          <a:off x="16370300" y="127086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169933</xdr:rowOff>
    </xdr:from>
    <xdr:to>
      <xdr:col>85</xdr:col>
      <xdr:colOff>177800</xdr:colOff>
      <xdr:row>75</xdr:row>
      <xdr:rowOff>100083</xdr:rowOff>
    </xdr:to>
    <xdr:sp macro="" textlink="">
      <xdr:nvSpPr>
        <xdr:cNvPr id="622" name="フローチャート: 判断 621"/>
        <xdr:cNvSpPr/>
      </xdr:nvSpPr>
      <xdr:spPr>
        <a:xfrm>
          <a:off x="16268700" y="1285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162561</xdr:rowOff>
    </xdr:from>
    <xdr:to>
      <xdr:col>81</xdr:col>
      <xdr:colOff>50800</xdr:colOff>
      <xdr:row>77</xdr:row>
      <xdr:rowOff>49152</xdr:rowOff>
    </xdr:to>
    <xdr:cxnSp macro="">
      <xdr:nvCxnSpPr>
        <xdr:cNvPr id="623" name="直線コネクタ 622"/>
        <xdr:cNvCxnSpPr/>
      </xdr:nvCxnSpPr>
      <xdr:spPr>
        <a:xfrm flipV="1">
          <a:off x="14592300" y="13192761"/>
          <a:ext cx="889000" cy="58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2706</xdr:rowOff>
    </xdr:from>
    <xdr:to>
      <xdr:col>81</xdr:col>
      <xdr:colOff>101600</xdr:colOff>
      <xdr:row>75</xdr:row>
      <xdr:rowOff>104306</xdr:rowOff>
    </xdr:to>
    <xdr:sp macro="" textlink="">
      <xdr:nvSpPr>
        <xdr:cNvPr id="624" name="フローチャート: 判断 623"/>
        <xdr:cNvSpPr/>
      </xdr:nvSpPr>
      <xdr:spPr>
        <a:xfrm>
          <a:off x="15430500" y="12861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120833</xdr:rowOff>
    </xdr:from>
    <xdr:ext cx="534377" cy="259045"/>
    <xdr:sp macro="" textlink="">
      <xdr:nvSpPr>
        <xdr:cNvPr id="625" name="テキスト ボックス 624"/>
        <xdr:cNvSpPr txBox="1"/>
      </xdr:nvSpPr>
      <xdr:spPr>
        <a:xfrm>
          <a:off x="15214111" y="12636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4060</xdr:rowOff>
    </xdr:from>
    <xdr:to>
      <xdr:col>76</xdr:col>
      <xdr:colOff>114300</xdr:colOff>
      <xdr:row>77</xdr:row>
      <xdr:rowOff>49152</xdr:rowOff>
    </xdr:to>
    <xdr:cxnSp macro="">
      <xdr:nvCxnSpPr>
        <xdr:cNvPr id="626" name="直線コネクタ 625"/>
        <xdr:cNvCxnSpPr/>
      </xdr:nvCxnSpPr>
      <xdr:spPr>
        <a:xfrm>
          <a:off x="13703300" y="13034260"/>
          <a:ext cx="889000" cy="216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169847</xdr:rowOff>
    </xdr:from>
    <xdr:to>
      <xdr:col>76</xdr:col>
      <xdr:colOff>165100</xdr:colOff>
      <xdr:row>75</xdr:row>
      <xdr:rowOff>99997</xdr:rowOff>
    </xdr:to>
    <xdr:sp macro="" textlink="">
      <xdr:nvSpPr>
        <xdr:cNvPr id="627" name="フローチャート: 判断 626"/>
        <xdr:cNvSpPr/>
      </xdr:nvSpPr>
      <xdr:spPr>
        <a:xfrm>
          <a:off x="14541500" y="12857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116524</xdr:rowOff>
    </xdr:from>
    <xdr:ext cx="534377" cy="259045"/>
    <xdr:sp macro="" textlink="">
      <xdr:nvSpPr>
        <xdr:cNvPr id="628" name="テキスト ボックス 627"/>
        <xdr:cNvSpPr txBox="1"/>
      </xdr:nvSpPr>
      <xdr:spPr>
        <a:xfrm>
          <a:off x="14325111" y="12632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4060</xdr:rowOff>
    </xdr:from>
    <xdr:to>
      <xdr:col>71</xdr:col>
      <xdr:colOff>177800</xdr:colOff>
      <xdr:row>76</xdr:row>
      <xdr:rowOff>144014</xdr:rowOff>
    </xdr:to>
    <xdr:cxnSp macro="">
      <xdr:nvCxnSpPr>
        <xdr:cNvPr id="629" name="直線コネクタ 628"/>
        <xdr:cNvCxnSpPr/>
      </xdr:nvCxnSpPr>
      <xdr:spPr>
        <a:xfrm flipV="1">
          <a:off x="12814300" y="13034260"/>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21349</xdr:rowOff>
    </xdr:from>
    <xdr:to>
      <xdr:col>72</xdr:col>
      <xdr:colOff>38100</xdr:colOff>
      <xdr:row>75</xdr:row>
      <xdr:rowOff>122949</xdr:rowOff>
    </xdr:to>
    <xdr:sp macro="" textlink="">
      <xdr:nvSpPr>
        <xdr:cNvPr id="630" name="フローチャート: 判断 629"/>
        <xdr:cNvSpPr/>
      </xdr:nvSpPr>
      <xdr:spPr>
        <a:xfrm>
          <a:off x="13652500" y="12880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139476</xdr:rowOff>
    </xdr:from>
    <xdr:ext cx="534377" cy="259045"/>
    <xdr:sp macro="" textlink="">
      <xdr:nvSpPr>
        <xdr:cNvPr id="631" name="テキスト ボックス 630"/>
        <xdr:cNvSpPr txBox="1"/>
      </xdr:nvSpPr>
      <xdr:spPr>
        <a:xfrm>
          <a:off x="13436111" y="12655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48684</xdr:rowOff>
    </xdr:from>
    <xdr:to>
      <xdr:col>67</xdr:col>
      <xdr:colOff>101600</xdr:colOff>
      <xdr:row>75</xdr:row>
      <xdr:rowOff>150284</xdr:rowOff>
    </xdr:to>
    <xdr:sp macro="" textlink="">
      <xdr:nvSpPr>
        <xdr:cNvPr id="632" name="フローチャート: 判断 631"/>
        <xdr:cNvSpPr/>
      </xdr:nvSpPr>
      <xdr:spPr>
        <a:xfrm>
          <a:off x="12763500" y="12907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166811</xdr:rowOff>
    </xdr:from>
    <xdr:ext cx="534377" cy="259045"/>
    <xdr:sp macro="" textlink="">
      <xdr:nvSpPr>
        <xdr:cNvPr id="633" name="テキスト ボックス 632"/>
        <xdr:cNvSpPr txBox="1"/>
      </xdr:nvSpPr>
      <xdr:spPr>
        <a:xfrm>
          <a:off x="12547111" y="12682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4" name="テキスト ボックス 63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5" name="テキスト ボックス 63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6" name="テキスト ボックス 63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7" name="テキスト ボックス 63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8" name="テキスト ボックス 63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141049</xdr:rowOff>
    </xdr:from>
    <xdr:to>
      <xdr:col>85</xdr:col>
      <xdr:colOff>177800</xdr:colOff>
      <xdr:row>77</xdr:row>
      <xdr:rowOff>71199</xdr:rowOff>
    </xdr:to>
    <xdr:sp macro="" textlink="">
      <xdr:nvSpPr>
        <xdr:cNvPr id="639" name="楕円 638"/>
        <xdr:cNvSpPr/>
      </xdr:nvSpPr>
      <xdr:spPr>
        <a:xfrm>
          <a:off x="16268700" y="13171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119476</xdr:rowOff>
    </xdr:from>
    <xdr:ext cx="534377" cy="259045"/>
    <xdr:sp macro="" textlink="">
      <xdr:nvSpPr>
        <xdr:cNvPr id="640" name="公債費該当値テキスト"/>
        <xdr:cNvSpPr txBox="1"/>
      </xdr:nvSpPr>
      <xdr:spPr>
        <a:xfrm>
          <a:off x="16370300" y="13149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111761</xdr:rowOff>
    </xdr:from>
    <xdr:to>
      <xdr:col>81</xdr:col>
      <xdr:colOff>101600</xdr:colOff>
      <xdr:row>77</xdr:row>
      <xdr:rowOff>41911</xdr:rowOff>
    </xdr:to>
    <xdr:sp macro="" textlink="">
      <xdr:nvSpPr>
        <xdr:cNvPr id="641" name="楕円 640"/>
        <xdr:cNvSpPr/>
      </xdr:nvSpPr>
      <xdr:spPr>
        <a:xfrm>
          <a:off x="15430500" y="1314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33038</xdr:rowOff>
    </xdr:from>
    <xdr:ext cx="534377" cy="259045"/>
    <xdr:sp macro="" textlink="">
      <xdr:nvSpPr>
        <xdr:cNvPr id="642" name="テキスト ボックス 641"/>
        <xdr:cNvSpPr txBox="1"/>
      </xdr:nvSpPr>
      <xdr:spPr>
        <a:xfrm>
          <a:off x="15214111" y="13234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169802</xdr:rowOff>
    </xdr:from>
    <xdr:to>
      <xdr:col>76</xdr:col>
      <xdr:colOff>165100</xdr:colOff>
      <xdr:row>77</xdr:row>
      <xdr:rowOff>99952</xdr:rowOff>
    </xdr:to>
    <xdr:sp macro="" textlink="">
      <xdr:nvSpPr>
        <xdr:cNvPr id="643" name="楕円 642"/>
        <xdr:cNvSpPr/>
      </xdr:nvSpPr>
      <xdr:spPr>
        <a:xfrm>
          <a:off x="14541500" y="13200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91079</xdr:rowOff>
    </xdr:from>
    <xdr:ext cx="534377" cy="259045"/>
    <xdr:sp macro="" textlink="">
      <xdr:nvSpPr>
        <xdr:cNvPr id="644" name="テキスト ボックス 643"/>
        <xdr:cNvSpPr txBox="1"/>
      </xdr:nvSpPr>
      <xdr:spPr>
        <a:xfrm>
          <a:off x="14325111" y="13292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124710</xdr:rowOff>
    </xdr:from>
    <xdr:to>
      <xdr:col>72</xdr:col>
      <xdr:colOff>38100</xdr:colOff>
      <xdr:row>76</xdr:row>
      <xdr:rowOff>54860</xdr:rowOff>
    </xdr:to>
    <xdr:sp macro="" textlink="">
      <xdr:nvSpPr>
        <xdr:cNvPr id="645" name="楕円 644"/>
        <xdr:cNvSpPr/>
      </xdr:nvSpPr>
      <xdr:spPr>
        <a:xfrm>
          <a:off x="13652500" y="12983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45987</xdr:rowOff>
    </xdr:from>
    <xdr:ext cx="534377" cy="259045"/>
    <xdr:sp macro="" textlink="">
      <xdr:nvSpPr>
        <xdr:cNvPr id="646" name="テキスト ボックス 645"/>
        <xdr:cNvSpPr txBox="1"/>
      </xdr:nvSpPr>
      <xdr:spPr>
        <a:xfrm>
          <a:off x="13436111" y="13076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93214</xdr:rowOff>
    </xdr:from>
    <xdr:to>
      <xdr:col>67</xdr:col>
      <xdr:colOff>101600</xdr:colOff>
      <xdr:row>77</xdr:row>
      <xdr:rowOff>23364</xdr:rowOff>
    </xdr:to>
    <xdr:sp macro="" textlink="">
      <xdr:nvSpPr>
        <xdr:cNvPr id="647" name="楕円 646"/>
        <xdr:cNvSpPr/>
      </xdr:nvSpPr>
      <xdr:spPr>
        <a:xfrm>
          <a:off x="12763500" y="1312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14491</xdr:rowOff>
    </xdr:from>
    <xdr:ext cx="534377" cy="259045"/>
    <xdr:sp macro="" textlink="">
      <xdr:nvSpPr>
        <xdr:cNvPr id="648" name="テキスト ボックス 647"/>
        <xdr:cNvSpPr txBox="1"/>
      </xdr:nvSpPr>
      <xdr:spPr>
        <a:xfrm>
          <a:off x="12547111" y="13216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7" name="テキスト ボックス 65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9" name="直線コネクタ 658"/>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0" name="テキスト ボックス 659"/>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1" name="直線コネクタ 660"/>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62" name="テキスト ボックス 661"/>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3" name="直線コネクタ 662"/>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64" name="テキスト ボックス 663"/>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5" name="直線コネクタ 664"/>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66" name="テキスト ボックス 665"/>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7" name="直線コネクタ 666"/>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91</xdr:row>
      <xdr:rowOff>21970</xdr:rowOff>
    </xdr:from>
    <xdr:ext cx="685572" cy="259045"/>
    <xdr:sp macro="" textlink="">
      <xdr:nvSpPr>
        <xdr:cNvPr id="668" name="テキスト ボックス 667"/>
        <xdr:cNvSpPr txBox="1"/>
      </xdr:nvSpPr>
      <xdr:spPr>
        <a:xfrm>
          <a:off x="11760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9" name="直線コネクタ 668"/>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38298</xdr:rowOff>
    </xdr:from>
    <xdr:ext cx="685572" cy="259045"/>
    <xdr:sp macro="" textlink="">
      <xdr:nvSpPr>
        <xdr:cNvPr id="670" name="テキスト ボックス 669"/>
        <xdr:cNvSpPr txBox="1"/>
      </xdr:nvSpPr>
      <xdr:spPr>
        <a:xfrm>
          <a:off x="11760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89964</xdr:rowOff>
    </xdr:from>
    <xdr:to>
      <xdr:col>85</xdr:col>
      <xdr:colOff>126364</xdr:colOff>
      <xdr:row>99</xdr:row>
      <xdr:rowOff>97030</xdr:rowOff>
    </xdr:to>
    <xdr:cxnSp macro="">
      <xdr:nvCxnSpPr>
        <xdr:cNvPr id="674" name="直線コネクタ 673"/>
        <xdr:cNvCxnSpPr/>
      </xdr:nvCxnSpPr>
      <xdr:spPr>
        <a:xfrm flipV="1">
          <a:off x="16317595" y="15520464"/>
          <a:ext cx="1269" cy="1550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100857</xdr:rowOff>
    </xdr:from>
    <xdr:ext cx="469744" cy="259045"/>
    <xdr:sp macro="" textlink="">
      <xdr:nvSpPr>
        <xdr:cNvPr id="675" name="積立金最小値テキスト"/>
        <xdr:cNvSpPr txBox="1"/>
      </xdr:nvSpPr>
      <xdr:spPr>
        <a:xfrm>
          <a:off x="16370300" y="17074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97030</xdr:rowOff>
    </xdr:from>
    <xdr:to>
      <xdr:col>86</xdr:col>
      <xdr:colOff>25400</xdr:colOff>
      <xdr:row>99</xdr:row>
      <xdr:rowOff>97030</xdr:rowOff>
    </xdr:to>
    <xdr:cxnSp macro="">
      <xdr:nvCxnSpPr>
        <xdr:cNvPr id="676" name="直線コネクタ 675"/>
        <xdr:cNvCxnSpPr/>
      </xdr:nvCxnSpPr>
      <xdr:spPr>
        <a:xfrm>
          <a:off x="16230600" y="1707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36641</xdr:rowOff>
    </xdr:from>
    <xdr:ext cx="690189" cy="259045"/>
    <xdr:sp macro="" textlink="">
      <xdr:nvSpPr>
        <xdr:cNvPr id="677" name="積立金最大値テキスト"/>
        <xdr:cNvSpPr txBox="1"/>
      </xdr:nvSpPr>
      <xdr:spPr>
        <a:xfrm>
          <a:off x="16370300" y="152956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89964</xdr:rowOff>
    </xdr:from>
    <xdr:to>
      <xdr:col>86</xdr:col>
      <xdr:colOff>25400</xdr:colOff>
      <xdr:row>90</xdr:row>
      <xdr:rowOff>89964</xdr:rowOff>
    </xdr:to>
    <xdr:cxnSp macro="">
      <xdr:nvCxnSpPr>
        <xdr:cNvPr id="678" name="直線コネクタ 677"/>
        <xdr:cNvCxnSpPr/>
      </xdr:nvCxnSpPr>
      <xdr:spPr>
        <a:xfrm>
          <a:off x="16230600" y="15520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6846</xdr:rowOff>
    </xdr:from>
    <xdr:to>
      <xdr:col>85</xdr:col>
      <xdr:colOff>127000</xdr:colOff>
      <xdr:row>99</xdr:row>
      <xdr:rowOff>7431</xdr:rowOff>
    </xdr:to>
    <xdr:cxnSp macro="">
      <xdr:nvCxnSpPr>
        <xdr:cNvPr id="679" name="直線コネクタ 678"/>
        <xdr:cNvCxnSpPr/>
      </xdr:nvCxnSpPr>
      <xdr:spPr>
        <a:xfrm>
          <a:off x="15481300" y="16980396"/>
          <a:ext cx="838200" cy="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118125</xdr:rowOff>
    </xdr:from>
    <xdr:ext cx="534377" cy="259045"/>
    <xdr:sp macro="" textlink="">
      <xdr:nvSpPr>
        <xdr:cNvPr id="680" name="積立金平均値テキスト"/>
        <xdr:cNvSpPr txBox="1"/>
      </xdr:nvSpPr>
      <xdr:spPr>
        <a:xfrm>
          <a:off x="16370300" y="169202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139698</xdr:rowOff>
    </xdr:from>
    <xdr:to>
      <xdr:col>85</xdr:col>
      <xdr:colOff>177800</xdr:colOff>
      <xdr:row>99</xdr:row>
      <xdr:rowOff>69848</xdr:rowOff>
    </xdr:to>
    <xdr:sp macro="" textlink="">
      <xdr:nvSpPr>
        <xdr:cNvPr id="681" name="フローチャート: 判断 680"/>
        <xdr:cNvSpPr/>
      </xdr:nvSpPr>
      <xdr:spPr>
        <a:xfrm>
          <a:off x="16268700" y="16941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6846</xdr:rowOff>
    </xdr:from>
    <xdr:to>
      <xdr:col>81</xdr:col>
      <xdr:colOff>50800</xdr:colOff>
      <xdr:row>99</xdr:row>
      <xdr:rowOff>15825</xdr:rowOff>
    </xdr:to>
    <xdr:cxnSp macro="">
      <xdr:nvCxnSpPr>
        <xdr:cNvPr id="682" name="直線コネクタ 681"/>
        <xdr:cNvCxnSpPr/>
      </xdr:nvCxnSpPr>
      <xdr:spPr>
        <a:xfrm flipV="1">
          <a:off x="14592300" y="16980396"/>
          <a:ext cx="889000" cy="8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149273</xdr:rowOff>
    </xdr:from>
    <xdr:to>
      <xdr:col>81</xdr:col>
      <xdr:colOff>101600</xdr:colOff>
      <xdr:row>99</xdr:row>
      <xdr:rowOff>79423</xdr:rowOff>
    </xdr:to>
    <xdr:sp macro="" textlink="">
      <xdr:nvSpPr>
        <xdr:cNvPr id="683" name="フローチャート: 判断 682"/>
        <xdr:cNvSpPr/>
      </xdr:nvSpPr>
      <xdr:spPr>
        <a:xfrm>
          <a:off x="15430500" y="1695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70550</xdr:rowOff>
    </xdr:from>
    <xdr:ext cx="534377" cy="259045"/>
    <xdr:sp macro="" textlink="">
      <xdr:nvSpPr>
        <xdr:cNvPr id="684" name="テキスト ボックス 683"/>
        <xdr:cNvSpPr txBox="1"/>
      </xdr:nvSpPr>
      <xdr:spPr>
        <a:xfrm>
          <a:off x="15214111" y="17044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9685</xdr:rowOff>
    </xdr:from>
    <xdr:to>
      <xdr:col>76</xdr:col>
      <xdr:colOff>114300</xdr:colOff>
      <xdr:row>99</xdr:row>
      <xdr:rowOff>15825</xdr:rowOff>
    </xdr:to>
    <xdr:cxnSp macro="">
      <xdr:nvCxnSpPr>
        <xdr:cNvPr id="685" name="直線コネクタ 684"/>
        <xdr:cNvCxnSpPr/>
      </xdr:nvCxnSpPr>
      <xdr:spPr>
        <a:xfrm>
          <a:off x="13703300" y="16983235"/>
          <a:ext cx="889000" cy="6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152371</xdr:rowOff>
    </xdr:from>
    <xdr:to>
      <xdr:col>76</xdr:col>
      <xdr:colOff>165100</xdr:colOff>
      <xdr:row>99</xdr:row>
      <xdr:rowOff>82521</xdr:rowOff>
    </xdr:to>
    <xdr:sp macro="" textlink="">
      <xdr:nvSpPr>
        <xdr:cNvPr id="686" name="フローチャート: 判断 685"/>
        <xdr:cNvSpPr/>
      </xdr:nvSpPr>
      <xdr:spPr>
        <a:xfrm>
          <a:off x="14541500" y="1695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73648</xdr:rowOff>
    </xdr:from>
    <xdr:ext cx="534377" cy="259045"/>
    <xdr:sp macro="" textlink="">
      <xdr:nvSpPr>
        <xdr:cNvPr id="687" name="テキスト ボックス 686"/>
        <xdr:cNvSpPr txBox="1"/>
      </xdr:nvSpPr>
      <xdr:spPr>
        <a:xfrm>
          <a:off x="14325111" y="17047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9685</xdr:rowOff>
    </xdr:from>
    <xdr:to>
      <xdr:col>71</xdr:col>
      <xdr:colOff>177800</xdr:colOff>
      <xdr:row>99</xdr:row>
      <xdr:rowOff>25611</xdr:rowOff>
    </xdr:to>
    <xdr:cxnSp macro="">
      <xdr:nvCxnSpPr>
        <xdr:cNvPr id="688" name="直線コネクタ 687"/>
        <xdr:cNvCxnSpPr/>
      </xdr:nvCxnSpPr>
      <xdr:spPr>
        <a:xfrm flipV="1">
          <a:off x="12814300" y="16983235"/>
          <a:ext cx="889000" cy="15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138556</xdr:rowOff>
    </xdr:from>
    <xdr:to>
      <xdr:col>72</xdr:col>
      <xdr:colOff>38100</xdr:colOff>
      <xdr:row>99</xdr:row>
      <xdr:rowOff>68706</xdr:rowOff>
    </xdr:to>
    <xdr:sp macro="" textlink="">
      <xdr:nvSpPr>
        <xdr:cNvPr id="689" name="フローチャート: 判断 688"/>
        <xdr:cNvSpPr/>
      </xdr:nvSpPr>
      <xdr:spPr>
        <a:xfrm>
          <a:off x="13652500" y="1694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59833</xdr:rowOff>
    </xdr:from>
    <xdr:ext cx="534377" cy="259045"/>
    <xdr:sp macro="" textlink="">
      <xdr:nvSpPr>
        <xdr:cNvPr id="690" name="テキスト ボックス 689"/>
        <xdr:cNvSpPr txBox="1"/>
      </xdr:nvSpPr>
      <xdr:spPr>
        <a:xfrm>
          <a:off x="13436111" y="17033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169525</xdr:rowOff>
    </xdr:from>
    <xdr:to>
      <xdr:col>67</xdr:col>
      <xdr:colOff>101600</xdr:colOff>
      <xdr:row>99</xdr:row>
      <xdr:rowOff>99675</xdr:rowOff>
    </xdr:to>
    <xdr:sp macro="" textlink="">
      <xdr:nvSpPr>
        <xdr:cNvPr id="691" name="フローチャート: 判断 690"/>
        <xdr:cNvSpPr/>
      </xdr:nvSpPr>
      <xdr:spPr>
        <a:xfrm>
          <a:off x="12763500" y="16971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90802</xdr:rowOff>
    </xdr:from>
    <xdr:ext cx="534377" cy="259045"/>
    <xdr:sp macro="" textlink="">
      <xdr:nvSpPr>
        <xdr:cNvPr id="692" name="テキスト ボックス 691"/>
        <xdr:cNvSpPr txBox="1"/>
      </xdr:nvSpPr>
      <xdr:spPr>
        <a:xfrm>
          <a:off x="12547111" y="17064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128081</xdr:rowOff>
    </xdr:from>
    <xdr:to>
      <xdr:col>85</xdr:col>
      <xdr:colOff>177800</xdr:colOff>
      <xdr:row>99</xdr:row>
      <xdr:rowOff>58231</xdr:rowOff>
    </xdr:to>
    <xdr:sp macro="" textlink="">
      <xdr:nvSpPr>
        <xdr:cNvPr id="698" name="楕円 697"/>
        <xdr:cNvSpPr/>
      </xdr:nvSpPr>
      <xdr:spPr>
        <a:xfrm>
          <a:off x="16268700" y="16930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87458</xdr:rowOff>
    </xdr:from>
    <xdr:ext cx="534377" cy="259045"/>
    <xdr:sp macro="" textlink="">
      <xdr:nvSpPr>
        <xdr:cNvPr id="699" name="積立金該当値テキスト"/>
        <xdr:cNvSpPr txBox="1"/>
      </xdr:nvSpPr>
      <xdr:spPr>
        <a:xfrm>
          <a:off x="16370300" y="16718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127496</xdr:rowOff>
    </xdr:from>
    <xdr:to>
      <xdr:col>81</xdr:col>
      <xdr:colOff>101600</xdr:colOff>
      <xdr:row>99</xdr:row>
      <xdr:rowOff>57646</xdr:rowOff>
    </xdr:to>
    <xdr:sp macro="" textlink="">
      <xdr:nvSpPr>
        <xdr:cNvPr id="700" name="楕円 699"/>
        <xdr:cNvSpPr/>
      </xdr:nvSpPr>
      <xdr:spPr>
        <a:xfrm>
          <a:off x="15430500" y="16929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74173</xdr:rowOff>
    </xdr:from>
    <xdr:ext cx="534377" cy="259045"/>
    <xdr:sp macro="" textlink="">
      <xdr:nvSpPr>
        <xdr:cNvPr id="701" name="テキスト ボックス 700"/>
        <xdr:cNvSpPr txBox="1"/>
      </xdr:nvSpPr>
      <xdr:spPr>
        <a:xfrm>
          <a:off x="15214111" y="1670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136475</xdr:rowOff>
    </xdr:from>
    <xdr:to>
      <xdr:col>76</xdr:col>
      <xdr:colOff>165100</xdr:colOff>
      <xdr:row>99</xdr:row>
      <xdr:rowOff>66625</xdr:rowOff>
    </xdr:to>
    <xdr:sp macro="" textlink="">
      <xdr:nvSpPr>
        <xdr:cNvPr id="702" name="楕円 701"/>
        <xdr:cNvSpPr/>
      </xdr:nvSpPr>
      <xdr:spPr>
        <a:xfrm>
          <a:off x="14541500" y="1693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83152</xdr:rowOff>
    </xdr:from>
    <xdr:ext cx="534377" cy="259045"/>
    <xdr:sp macro="" textlink="">
      <xdr:nvSpPr>
        <xdr:cNvPr id="703" name="テキスト ボックス 702"/>
        <xdr:cNvSpPr txBox="1"/>
      </xdr:nvSpPr>
      <xdr:spPr>
        <a:xfrm>
          <a:off x="14325111" y="16713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130335</xdr:rowOff>
    </xdr:from>
    <xdr:to>
      <xdr:col>72</xdr:col>
      <xdr:colOff>38100</xdr:colOff>
      <xdr:row>99</xdr:row>
      <xdr:rowOff>60485</xdr:rowOff>
    </xdr:to>
    <xdr:sp macro="" textlink="">
      <xdr:nvSpPr>
        <xdr:cNvPr id="704" name="楕円 703"/>
        <xdr:cNvSpPr/>
      </xdr:nvSpPr>
      <xdr:spPr>
        <a:xfrm>
          <a:off x="13652500" y="16932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77012</xdr:rowOff>
    </xdr:from>
    <xdr:ext cx="534377" cy="259045"/>
    <xdr:sp macro="" textlink="">
      <xdr:nvSpPr>
        <xdr:cNvPr id="705" name="テキスト ボックス 704"/>
        <xdr:cNvSpPr txBox="1"/>
      </xdr:nvSpPr>
      <xdr:spPr>
        <a:xfrm>
          <a:off x="13436111" y="16707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146261</xdr:rowOff>
    </xdr:from>
    <xdr:to>
      <xdr:col>67</xdr:col>
      <xdr:colOff>101600</xdr:colOff>
      <xdr:row>99</xdr:row>
      <xdr:rowOff>76411</xdr:rowOff>
    </xdr:to>
    <xdr:sp macro="" textlink="">
      <xdr:nvSpPr>
        <xdr:cNvPr id="706" name="楕円 705"/>
        <xdr:cNvSpPr/>
      </xdr:nvSpPr>
      <xdr:spPr>
        <a:xfrm>
          <a:off x="12763500" y="169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92938</xdr:rowOff>
    </xdr:from>
    <xdr:ext cx="534377" cy="259045"/>
    <xdr:sp macro="" textlink="">
      <xdr:nvSpPr>
        <xdr:cNvPr id="707" name="テキスト ボックス 706"/>
        <xdr:cNvSpPr txBox="1"/>
      </xdr:nvSpPr>
      <xdr:spPr>
        <a:xfrm>
          <a:off x="12547111" y="16723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29" name="テキスト ボックス 728"/>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1" name="テキスト ボックス 730"/>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89996</xdr:rowOff>
    </xdr:from>
    <xdr:to>
      <xdr:col>116</xdr:col>
      <xdr:colOff>62864</xdr:colOff>
      <xdr:row>39</xdr:row>
      <xdr:rowOff>98878</xdr:rowOff>
    </xdr:to>
    <xdr:cxnSp macro="">
      <xdr:nvCxnSpPr>
        <xdr:cNvPr id="733" name="直線コネクタ 732"/>
        <xdr:cNvCxnSpPr/>
      </xdr:nvCxnSpPr>
      <xdr:spPr>
        <a:xfrm flipV="1">
          <a:off x="22159595" y="5233496"/>
          <a:ext cx="1269" cy="1551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36673</xdr:rowOff>
    </xdr:from>
    <xdr:ext cx="534377" cy="259045"/>
    <xdr:sp macro="" textlink="">
      <xdr:nvSpPr>
        <xdr:cNvPr id="736" name="投資及び出資金最大値テキスト"/>
        <xdr:cNvSpPr txBox="1"/>
      </xdr:nvSpPr>
      <xdr:spPr>
        <a:xfrm>
          <a:off x="22212300" y="5008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89996</xdr:rowOff>
    </xdr:from>
    <xdr:to>
      <xdr:col>116</xdr:col>
      <xdr:colOff>152400</xdr:colOff>
      <xdr:row>30</xdr:row>
      <xdr:rowOff>89996</xdr:rowOff>
    </xdr:to>
    <xdr:cxnSp macro="">
      <xdr:nvCxnSpPr>
        <xdr:cNvPr id="737" name="直線コネクタ 736"/>
        <xdr:cNvCxnSpPr/>
      </xdr:nvCxnSpPr>
      <xdr:spPr>
        <a:xfrm>
          <a:off x="22072600" y="5233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82550</xdr:rowOff>
    </xdr:from>
    <xdr:to>
      <xdr:col>116</xdr:col>
      <xdr:colOff>63500</xdr:colOff>
      <xdr:row>39</xdr:row>
      <xdr:rowOff>98878</xdr:rowOff>
    </xdr:to>
    <xdr:cxnSp macro="">
      <xdr:nvCxnSpPr>
        <xdr:cNvPr id="738" name="直線コネクタ 737"/>
        <xdr:cNvCxnSpPr/>
      </xdr:nvCxnSpPr>
      <xdr:spPr>
        <a:xfrm>
          <a:off x="21323300" y="6769100"/>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151243</xdr:rowOff>
    </xdr:from>
    <xdr:ext cx="469744" cy="259045"/>
    <xdr:sp macro="" textlink="">
      <xdr:nvSpPr>
        <xdr:cNvPr id="739" name="投資及び出資金平均値テキスト"/>
        <xdr:cNvSpPr txBox="1"/>
      </xdr:nvSpPr>
      <xdr:spPr>
        <a:xfrm>
          <a:off x="22212300" y="64948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128366</xdr:rowOff>
    </xdr:from>
    <xdr:to>
      <xdr:col>116</xdr:col>
      <xdr:colOff>114300</xdr:colOff>
      <xdr:row>39</xdr:row>
      <xdr:rowOff>58516</xdr:rowOff>
    </xdr:to>
    <xdr:sp macro="" textlink="">
      <xdr:nvSpPr>
        <xdr:cNvPr id="740" name="フローチャート: 判断 739"/>
        <xdr:cNvSpPr/>
      </xdr:nvSpPr>
      <xdr:spPr>
        <a:xfrm>
          <a:off x="22110700" y="6643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82550</xdr:rowOff>
    </xdr:from>
    <xdr:to>
      <xdr:col>111</xdr:col>
      <xdr:colOff>177800</xdr:colOff>
      <xdr:row>39</xdr:row>
      <xdr:rowOff>86126</xdr:rowOff>
    </xdr:to>
    <xdr:cxnSp macro="">
      <xdr:nvCxnSpPr>
        <xdr:cNvPr id="741" name="直線コネクタ 740"/>
        <xdr:cNvCxnSpPr/>
      </xdr:nvCxnSpPr>
      <xdr:spPr>
        <a:xfrm flipV="1">
          <a:off x="20434300" y="6769100"/>
          <a:ext cx="889000" cy="3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141412</xdr:rowOff>
    </xdr:from>
    <xdr:to>
      <xdr:col>112</xdr:col>
      <xdr:colOff>38100</xdr:colOff>
      <xdr:row>39</xdr:row>
      <xdr:rowOff>71562</xdr:rowOff>
    </xdr:to>
    <xdr:sp macro="" textlink="">
      <xdr:nvSpPr>
        <xdr:cNvPr id="742" name="フローチャート: 判断 741"/>
        <xdr:cNvSpPr/>
      </xdr:nvSpPr>
      <xdr:spPr>
        <a:xfrm>
          <a:off x="21272500" y="665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88090</xdr:rowOff>
    </xdr:from>
    <xdr:ext cx="469744" cy="259045"/>
    <xdr:sp macro="" textlink="">
      <xdr:nvSpPr>
        <xdr:cNvPr id="743" name="テキスト ボックス 742"/>
        <xdr:cNvSpPr txBox="1"/>
      </xdr:nvSpPr>
      <xdr:spPr>
        <a:xfrm>
          <a:off x="21088428" y="6431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86126</xdr:rowOff>
    </xdr:from>
    <xdr:to>
      <xdr:col>107</xdr:col>
      <xdr:colOff>50800</xdr:colOff>
      <xdr:row>39</xdr:row>
      <xdr:rowOff>98878</xdr:rowOff>
    </xdr:to>
    <xdr:cxnSp macro="">
      <xdr:nvCxnSpPr>
        <xdr:cNvPr id="744" name="直線コネクタ 743"/>
        <xdr:cNvCxnSpPr/>
      </xdr:nvCxnSpPr>
      <xdr:spPr>
        <a:xfrm flipV="1">
          <a:off x="19545300" y="6772676"/>
          <a:ext cx="889000" cy="12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153806</xdr:rowOff>
    </xdr:from>
    <xdr:to>
      <xdr:col>107</xdr:col>
      <xdr:colOff>101600</xdr:colOff>
      <xdr:row>39</xdr:row>
      <xdr:rowOff>83956</xdr:rowOff>
    </xdr:to>
    <xdr:sp macro="" textlink="">
      <xdr:nvSpPr>
        <xdr:cNvPr id="745" name="フローチャート: 判断 744"/>
        <xdr:cNvSpPr/>
      </xdr:nvSpPr>
      <xdr:spPr>
        <a:xfrm>
          <a:off x="20383500" y="6668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100483</xdr:rowOff>
    </xdr:from>
    <xdr:ext cx="469744" cy="259045"/>
    <xdr:sp macro="" textlink="">
      <xdr:nvSpPr>
        <xdr:cNvPr id="746" name="テキスト ボックス 745"/>
        <xdr:cNvSpPr txBox="1"/>
      </xdr:nvSpPr>
      <xdr:spPr>
        <a:xfrm>
          <a:off x="20199428" y="6444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47" name="直線コネクタ 746"/>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155896</xdr:rowOff>
    </xdr:from>
    <xdr:to>
      <xdr:col>102</xdr:col>
      <xdr:colOff>165100</xdr:colOff>
      <xdr:row>39</xdr:row>
      <xdr:rowOff>86046</xdr:rowOff>
    </xdr:to>
    <xdr:sp macro="" textlink="">
      <xdr:nvSpPr>
        <xdr:cNvPr id="748" name="フローチャート: 判断 747"/>
        <xdr:cNvSpPr/>
      </xdr:nvSpPr>
      <xdr:spPr>
        <a:xfrm>
          <a:off x="19494500" y="6670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102573</xdr:rowOff>
    </xdr:from>
    <xdr:ext cx="469744" cy="259045"/>
    <xdr:sp macro="" textlink="">
      <xdr:nvSpPr>
        <xdr:cNvPr id="749" name="テキスト ボックス 748"/>
        <xdr:cNvSpPr txBox="1"/>
      </xdr:nvSpPr>
      <xdr:spPr>
        <a:xfrm>
          <a:off x="19310428" y="6446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2228</xdr:rowOff>
    </xdr:from>
    <xdr:to>
      <xdr:col>98</xdr:col>
      <xdr:colOff>38100</xdr:colOff>
      <xdr:row>39</xdr:row>
      <xdr:rowOff>103828</xdr:rowOff>
    </xdr:to>
    <xdr:sp macro="" textlink="">
      <xdr:nvSpPr>
        <xdr:cNvPr id="750" name="フローチャート: 判断 749"/>
        <xdr:cNvSpPr/>
      </xdr:nvSpPr>
      <xdr:spPr>
        <a:xfrm>
          <a:off x="18605500" y="6688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120355</xdr:rowOff>
    </xdr:from>
    <xdr:ext cx="469744" cy="259045"/>
    <xdr:sp macro="" textlink="">
      <xdr:nvSpPr>
        <xdr:cNvPr id="751" name="テキスト ボックス 750"/>
        <xdr:cNvSpPr txBox="1"/>
      </xdr:nvSpPr>
      <xdr:spPr>
        <a:xfrm>
          <a:off x="18421428" y="6464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57" name="楕円 756"/>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58"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31750</xdr:rowOff>
    </xdr:from>
    <xdr:to>
      <xdr:col>112</xdr:col>
      <xdr:colOff>38100</xdr:colOff>
      <xdr:row>39</xdr:row>
      <xdr:rowOff>133350</xdr:rowOff>
    </xdr:to>
    <xdr:sp macro="" textlink="">
      <xdr:nvSpPr>
        <xdr:cNvPr id="759" name="楕円 758"/>
        <xdr:cNvSpPr/>
      </xdr:nvSpPr>
      <xdr:spPr>
        <a:xfrm>
          <a:off x="212725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124477</xdr:rowOff>
    </xdr:from>
    <xdr:ext cx="469744" cy="259045"/>
    <xdr:sp macro="" textlink="">
      <xdr:nvSpPr>
        <xdr:cNvPr id="760" name="テキスト ボックス 759"/>
        <xdr:cNvSpPr txBox="1"/>
      </xdr:nvSpPr>
      <xdr:spPr>
        <a:xfrm>
          <a:off x="21088428" y="6811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35326</xdr:rowOff>
    </xdr:from>
    <xdr:to>
      <xdr:col>107</xdr:col>
      <xdr:colOff>101600</xdr:colOff>
      <xdr:row>39</xdr:row>
      <xdr:rowOff>136926</xdr:rowOff>
    </xdr:to>
    <xdr:sp macro="" textlink="">
      <xdr:nvSpPr>
        <xdr:cNvPr id="761" name="楕円 760"/>
        <xdr:cNvSpPr/>
      </xdr:nvSpPr>
      <xdr:spPr>
        <a:xfrm>
          <a:off x="20383500" y="672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128053</xdr:rowOff>
    </xdr:from>
    <xdr:ext cx="378565" cy="259045"/>
    <xdr:sp macro="" textlink="">
      <xdr:nvSpPr>
        <xdr:cNvPr id="762" name="テキスト ボックス 761"/>
        <xdr:cNvSpPr txBox="1"/>
      </xdr:nvSpPr>
      <xdr:spPr>
        <a:xfrm>
          <a:off x="20245017" y="68146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3" name="楕円 762"/>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4" name="テキスト ボックス 763"/>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5" name="楕円 764"/>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6" name="テキスト ボックス 765"/>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2" name="テキスト ボックス 781"/>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4" name="テキスト ボックス 783"/>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6" name="テキスト ボックス 785"/>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9607</xdr:rowOff>
    </xdr:from>
    <xdr:to>
      <xdr:col>116</xdr:col>
      <xdr:colOff>62864</xdr:colOff>
      <xdr:row>59</xdr:row>
      <xdr:rowOff>44450</xdr:rowOff>
    </xdr:to>
    <xdr:cxnSp macro="">
      <xdr:nvCxnSpPr>
        <xdr:cNvPr id="790" name="直線コネクタ 789"/>
        <xdr:cNvCxnSpPr/>
      </xdr:nvCxnSpPr>
      <xdr:spPr>
        <a:xfrm flipV="1">
          <a:off x="22159595" y="8753557"/>
          <a:ext cx="1269" cy="1406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127734</xdr:rowOff>
    </xdr:from>
    <xdr:ext cx="534377" cy="259045"/>
    <xdr:sp macro="" textlink="">
      <xdr:nvSpPr>
        <xdr:cNvPr id="793" name="貸付金最大値テキスト"/>
        <xdr:cNvSpPr txBox="1"/>
      </xdr:nvSpPr>
      <xdr:spPr>
        <a:xfrm>
          <a:off x="22212300" y="8528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9607</xdr:rowOff>
    </xdr:from>
    <xdr:to>
      <xdr:col>116</xdr:col>
      <xdr:colOff>152400</xdr:colOff>
      <xdr:row>51</xdr:row>
      <xdr:rowOff>9607</xdr:rowOff>
    </xdr:to>
    <xdr:cxnSp macro="">
      <xdr:nvCxnSpPr>
        <xdr:cNvPr id="794" name="直線コネクタ 793"/>
        <xdr:cNvCxnSpPr/>
      </xdr:nvCxnSpPr>
      <xdr:spPr>
        <a:xfrm>
          <a:off x="22072600" y="8753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36944</xdr:rowOff>
    </xdr:from>
    <xdr:to>
      <xdr:col>116</xdr:col>
      <xdr:colOff>63500</xdr:colOff>
      <xdr:row>59</xdr:row>
      <xdr:rowOff>38144</xdr:rowOff>
    </xdr:to>
    <xdr:cxnSp macro="">
      <xdr:nvCxnSpPr>
        <xdr:cNvPr id="795" name="直線コネクタ 794"/>
        <xdr:cNvCxnSpPr/>
      </xdr:nvCxnSpPr>
      <xdr:spPr>
        <a:xfrm flipV="1">
          <a:off x="21323300" y="10152494"/>
          <a:ext cx="838200" cy="1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129817</xdr:rowOff>
    </xdr:from>
    <xdr:ext cx="469744" cy="259045"/>
    <xdr:sp macro="" textlink="">
      <xdr:nvSpPr>
        <xdr:cNvPr id="796" name="貸付金平均値テキスト"/>
        <xdr:cNvSpPr txBox="1"/>
      </xdr:nvSpPr>
      <xdr:spPr>
        <a:xfrm>
          <a:off x="22212300" y="99024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106940</xdr:rowOff>
    </xdr:from>
    <xdr:to>
      <xdr:col>116</xdr:col>
      <xdr:colOff>114300</xdr:colOff>
      <xdr:row>59</xdr:row>
      <xdr:rowOff>37090</xdr:rowOff>
    </xdr:to>
    <xdr:sp macro="" textlink="">
      <xdr:nvSpPr>
        <xdr:cNvPr id="797" name="フローチャート: 判断 796"/>
        <xdr:cNvSpPr/>
      </xdr:nvSpPr>
      <xdr:spPr>
        <a:xfrm>
          <a:off x="22110700" y="1005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38144</xdr:rowOff>
    </xdr:from>
    <xdr:to>
      <xdr:col>111</xdr:col>
      <xdr:colOff>177800</xdr:colOff>
      <xdr:row>59</xdr:row>
      <xdr:rowOff>39306</xdr:rowOff>
    </xdr:to>
    <xdr:cxnSp macro="">
      <xdr:nvCxnSpPr>
        <xdr:cNvPr id="798" name="直線コネクタ 797"/>
        <xdr:cNvCxnSpPr/>
      </xdr:nvCxnSpPr>
      <xdr:spPr>
        <a:xfrm flipV="1">
          <a:off x="20434300" y="10153694"/>
          <a:ext cx="889000" cy="1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110312</xdr:rowOff>
    </xdr:from>
    <xdr:to>
      <xdr:col>112</xdr:col>
      <xdr:colOff>38100</xdr:colOff>
      <xdr:row>59</xdr:row>
      <xdr:rowOff>40462</xdr:rowOff>
    </xdr:to>
    <xdr:sp macro="" textlink="">
      <xdr:nvSpPr>
        <xdr:cNvPr id="799" name="フローチャート: 判断 798"/>
        <xdr:cNvSpPr/>
      </xdr:nvSpPr>
      <xdr:spPr>
        <a:xfrm>
          <a:off x="21272500" y="1005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56989</xdr:rowOff>
    </xdr:from>
    <xdr:ext cx="469744" cy="259045"/>
    <xdr:sp macro="" textlink="">
      <xdr:nvSpPr>
        <xdr:cNvPr id="800" name="テキスト ボックス 799"/>
        <xdr:cNvSpPr txBox="1"/>
      </xdr:nvSpPr>
      <xdr:spPr>
        <a:xfrm>
          <a:off x="21088428" y="9829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39306</xdr:rowOff>
    </xdr:from>
    <xdr:to>
      <xdr:col>107</xdr:col>
      <xdr:colOff>50800</xdr:colOff>
      <xdr:row>59</xdr:row>
      <xdr:rowOff>40545</xdr:rowOff>
    </xdr:to>
    <xdr:cxnSp macro="">
      <xdr:nvCxnSpPr>
        <xdr:cNvPr id="801" name="直線コネクタ 800"/>
        <xdr:cNvCxnSpPr/>
      </xdr:nvCxnSpPr>
      <xdr:spPr>
        <a:xfrm flipV="1">
          <a:off x="19545300" y="10154856"/>
          <a:ext cx="889000" cy="1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110560</xdr:rowOff>
    </xdr:from>
    <xdr:to>
      <xdr:col>107</xdr:col>
      <xdr:colOff>101600</xdr:colOff>
      <xdr:row>59</xdr:row>
      <xdr:rowOff>40710</xdr:rowOff>
    </xdr:to>
    <xdr:sp macro="" textlink="">
      <xdr:nvSpPr>
        <xdr:cNvPr id="802" name="フローチャート: 判断 801"/>
        <xdr:cNvSpPr/>
      </xdr:nvSpPr>
      <xdr:spPr>
        <a:xfrm>
          <a:off x="20383500" y="10054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57237</xdr:rowOff>
    </xdr:from>
    <xdr:ext cx="469744" cy="259045"/>
    <xdr:sp macro="" textlink="">
      <xdr:nvSpPr>
        <xdr:cNvPr id="803" name="テキスト ボックス 802"/>
        <xdr:cNvSpPr txBox="1"/>
      </xdr:nvSpPr>
      <xdr:spPr>
        <a:xfrm>
          <a:off x="20199428" y="9829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40545</xdr:rowOff>
    </xdr:from>
    <xdr:to>
      <xdr:col>102</xdr:col>
      <xdr:colOff>114300</xdr:colOff>
      <xdr:row>59</xdr:row>
      <xdr:rowOff>40887</xdr:rowOff>
    </xdr:to>
    <xdr:cxnSp macro="">
      <xdr:nvCxnSpPr>
        <xdr:cNvPr id="804" name="直線コネクタ 803"/>
        <xdr:cNvCxnSpPr/>
      </xdr:nvCxnSpPr>
      <xdr:spPr>
        <a:xfrm flipV="1">
          <a:off x="18656300" y="10156095"/>
          <a:ext cx="889000" cy="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108750</xdr:rowOff>
    </xdr:from>
    <xdr:to>
      <xdr:col>102</xdr:col>
      <xdr:colOff>165100</xdr:colOff>
      <xdr:row>59</xdr:row>
      <xdr:rowOff>38900</xdr:rowOff>
    </xdr:to>
    <xdr:sp macro="" textlink="">
      <xdr:nvSpPr>
        <xdr:cNvPr id="805" name="フローチャート: 判断 804"/>
        <xdr:cNvSpPr/>
      </xdr:nvSpPr>
      <xdr:spPr>
        <a:xfrm>
          <a:off x="19494500" y="1005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55427</xdr:rowOff>
    </xdr:from>
    <xdr:ext cx="469744" cy="259045"/>
    <xdr:sp macro="" textlink="">
      <xdr:nvSpPr>
        <xdr:cNvPr id="806" name="テキスト ボックス 805"/>
        <xdr:cNvSpPr txBox="1"/>
      </xdr:nvSpPr>
      <xdr:spPr>
        <a:xfrm>
          <a:off x="19310428" y="9828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103816</xdr:rowOff>
    </xdr:from>
    <xdr:to>
      <xdr:col>98</xdr:col>
      <xdr:colOff>38100</xdr:colOff>
      <xdr:row>59</xdr:row>
      <xdr:rowOff>33966</xdr:rowOff>
    </xdr:to>
    <xdr:sp macro="" textlink="">
      <xdr:nvSpPr>
        <xdr:cNvPr id="807" name="フローチャート: 判断 806"/>
        <xdr:cNvSpPr/>
      </xdr:nvSpPr>
      <xdr:spPr>
        <a:xfrm>
          <a:off x="18605500" y="1004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50493</xdr:rowOff>
    </xdr:from>
    <xdr:ext cx="469744" cy="259045"/>
    <xdr:sp macro="" textlink="">
      <xdr:nvSpPr>
        <xdr:cNvPr id="808" name="テキスト ボックス 807"/>
        <xdr:cNvSpPr txBox="1"/>
      </xdr:nvSpPr>
      <xdr:spPr>
        <a:xfrm>
          <a:off x="18421428" y="9823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157594</xdr:rowOff>
    </xdr:from>
    <xdr:to>
      <xdr:col>116</xdr:col>
      <xdr:colOff>114300</xdr:colOff>
      <xdr:row>59</xdr:row>
      <xdr:rowOff>87744</xdr:rowOff>
    </xdr:to>
    <xdr:sp macro="" textlink="">
      <xdr:nvSpPr>
        <xdr:cNvPr id="814" name="楕円 813"/>
        <xdr:cNvSpPr/>
      </xdr:nvSpPr>
      <xdr:spPr>
        <a:xfrm>
          <a:off x="22110700" y="10101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85367</xdr:rowOff>
    </xdr:from>
    <xdr:ext cx="378565" cy="259045"/>
    <xdr:sp macro="" textlink="">
      <xdr:nvSpPr>
        <xdr:cNvPr id="815" name="貸付金該当値テキスト"/>
        <xdr:cNvSpPr txBox="1"/>
      </xdr:nvSpPr>
      <xdr:spPr>
        <a:xfrm>
          <a:off x="22212300" y="100294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158794</xdr:rowOff>
    </xdr:from>
    <xdr:to>
      <xdr:col>112</xdr:col>
      <xdr:colOff>38100</xdr:colOff>
      <xdr:row>59</xdr:row>
      <xdr:rowOff>88944</xdr:rowOff>
    </xdr:to>
    <xdr:sp macro="" textlink="">
      <xdr:nvSpPr>
        <xdr:cNvPr id="816" name="楕円 815"/>
        <xdr:cNvSpPr/>
      </xdr:nvSpPr>
      <xdr:spPr>
        <a:xfrm>
          <a:off x="21272500" y="1010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80071</xdr:rowOff>
    </xdr:from>
    <xdr:ext cx="378565" cy="259045"/>
    <xdr:sp macro="" textlink="">
      <xdr:nvSpPr>
        <xdr:cNvPr id="817" name="テキスト ボックス 816"/>
        <xdr:cNvSpPr txBox="1"/>
      </xdr:nvSpPr>
      <xdr:spPr>
        <a:xfrm>
          <a:off x="21134017" y="101956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159956</xdr:rowOff>
    </xdr:from>
    <xdr:to>
      <xdr:col>107</xdr:col>
      <xdr:colOff>101600</xdr:colOff>
      <xdr:row>59</xdr:row>
      <xdr:rowOff>90106</xdr:rowOff>
    </xdr:to>
    <xdr:sp macro="" textlink="">
      <xdr:nvSpPr>
        <xdr:cNvPr id="818" name="楕円 817"/>
        <xdr:cNvSpPr/>
      </xdr:nvSpPr>
      <xdr:spPr>
        <a:xfrm>
          <a:off x="20383500" y="1010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81233</xdr:rowOff>
    </xdr:from>
    <xdr:ext cx="378565" cy="259045"/>
    <xdr:sp macro="" textlink="">
      <xdr:nvSpPr>
        <xdr:cNvPr id="819" name="テキスト ボックス 818"/>
        <xdr:cNvSpPr txBox="1"/>
      </xdr:nvSpPr>
      <xdr:spPr>
        <a:xfrm>
          <a:off x="20245017" y="101967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161195</xdr:rowOff>
    </xdr:from>
    <xdr:to>
      <xdr:col>102</xdr:col>
      <xdr:colOff>165100</xdr:colOff>
      <xdr:row>59</xdr:row>
      <xdr:rowOff>91345</xdr:rowOff>
    </xdr:to>
    <xdr:sp macro="" textlink="">
      <xdr:nvSpPr>
        <xdr:cNvPr id="820" name="楕円 819"/>
        <xdr:cNvSpPr/>
      </xdr:nvSpPr>
      <xdr:spPr>
        <a:xfrm>
          <a:off x="19494500" y="10105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82472</xdr:rowOff>
    </xdr:from>
    <xdr:ext cx="378565" cy="259045"/>
    <xdr:sp macro="" textlink="">
      <xdr:nvSpPr>
        <xdr:cNvPr id="821" name="テキスト ボックス 820"/>
        <xdr:cNvSpPr txBox="1"/>
      </xdr:nvSpPr>
      <xdr:spPr>
        <a:xfrm>
          <a:off x="19356017" y="101980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161537</xdr:rowOff>
    </xdr:from>
    <xdr:to>
      <xdr:col>98</xdr:col>
      <xdr:colOff>38100</xdr:colOff>
      <xdr:row>59</xdr:row>
      <xdr:rowOff>91687</xdr:rowOff>
    </xdr:to>
    <xdr:sp macro="" textlink="">
      <xdr:nvSpPr>
        <xdr:cNvPr id="822" name="楕円 821"/>
        <xdr:cNvSpPr/>
      </xdr:nvSpPr>
      <xdr:spPr>
        <a:xfrm>
          <a:off x="18605500" y="10105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82814</xdr:rowOff>
    </xdr:from>
    <xdr:ext cx="378565" cy="259045"/>
    <xdr:sp macro="" textlink="">
      <xdr:nvSpPr>
        <xdr:cNvPr id="823" name="テキスト ボックス 822"/>
        <xdr:cNvSpPr txBox="1"/>
      </xdr:nvSpPr>
      <xdr:spPr>
        <a:xfrm>
          <a:off x="18467017" y="101983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35" name="直線コネクタ 834"/>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36" name="テキスト ボックス 835"/>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37" name="直線コネクタ 836"/>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8" name="テキスト ボックス 837"/>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9" name="直線コネクタ 838"/>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40" name="テキスト ボックス 839"/>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41" name="直線コネクタ 840"/>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42" name="テキスト ボックス 841"/>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43" name="直線コネクタ 842"/>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44" name="テキスト ボックス 843"/>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45" name="直線コネクタ 844"/>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46" name="テキスト ボックス 845"/>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123910</xdr:rowOff>
    </xdr:from>
    <xdr:to>
      <xdr:col>116</xdr:col>
      <xdr:colOff>62864</xdr:colOff>
      <xdr:row>79</xdr:row>
      <xdr:rowOff>102634</xdr:rowOff>
    </xdr:to>
    <xdr:cxnSp macro="">
      <xdr:nvCxnSpPr>
        <xdr:cNvPr id="850" name="直線コネクタ 849"/>
        <xdr:cNvCxnSpPr/>
      </xdr:nvCxnSpPr>
      <xdr:spPr>
        <a:xfrm flipV="1">
          <a:off x="22159595" y="12125410"/>
          <a:ext cx="1269" cy="1521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106461</xdr:rowOff>
    </xdr:from>
    <xdr:ext cx="534377" cy="259045"/>
    <xdr:sp macro="" textlink="">
      <xdr:nvSpPr>
        <xdr:cNvPr id="851" name="繰出金最小値テキスト"/>
        <xdr:cNvSpPr txBox="1"/>
      </xdr:nvSpPr>
      <xdr:spPr>
        <a:xfrm>
          <a:off x="22212300" y="1365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102634</xdr:rowOff>
    </xdr:from>
    <xdr:to>
      <xdr:col>116</xdr:col>
      <xdr:colOff>152400</xdr:colOff>
      <xdr:row>79</xdr:row>
      <xdr:rowOff>102634</xdr:rowOff>
    </xdr:to>
    <xdr:cxnSp macro="">
      <xdr:nvCxnSpPr>
        <xdr:cNvPr id="852" name="直線コネクタ 851"/>
        <xdr:cNvCxnSpPr/>
      </xdr:nvCxnSpPr>
      <xdr:spPr>
        <a:xfrm>
          <a:off x="22072600" y="1364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70587</xdr:rowOff>
    </xdr:from>
    <xdr:ext cx="599010" cy="259045"/>
    <xdr:sp macro="" textlink="">
      <xdr:nvSpPr>
        <xdr:cNvPr id="853" name="繰出金最大値テキスト"/>
        <xdr:cNvSpPr txBox="1"/>
      </xdr:nvSpPr>
      <xdr:spPr>
        <a:xfrm>
          <a:off x="22212300" y="11900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123910</xdr:rowOff>
    </xdr:from>
    <xdr:to>
      <xdr:col>116</xdr:col>
      <xdr:colOff>152400</xdr:colOff>
      <xdr:row>70</xdr:row>
      <xdr:rowOff>123910</xdr:rowOff>
    </xdr:to>
    <xdr:cxnSp macro="">
      <xdr:nvCxnSpPr>
        <xdr:cNvPr id="854" name="直線コネクタ 853"/>
        <xdr:cNvCxnSpPr/>
      </xdr:nvCxnSpPr>
      <xdr:spPr>
        <a:xfrm>
          <a:off x="22072600" y="12125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169025</xdr:rowOff>
    </xdr:from>
    <xdr:to>
      <xdr:col>116</xdr:col>
      <xdr:colOff>63500</xdr:colOff>
      <xdr:row>77</xdr:row>
      <xdr:rowOff>29662</xdr:rowOff>
    </xdr:to>
    <xdr:cxnSp macro="">
      <xdr:nvCxnSpPr>
        <xdr:cNvPr id="855" name="直線コネクタ 854"/>
        <xdr:cNvCxnSpPr/>
      </xdr:nvCxnSpPr>
      <xdr:spPr>
        <a:xfrm flipV="1">
          <a:off x="21323300" y="13199225"/>
          <a:ext cx="838200" cy="32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148353</xdr:rowOff>
    </xdr:from>
    <xdr:ext cx="534377" cy="259045"/>
    <xdr:sp macro="" textlink="">
      <xdr:nvSpPr>
        <xdr:cNvPr id="856" name="繰出金平均値テキスト"/>
        <xdr:cNvSpPr txBox="1"/>
      </xdr:nvSpPr>
      <xdr:spPr>
        <a:xfrm>
          <a:off x="22212300" y="12835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125476</xdr:rowOff>
    </xdr:from>
    <xdr:to>
      <xdr:col>116</xdr:col>
      <xdr:colOff>114300</xdr:colOff>
      <xdr:row>76</xdr:row>
      <xdr:rowOff>55626</xdr:rowOff>
    </xdr:to>
    <xdr:sp macro="" textlink="">
      <xdr:nvSpPr>
        <xdr:cNvPr id="857" name="フローチャート: 判断 856"/>
        <xdr:cNvSpPr/>
      </xdr:nvSpPr>
      <xdr:spPr>
        <a:xfrm>
          <a:off x="22110700" y="1298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29662</xdr:rowOff>
    </xdr:from>
    <xdr:to>
      <xdr:col>111</xdr:col>
      <xdr:colOff>177800</xdr:colOff>
      <xdr:row>77</xdr:row>
      <xdr:rowOff>53550</xdr:rowOff>
    </xdr:to>
    <xdr:cxnSp macro="">
      <xdr:nvCxnSpPr>
        <xdr:cNvPr id="858" name="直線コネクタ 857"/>
        <xdr:cNvCxnSpPr/>
      </xdr:nvCxnSpPr>
      <xdr:spPr>
        <a:xfrm flipV="1">
          <a:off x="20434300" y="13231312"/>
          <a:ext cx="889000" cy="23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67934</xdr:rowOff>
    </xdr:from>
    <xdr:to>
      <xdr:col>112</xdr:col>
      <xdr:colOff>38100</xdr:colOff>
      <xdr:row>74</xdr:row>
      <xdr:rowOff>169534</xdr:rowOff>
    </xdr:to>
    <xdr:sp macro="" textlink="">
      <xdr:nvSpPr>
        <xdr:cNvPr id="859" name="フローチャート: 判断 858"/>
        <xdr:cNvSpPr/>
      </xdr:nvSpPr>
      <xdr:spPr>
        <a:xfrm>
          <a:off x="21272500" y="12755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14611</xdr:rowOff>
    </xdr:from>
    <xdr:ext cx="534377" cy="259045"/>
    <xdr:sp macro="" textlink="">
      <xdr:nvSpPr>
        <xdr:cNvPr id="860" name="テキスト ボックス 859"/>
        <xdr:cNvSpPr txBox="1"/>
      </xdr:nvSpPr>
      <xdr:spPr>
        <a:xfrm>
          <a:off x="21056111" y="12530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53550</xdr:rowOff>
    </xdr:from>
    <xdr:to>
      <xdr:col>107</xdr:col>
      <xdr:colOff>50800</xdr:colOff>
      <xdr:row>77</xdr:row>
      <xdr:rowOff>77929</xdr:rowOff>
    </xdr:to>
    <xdr:cxnSp macro="">
      <xdr:nvCxnSpPr>
        <xdr:cNvPr id="861" name="直線コネクタ 860"/>
        <xdr:cNvCxnSpPr/>
      </xdr:nvCxnSpPr>
      <xdr:spPr>
        <a:xfrm flipV="1">
          <a:off x="19545300" y="13255200"/>
          <a:ext cx="889000" cy="24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39849</xdr:rowOff>
    </xdr:from>
    <xdr:to>
      <xdr:col>107</xdr:col>
      <xdr:colOff>101600</xdr:colOff>
      <xdr:row>74</xdr:row>
      <xdr:rowOff>141449</xdr:rowOff>
    </xdr:to>
    <xdr:sp macro="" textlink="">
      <xdr:nvSpPr>
        <xdr:cNvPr id="862" name="フローチャート: 判断 861"/>
        <xdr:cNvSpPr/>
      </xdr:nvSpPr>
      <xdr:spPr>
        <a:xfrm>
          <a:off x="20383500" y="12727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157976</xdr:rowOff>
    </xdr:from>
    <xdr:ext cx="534377" cy="259045"/>
    <xdr:sp macro="" textlink="">
      <xdr:nvSpPr>
        <xdr:cNvPr id="863" name="テキスト ボックス 862"/>
        <xdr:cNvSpPr txBox="1"/>
      </xdr:nvSpPr>
      <xdr:spPr>
        <a:xfrm>
          <a:off x="20167111" y="1250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67283</xdr:rowOff>
    </xdr:from>
    <xdr:to>
      <xdr:col>102</xdr:col>
      <xdr:colOff>114300</xdr:colOff>
      <xdr:row>77</xdr:row>
      <xdr:rowOff>77929</xdr:rowOff>
    </xdr:to>
    <xdr:cxnSp macro="">
      <xdr:nvCxnSpPr>
        <xdr:cNvPr id="864" name="直線コネクタ 863"/>
        <xdr:cNvCxnSpPr/>
      </xdr:nvCxnSpPr>
      <xdr:spPr>
        <a:xfrm>
          <a:off x="18656300" y="13268933"/>
          <a:ext cx="889000" cy="10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90190</xdr:rowOff>
    </xdr:from>
    <xdr:to>
      <xdr:col>102</xdr:col>
      <xdr:colOff>165100</xdr:colOff>
      <xdr:row>75</xdr:row>
      <xdr:rowOff>20340</xdr:rowOff>
    </xdr:to>
    <xdr:sp macro="" textlink="">
      <xdr:nvSpPr>
        <xdr:cNvPr id="865" name="フローチャート: 判断 864"/>
        <xdr:cNvSpPr/>
      </xdr:nvSpPr>
      <xdr:spPr>
        <a:xfrm>
          <a:off x="19494500" y="1277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36867</xdr:rowOff>
    </xdr:from>
    <xdr:ext cx="534377" cy="259045"/>
    <xdr:sp macro="" textlink="">
      <xdr:nvSpPr>
        <xdr:cNvPr id="866" name="テキスト ボックス 865"/>
        <xdr:cNvSpPr txBox="1"/>
      </xdr:nvSpPr>
      <xdr:spPr>
        <a:xfrm>
          <a:off x="19278111" y="12552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81079</xdr:rowOff>
    </xdr:from>
    <xdr:to>
      <xdr:col>98</xdr:col>
      <xdr:colOff>38100</xdr:colOff>
      <xdr:row>75</xdr:row>
      <xdr:rowOff>11229</xdr:rowOff>
    </xdr:to>
    <xdr:sp macro="" textlink="">
      <xdr:nvSpPr>
        <xdr:cNvPr id="867" name="フローチャート: 判断 866"/>
        <xdr:cNvSpPr/>
      </xdr:nvSpPr>
      <xdr:spPr>
        <a:xfrm>
          <a:off x="18605500" y="12768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27756</xdr:rowOff>
    </xdr:from>
    <xdr:ext cx="534377" cy="259045"/>
    <xdr:sp macro="" textlink="">
      <xdr:nvSpPr>
        <xdr:cNvPr id="868" name="テキスト ボックス 867"/>
        <xdr:cNvSpPr txBox="1"/>
      </xdr:nvSpPr>
      <xdr:spPr>
        <a:xfrm>
          <a:off x="18389111" y="12543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118225</xdr:rowOff>
    </xdr:from>
    <xdr:to>
      <xdr:col>116</xdr:col>
      <xdr:colOff>114300</xdr:colOff>
      <xdr:row>77</xdr:row>
      <xdr:rowOff>48375</xdr:rowOff>
    </xdr:to>
    <xdr:sp macro="" textlink="">
      <xdr:nvSpPr>
        <xdr:cNvPr id="874" name="楕円 873"/>
        <xdr:cNvSpPr/>
      </xdr:nvSpPr>
      <xdr:spPr>
        <a:xfrm>
          <a:off x="22110700" y="1314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96652</xdr:rowOff>
    </xdr:from>
    <xdr:ext cx="534377" cy="259045"/>
    <xdr:sp macro="" textlink="">
      <xdr:nvSpPr>
        <xdr:cNvPr id="875" name="繰出金該当値テキスト"/>
        <xdr:cNvSpPr txBox="1"/>
      </xdr:nvSpPr>
      <xdr:spPr>
        <a:xfrm>
          <a:off x="22212300" y="13126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150312</xdr:rowOff>
    </xdr:from>
    <xdr:to>
      <xdr:col>112</xdr:col>
      <xdr:colOff>38100</xdr:colOff>
      <xdr:row>77</xdr:row>
      <xdr:rowOff>80462</xdr:rowOff>
    </xdr:to>
    <xdr:sp macro="" textlink="">
      <xdr:nvSpPr>
        <xdr:cNvPr id="876" name="楕円 875"/>
        <xdr:cNvSpPr/>
      </xdr:nvSpPr>
      <xdr:spPr>
        <a:xfrm>
          <a:off x="21272500" y="13180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71589</xdr:rowOff>
    </xdr:from>
    <xdr:ext cx="534377" cy="259045"/>
    <xdr:sp macro="" textlink="">
      <xdr:nvSpPr>
        <xdr:cNvPr id="877" name="テキスト ボックス 876"/>
        <xdr:cNvSpPr txBox="1"/>
      </xdr:nvSpPr>
      <xdr:spPr>
        <a:xfrm>
          <a:off x="21056111" y="13273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2750</xdr:rowOff>
    </xdr:from>
    <xdr:to>
      <xdr:col>107</xdr:col>
      <xdr:colOff>101600</xdr:colOff>
      <xdr:row>77</xdr:row>
      <xdr:rowOff>104350</xdr:rowOff>
    </xdr:to>
    <xdr:sp macro="" textlink="">
      <xdr:nvSpPr>
        <xdr:cNvPr id="878" name="楕円 877"/>
        <xdr:cNvSpPr/>
      </xdr:nvSpPr>
      <xdr:spPr>
        <a:xfrm>
          <a:off x="20383500" y="132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95477</xdr:rowOff>
    </xdr:from>
    <xdr:ext cx="534377" cy="259045"/>
    <xdr:sp macro="" textlink="">
      <xdr:nvSpPr>
        <xdr:cNvPr id="879" name="テキスト ボックス 878"/>
        <xdr:cNvSpPr txBox="1"/>
      </xdr:nvSpPr>
      <xdr:spPr>
        <a:xfrm>
          <a:off x="20167111" y="13297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27129</xdr:rowOff>
    </xdr:from>
    <xdr:to>
      <xdr:col>102</xdr:col>
      <xdr:colOff>165100</xdr:colOff>
      <xdr:row>77</xdr:row>
      <xdr:rowOff>128729</xdr:rowOff>
    </xdr:to>
    <xdr:sp macro="" textlink="">
      <xdr:nvSpPr>
        <xdr:cNvPr id="880" name="楕円 879"/>
        <xdr:cNvSpPr/>
      </xdr:nvSpPr>
      <xdr:spPr>
        <a:xfrm>
          <a:off x="19494500" y="13228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119856</xdr:rowOff>
    </xdr:from>
    <xdr:ext cx="534377" cy="259045"/>
    <xdr:sp macro="" textlink="">
      <xdr:nvSpPr>
        <xdr:cNvPr id="881" name="テキスト ボックス 880"/>
        <xdr:cNvSpPr txBox="1"/>
      </xdr:nvSpPr>
      <xdr:spPr>
        <a:xfrm>
          <a:off x="19278111" y="13321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16483</xdr:rowOff>
    </xdr:from>
    <xdr:to>
      <xdr:col>98</xdr:col>
      <xdr:colOff>38100</xdr:colOff>
      <xdr:row>77</xdr:row>
      <xdr:rowOff>118083</xdr:rowOff>
    </xdr:to>
    <xdr:sp macro="" textlink="">
      <xdr:nvSpPr>
        <xdr:cNvPr id="882" name="楕円 881"/>
        <xdr:cNvSpPr/>
      </xdr:nvSpPr>
      <xdr:spPr>
        <a:xfrm>
          <a:off x="18605500" y="13218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109210</xdr:rowOff>
    </xdr:from>
    <xdr:ext cx="534377" cy="259045"/>
    <xdr:sp macro="" textlink="">
      <xdr:nvSpPr>
        <xdr:cNvPr id="883" name="テキスト ボックス 882"/>
        <xdr:cNvSpPr txBox="1"/>
      </xdr:nvSpPr>
      <xdr:spPr>
        <a:xfrm>
          <a:off x="18389111" y="13310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歳出決算総額の住民一人当たりの総額は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731,126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円となっている。主な構成項目となっている人件費は、住民一人当たりの総額は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144,879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ており、類団平均よりは低い値で推移しているが、近年人事院勧告による月例給の引き上げにより、増加傾向にある。人件費そのものを抑制していくことは非常に困難であるが、新規採用職員の抑制による職員数の減や、委託業務に移行できるものは行っていくことにより、人件費の減少に努めていく。</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また、物件費については、類団平均を下回る結果となったものの、電算システムの標準化に伴うシステム開発委託料およびガバメントクラウド利用料等の増加が見込まれるため、現在の状況を維持できるようにしていきた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普通建設事業費は総務費および土木費に係る工事費の影響により</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た。令和７年度までの歌詰橋の工事および小学校２校のトイレ改修工事が完了して以降は、大型事業が一定程度完了するため、それ以降の事業費の伸びについては、注視していきたい。扶助費については、民生費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定額減税</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給付金の影響により増加している。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その他、児童手当の制度改正による支給対象者および手当の増加も扶助費が増加する要因となっている。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また、高校生世代までの医療費の無償化および自立支援に係る給付費の増加により、類団平均を大きく上回って推移しているので、扶助費の伸びについて削減できるところは、削減を図っていきたい。また、公債費については、銀行等引受債の繰上償還の影響により、定期償還額が減少しているため、今後も時機を見て、繰上償還を実施し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滋賀県豊郷町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7,117
6,856
7.80
5,518,434
5,203,424
222,462
2,621,220
2,199,573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100330</xdr:rowOff>
    </xdr:from>
    <xdr:to>
      <xdr:col>24</xdr:col>
      <xdr:colOff>62865</xdr:colOff>
      <xdr:row>39</xdr:row>
      <xdr:rowOff>107061</xdr:rowOff>
    </xdr:to>
    <xdr:cxnSp macro="">
      <xdr:nvCxnSpPr>
        <xdr:cNvPr id="56" name="直線コネクタ 55"/>
        <xdr:cNvCxnSpPr/>
      </xdr:nvCxnSpPr>
      <xdr:spPr>
        <a:xfrm flipV="1">
          <a:off x="4633595" y="5415280"/>
          <a:ext cx="1270" cy="1378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110888</xdr:rowOff>
    </xdr:from>
    <xdr:ext cx="469744" cy="259045"/>
    <xdr:sp macro="" textlink="">
      <xdr:nvSpPr>
        <xdr:cNvPr id="57" name="議会費最小値テキスト"/>
        <xdr:cNvSpPr txBox="1"/>
      </xdr:nvSpPr>
      <xdr:spPr>
        <a:xfrm>
          <a:off x="4686300" y="6797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107061</xdr:rowOff>
    </xdr:from>
    <xdr:to>
      <xdr:col>24</xdr:col>
      <xdr:colOff>152400</xdr:colOff>
      <xdr:row>39</xdr:row>
      <xdr:rowOff>107061</xdr:rowOff>
    </xdr:to>
    <xdr:cxnSp macro="">
      <xdr:nvCxnSpPr>
        <xdr:cNvPr id="58" name="直線コネクタ 57"/>
        <xdr:cNvCxnSpPr/>
      </xdr:nvCxnSpPr>
      <xdr:spPr>
        <a:xfrm>
          <a:off x="4546600" y="6793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47007</xdr:rowOff>
    </xdr:from>
    <xdr:ext cx="534377" cy="259045"/>
    <xdr:sp macro="" textlink="">
      <xdr:nvSpPr>
        <xdr:cNvPr id="59" name="議会費最大値テキスト"/>
        <xdr:cNvSpPr txBox="1"/>
      </xdr:nvSpPr>
      <xdr:spPr>
        <a:xfrm>
          <a:off x="4686300" y="5190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16,360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100330</xdr:rowOff>
    </xdr:from>
    <xdr:to>
      <xdr:col>24</xdr:col>
      <xdr:colOff>152400</xdr:colOff>
      <xdr:row>31</xdr:row>
      <xdr:rowOff>100330</xdr:rowOff>
    </xdr:to>
    <xdr:cxnSp macro="">
      <xdr:nvCxnSpPr>
        <xdr:cNvPr id="60" name="直線コネクタ 59"/>
        <xdr:cNvCxnSpPr/>
      </xdr:nvCxnSpPr>
      <xdr:spPr>
        <a:xfrm>
          <a:off x="4546600" y="541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56134</xdr:rowOff>
    </xdr:from>
    <xdr:to>
      <xdr:col>24</xdr:col>
      <xdr:colOff>63500</xdr:colOff>
      <xdr:row>37</xdr:row>
      <xdr:rowOff>157480</xdr:rowOff>
    </xdr:to>
    <xdr:cxnSp macro="">
      <xdr:nvCxnSpPr>
        <xdr:cNvPr id="61" name="直線コネクタ 60"/>
        <xdr:cNvCxnSpPr/>
      </xdr:nvCxnSpPr>
      <xdr:spPr>
        <a:xfrm flipV="1">
          <a:off x="3797300" y="6399784"/>
          <a:ext cx="8382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148353</xdr:rowOff>
    </xdr:from>
    <xdr:ext cx="534377" cy="259045"/>
    <xdr:sp macro="" textlink="">
      <xdr:nvSpPr>
        <xdr:cNvPr id="62" name="議会費平均値テキスト"/>
        <xdr:cNvSpPr txBox="1"/>
      </xdr:nvSpPr>
      <xdr:spPr>
        <a:xfrm>
          <a:off x="4686300" y="5977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125476</xdr:rowOff>
    </xdr:from>
    <xdr:to>
      <xdr:col>24</xdr:col>
      <xdr:colOff>114300</xdr:colOff>
      <xdr:row>36</xdr:row>
      <xdr:rowOff>55626</xdr:rowOff>
    </xdr:to>
    <xdr:sp macro="" textlink="">
      <xdr:nvSpPr>
        <xdr:cNvPr id="63" name="フローチャート: 判断 62"/>
        <xdr:cNvSpPr/>
      </xdr:nvSpPr>
      <xdr:spPr>
        <a:xfrm>
          <a:off x="4584700" y="6126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157480</xdr:rowOff>
    </xdr:from>
    <xdr:to>
      <xdr:col>19</xdr:col>
      <xdr:colOff>177800</xdr:colOff>
      <xdr:row>38</xdr:row>
      <xdr:rowOff>47371</xdr:rowOff>
    </xdr:to>
    <xdr:cxnSp macro="">
      <xdr:nvCxnSpPr>
        <xdr:cNvPr id="64" name="直線コネクタ 63"/>
        <xdr:cNvCxnSpPr/>
      </xdr:nvCxnSpPr>
      <xdr:spPr>
        <a:xfrm flipV="1">
          <a:off x="2908300" y="6501130"/>
          <a:ext cx="889000" cy="61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165100</xdr:rowOff>
    </xdr:from>
    <xdr:to>
      <xdr:col>20</xdr:col>
      <xdr:colOff>38100</xdr:colOff>
      <xdr:row>36</xdr:row>
      <xdr:rowOff>95250</xdr:rowOff>
    </xdr:to>
    <xdr:sp macro="" textlink="">
      <xdr:nvSpPr>
        <xdr:cNvPr id="65" name="フローチャート: 判断 64"/>
        <xdr:cNvSpPr/>
      </xdr:nvSpPr>
      <xdr:spPr>
        <a:xfrm>
          <a:off x="3746500" y="616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111777</xdr:rowOff>
    </xdr:from>
    <xdr:ext cx="534377" cy="259045"/>
    <xdr:sp macro="" textlink="">
      <xdr:nvSpPr>
        <xdr:cNvPr id="66" name="テキスト ボックス 65"/>
        <xdr:cNvSpPr txBox="1"/>
      </xdr:nvSpPr>
      <xdr:spPr>
        <a:xfrm>
          <a:off x="3530111" y="5941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47371</xdr:rowOff>
    </xdr:from>
    <xdr:to>
      <xdr:col>15</xdr:col>
      <xdr:colOff>50800</xdr:colOff>
      <xdr:row>38</xdr:row>
      <xdr:rowOff>83947</xdr:rowOff>
    </xdr:to>
    <xdr:cxnSp macro="">
      <xdr:nvCxnSpPr>
        <xdr:cNvPr id="67" name="直線コネクタ 66"/>
        <xdr:cNvCxnSpPr/>
      </xdr:nvCxnSpPr>
      <xdr:spPr>
        <a:xfrm flipV="1">
          <a:off x="2019300" y="6562471"/>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23495</xdr:rowOff>
    </xdr:from>
    <xdr:to>
      <xdr:col>15</xdr:col>
      <xdr:colOff>101600</xdr:colOff>
      <xdr:row>36</xdr:row>
      <xdr:rowOff>125095</xdr:rowOff>
    </xdr:to>
    <xdr:sp macro="" textlink="">
      <xdr:nvSpPr>
        <xdr:cNvPr id="68" name="フローチャート: 判断 67"/>
        <xdr:cNvSpPr/>
      </xdr:nvSpPr>
      <xdr:spPr>
        <a:xfrm>
          <a:off x="2857500" y="619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141622</xdr:rowOff>
    </xdr:from>
    <xdr:ext cx="469744" cy="259045"/>
    <xdr:sp macro="" textlink="">
      <xdr:nvSpPr>
        <xdr:cNvPr id="69" name="テキスト ボックス 68"/>
        <xdr:cNvSpPr txBox="1"/>
      </xdr:nvSpPr>
      <xdr:spPr>
        <a:xfrm>
          <a:off x="2673428" y="5970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4445</xdr:rowOff>
    </xdr:from>
    <xdr:to>
      <xdr:col>10</xdr:col>
      <xdr:colOff>114300</xdr:colOff>
      <xdr:row>38</xdr:row>
      <xdr:rowOff>83947</xdr:rowOff>
    </xdr:to>
    <xdr:cxnSp macro="">
      <xdr:nvCxnSpPr>
        <xdr:cNvPr id="70" name="直線コネクタ 69"/>
        <xdr:cNvCxnSpPr/>
      </xdr:nvCxnSpPr>
      <xdr:spPr>
        <a:xfrm>
          <a:off x="1130300" y="6519545"/>
          <a:ext cx="889000" cy="79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66675</xdr:rowOff>
    </xdr:from>
    <xdr:to>
      <xdr:col>10</xdr:col>
      <xdr:colOff>165100</xdr:colOff>
      <xdr:row>36</xdr:row>
      <xdr:rowOff>168275</xdr:rowOff>
    </xdr:to>
    <xdr:sp macro="" textlink="">
      <xdr:nvSpPr>
        <xdr:cNvPr id="71" name="フローチャート: 判断 70"/>
        <xdr:cNvSpPr/>
      </xdr:nvSpPr>
      <xdr:spPr>
        <a:xfrm>
          <a:off x="19685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13352</xdr:rowOff>
    </xdr:from>
    <xdr:ext cx="469744" cy="259045"/>
    <xdr:sp macro="" textlink="">
      <xdr:nvSpPr>
        <xdr:cNvPr id="72" name="テキスト ボックス 71"/>
        <xdr:cNvSpPr txBox="1"/>
      </xdr:nvSpPr>
      <xdr:spPr>
        <a:xfrm>
          <a:off x="1784428" y="6014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88646</xdr:rowOff>
    </xdr:from>
    <xdr:to>
      <xdr:col>6</xdr:col>
      <xdr:colOff>38100</xdr:colOff>
      <xdr:row>37</xdr:row>
      <xdr:rowOff>18796</xdr:rowOff>
    </xdr:to>
    <xdr:sp macro="" textlink="">
      <xdr:nvSpPr>
        <xdr:cNvPr id="73" name="フローチャート: 判断 72"/>
        <xdr:cNvSpPr/>
      </xdr:nvSpPr>
      <xdr:spPr>
        <a:xfrm>
          <a:off x="1079500" y="6260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35323</xdr:rowOff>
    </xdr:from>
    <xdr:ext cx="469744" cy="259045"/>
    <xdr:sp macro="" textlink="">
      <xdr:nvSpPr>
        <xdr:cNvPr id="74" name="テキスト ボックス 73"/>
        <xdr:cNvSpPr txBox="1"/>
      </xdr:nvSpPr>
      <xdr:spPr>
        <a:xfrm>
          <a:off x="895428" y="6036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5334</xdr:rowOff>
    </xdr:from>
    <xdr:to>
      <xdr:col>24</xdr:col>
      <xdr:colOff>114300</xdr:colOff>
      <xdr:row>37</xdr:row>
      <xdr:rowOff>106934</xdr:rowOff>
    </xdr:to>
    <xdr:sp macro="" textlink="">
      <xdr:nvSpPr>
        <xdr:cNvPr id="80" name="楕円 79"/>
        <xdr:cNvSpPr/>
      </xdr:nvSpPr>
      <xdr:spPr>
        <a:xfrm>
          <a:off x="45847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155211</xdr:rowOff>
    </xdr:from>
    <xdr:ext cx="469744" cy="259045"/>
    <xdr:sp macro="" textlink="">
      <xdr:nvSpPr>
        <xdr:cNvPr id="81" name="議会費該当値テキスト"/>
        <xdr:cNvSpPr txBox="1"/>
      </xdr:nvSpPr>
      <xdr:spPr>
        <a:xfrm>
          <a:off x="4686300" y="6327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106680</xdr:rowOff>
    </xdr:from>
    <xdr:to>
      <xdr:col>20</xdr:col>
      <xdr:colOff>38100</xdr:colOff>
      <xdr:row>38</xdr:row>
      <xdr:rowOff>36830</xdr:rowOff>
    </xdr:to>
    <xdr:sp macro="" textlink="">
      <xdr:nvSpPr>
        <xdr:cNvPr id="82" name="楕円 81"/>
        <xdr:cNvSpPr/>
      </xdr:nvSpPr>
      <xdr:spPr>
        <a:xfrm>
          <a:off x="3746500" y="645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27957</xdr:rowOff>
    </xdr:from>
    <xdr:ext cx="469744" cy="259045"/>
    <xdr:sp macro="" textlink="">
      <xdr:nvSpPr>
        <xdr:cNvPr id="83" name="テキスト ボックス 82"/>
        <xdr:cNvSpPr txBox="1"/>
      </xdr:nvSpPr>
      <xdr:spPr>
        <a:xfrm>
          <a:off x="3562428" y="6543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168021</xdr:rowOff>
    </xdr:from>
    <xdr:to>
      <xdr:col>15</xdr:col>
      <xdr:colOff>101600</xdr:colOff>
      <xdr:row>38</xdr:row>
      <xdr:rowOff>98171</xdr:rowOff>
    </xdr:to>
    <xdr:sp macro="" textlink="">
      <xdr:nvSpPr>
        <xdr:cNvPr id="84" name="楕円 83"/>
        <xdr:cNvSpPr/>
      </xdr:nvSpPr>
      <xdr:spPr>
        <a:xfrm>
          <a:off x="2857500" y="6511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89298</xdr:rowOff>
    </xdr:from>
    <xdr:ext cx="469744" cy="259045"/>
    <xdr:sp macro="" textlink="">
      <xdr:nvSpPr>
        <xdr:cNvPr id="85" name="テキスト ボックス 84"/>
        <xdr:cNvSpPr txBox="1"/>
      </xdr:nvSpPr>
      <xdr:spPr>
        <a:xfrm>
          <a:off x="2673428" y="6604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33147</xdr:rowOff>
    </xdr:from>
    <xdr:to>
      <xdr:col>10</xdr:col>
      <xdr:colOff>165100</xdr:colOff>
      <xdr:row>38</xdr:row>
      <xdr:rowOff>134747</xdr:rowOff>
    </xdr:to>
    <xdr:sp macro="" textlink="">
      <xdr:nvSpPr>
        <xdr:cNvPr id="86" name="楕円 85"/>
        <xdr:cNvSpPr/>
      </xdr:nvSpPr>
      <xdr:spPr>
        <a:xfrm>
          <a:off x="1968500" y="6548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125874</xdr:rowOff>
    </xdr:from>
    <xdr:ext cx="469744" cy="259045"/>
    <xdr:sp macro="" textlink="">
      <xdr:nvSpPr>
        <xdr:cNvPr id="87" name="テキスト ボックス 86"/>
        <xdr:cNvSpPr txBox="1"/>
      </xdr:nvSpPr>
      <xdr:spPr>
        <a:xfrm>
          <a:off x="1784428" y="6640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125095</xdr:rowOff>
    </xdr:from>
    <xdr:to>
      <xdr:col>6</xdr:col>
      <xdr:colOff>38100</xdr:colOff>
      <xdr:row>38</xdr:row>
      <xdr:rowOff>55245</xdr:rowOff>
    </xdr:to>
    <xdr:sp macro="" textlink="">
      <xdr:nvSpPr>
        <xdr:cNvPr id="88" name="楕円 87"/>
        <xdr:cNvSpPr/>
      </xdr:nvSpPr>
      <xdr:spPr>
        <a:xfrm>
          <a:off x="1079500" y="6468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46372</xdr:rowOff>
    </xdr:from>
    <xdr:ext cx="469744" cy="259045"/>
    <xdr:sp macro="" textlink="">
      <xdr:nvSpPr>
        <xdr:cNvPr id="89" name="テキスト ボックス 88"/>
        <xdr:cNvSpPr txBox="1"/>
      </xdr:nvSpPr>
      <xdr:spPr>
        <a:xfrm>
          <a:off x="895428" y="656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93476</xdr:rowOff>
    </xdr:from>
    <xdr:to>
      <xdr:col>24</xdr:col>
      <xdr:colOff>62865</xdr:colOff>
      <xdr:row>58</xdr:row>
      <xdr:rowOff>106227</xdr:rowOff>
    </xdr:to>
    <xdr:cxnSp macro="">
      <xdr:nvCxnSpPr>
        <xdr:cNvPr id="111" name="直線コネクタ 110"/>
        <xdr:cNvCxnSpPr/>
      </xdr:nvCxnSpPr>
      <xdr:spPr>
        <a:xfrm flipV="1">
          <a:off x="4633595" y="8665976"/>
          <a:ext cx="1270" cy="1384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110054</xdr:rowOff>
    </xdr:from>
    <xdr:ext cx="534377" cy="259045"/>
    <xdr:sp macro="" textlink="">
      <xdr:nvSpPr>
        <xdr:cNvPr id="112" name="総務費最小値テキスト"/>
        <xdr:cNvSpPr txBox="1"/>
      </xdr:nvSpPr>
      <xdr:spPr>
        <a:xfrm>
          <a:off x="4686300" y="10054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106227</xdr:rowOff>
    </xdr:from>
    <xdr:to>
      <xdr:col>24</xdr:col>
      <xdr:colOff>152400</xdr:colOff>
      <xdr:row>58</xdr:row>
      <xdr:rowOff>106227</xdr:rowOff>
    </xdr:to>
    <xdr:cxnSp macro="">
      <xdr:nvCxnSpPr>
        <xdr:cNvPr id="113" name="直線コネクタ 112"/>
        <xdr:cNvCxnSpPr/>
      </xdr:nvCxnSpPr>
      <xdr:spPr>
        <a:xfrm>
          <a:off x="4546600" y="10050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40153</xdr:rowOff>
    </xdr:from>
    <xdr:ext cx="690189" cy="259045"/>
    <xdr:sp macro="" textlink="">
      <xdr:nvSpPr>
        <xdr:cNvPr id="114" name="総務費最大値テキスト"/>
        <xdr:cNvSpPr txBox="1"/>
      </xdr:nvSpPr>
      <xdr:spPr>
        <a:xfrm>
          <a:off x="4686300" y="844120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3,101,103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93476</xdr:rowOff>
    </xdr:from>
    <xdr:to>
      <xdr:col>24</xdr:col>
      <xdr:colOff>152400</xdr:colOff>
      <xdr:row>50</xdr:row>
      <xdr:rowOff>93476</xdr:rowOff>
    </xdr:to>
    <xdr:cxnSp macro="">
      <xdr:nvCxnSpPr>
        <xdr:cNvPr id="115" name="直線コネクタ 114"/>
        <xdr:cNvCxnSpPr/>
      </xdr:nvCxnSpPr>
      <xdr:spPr>
        <a:xfrm>
          <a:off x="4546600" y="8665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38463</xdr:rowOff>
    </xdr:from>
    <xdr:to>
      <xdr:col>24</xdr:col>
      <xdr:colOff>63500</xdr:colOff>
      <xdr:row>58</xdr:row>
      <xdr:rowOff>48036</xdr:rowOff>
    </xdr:to>
    <xdr:cxnSp macro="">
      <xdr:nvCxnSpPr>
        <xdr:cNvPr id="116" name="直線コネクタ 115"/>
        <xdr:cNvCxnSpPr/>
      </xdr:nvCxnSpPr>
      <xdr:spPr>
        <a:xfrm>
          <a:off x="3797300" y="9982563"/>
          <a:ext cx="838200" cy="9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5184</xdr:rowOff>
    </xdr:from>
    <xdr:ext cx="599010" cy="259045"/>
    <xdr:sp macro="" textlink="">
      <xdr:nvSpPr>
        <xdr:cNvPr id="117" name="総務費平均値テキスト"/>
        <xdr:cNvSpPr txBox="1"/>
      </xdr:nvSpPr>
      <xdr:spPr>
        <a:xfrm>
          <a:off x="4686300" y="97778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153757</xdr:rowOff>
    </xdr:from>
    <xdr:to>
      <xdr:col>24</xdr:col>
      <xdr:colOff>114300</xdr:colOff>
      <xdr:row>58</xdr:row>
      <xdr:rowOff>83907</xdr:rowOff>
    </xdr:to>
    <xdr:sp macro="" textlink="">
      <xdr:nvSpPr>
        <xdr:cNvPr id="118" name="フローチャート: 判断 117"/>
        <xdr:cNvSpPr/>
      </xdr:nvSpPr>
      <xdr:spPr>
        <a:xfrm>
          <a:off x="4584700" y="9926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38463</xdr:rowOff>
    </xdr:from>
    <xdr:to>
      <xdr:col>19</xdr:col>
      <xdr:colOff>177800</xdr:colOff>
      <xdr:row>58</xdr:row>
      <xdr:rowOff>49388</xdr:rowOff>
    </xdr:to>
    <xdr:cxnSp macro="">
      <xdr:nvCxnSpPr>
        <xdr:cNvPr id="119" name="直線コネクタ 118"/>
        <xdr:cNvCxnSpPr/>
      </xdr:nvCxnSpPr>
      <xdr:spPr>
        <a:xfrm flipV="1">
          <a:off x="2908300" y="9982563"/>
          <a:ext cx="889000" cy="10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166871</xdr:rowOff>
    </xdr:from>
    <xdr:to>
      <xdr:col>20</xdr:col>
      <xdr:colOff>38100</xdr:colOff>
      <xdr:row>58</xdr:row>
      <xdr:rowOff>97021</xdr:rowOff>
    </xdr:to>
    <xdr:sp macro="" textlink="">
      <xdr:nvSpPr>
        <xdr:cNvPr id="120" name="フローチャート: 判断 119"/>
        <xdr:cNvSpPr/>
      </xdr:nvSpPr>
      <xdr:spPr>
        <a:xfrm>
          <a:off x="3746500" y="993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88148</xdr:rowOff>
    </xdr:from>
    <xdr:ext cx="599010" cy="259045"/>
    <xdr:sp macro="" textlink="">
      <xdr:nvSpPr>
        <xdr:cNvPr id="121" name="テキスト ボックス 120"/>
        <xdr:cNvSpPr txBox="1"/>
      </xdr:nvSpPr>
      <xdr:spPr>
        <a:xfrm>
          <a:off x="3497795" y="100322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20905</xdr:rowOff>
    </xdr:from>
    <xdr:to>
      <xdr:col>15</xdr:col>
      <xdr:colOff>50800</xdr:colOff>
      <xdr:row>58</xdr:row>
      <xdr:rowOff>49388</xdr:rowOff>
    </xdr:to>
    <xdr:cxnSp macro="">
      <xdr:nvCxnSpPr>
        <xdr:cNvPr id="122" name="直線コネクタ 121"/>
        <xdr:cNvCxnSpPr/>
      </xdr:nvCxnSpPr>
      <xdr:spPr>
        <a:xfrm>
          <a:off x="2019300" y="9965005"/>
          <a:ext cx="889000" cy="28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2391</xdr:rowOff>
    </xdr:from>
    <xdr:to>
      <xdr:col>15</xdr:col>
      <xdr:colOff>101600</xdr:colOff>
      <xdr:row>58</xdr:row>
      <xdr:rowOff>103991</xdr:rowOff>
    </xdr:to>
    <xdr:sp macro="" textlink="">
      <xdr:nvSpPr>
        <xdr:cNvPr id="123" name="フローチャート: 判断 122"/>
        <xdr:cNvSpPr/>
      </xdr:nvSpPr>
      <xdr:spPr>
        <a:xfrm>
          <a:off x="2857500" y="9946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95118</xdr:rowOff>
    </xdr:from>
    <xdr:ext cx="599010" cy="259045"/>
    <xdr:sp macro="" textlink="">
      <xdr:nvSpPr>
        <xdr:cNvPr id="124" name="テキスト ボックス 123"/>
        <xdr:cNvSpPr txBox="1"/>
      </xdr:nvSpPr>
      <xdr:spPr>
        <a:xfrm>
          <a:off x="2608795" y="10039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165404</xdr:rowOff>
    </xdr:from>
    <xdr:to>
      <xdr:col>10</xdr:col>
      <xdr:colOff>114300</xdr:colOff>
      <xdr:row>58</xdr:row>
      <xdr:rowOff>20905</xdr:rowOff>
    </xdr:to>
    <xdr:cxnSp macro="">
      <xdr:nvCxnSpPr>
        <xdr:cNvPr id="125" name="直線コネクタ 124"/>
        <xdr:cNvCxnSpPr/>
      </xdr:nvCxnSpPr>
      <xdr:spPr>
        <a:xfrm>
          <a:off x="1130300" y="9938054"/>
          <a:ext cx="889000" cy="26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169463</xdr:rowOff>
    </xdr:from>
    <xdr:to>
      <xdr:col>10</xdr:col>
      <xdr:colOff>165100</xdr:colOff>
      <xdr:row>58</xdr:row>
      <xdr:rowOff>99613</xdr:rowOff>
    </xdr:to>
    <xdr:sp macro="" textlink="">
      <xdr:nvSpPr>
        <xdr:cNvPr id="126" name="フローチャート: 判断 125"/>
        <xdr:cNvSpPr/>
      </xdr:nvSpPr>
      <xdr:spPr>
        <a:xfrm>
          <a:off x="1968500" y="994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90740</xdr:rowOff>
    </xdr:from>
    <xdr:ext cx="599010" cy="259045"/>
    <xdr:sp macro="" textlink="">
      <xdr:nvSpPr>
        <xdr:cNvPr id="127" name="テキスト ボックス 126"/>
        <xdr:cNvSpPr txBox="1"/>
      </xdr:nvSpPr>
      <xdr:spPr>
        <a:xfrm>
          <a:off x="1719795" y="10034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198,789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140361</xdr:rowOff>
    </xdr:from>
    <xdr:to>
      <xdr:col>6</xdr:col>
      <xdr:colOff>38100</xdr:colOff>
      <xdr:row>58</xdr:row>
      <xdr:rowOff>70511</xdr:rowOff>
    </xdr:to>
    <xdr:sp macro="" textlink="">
      <xdr:nvSpPr>
        <xdr:cNvPr id="128" name="フローチャート: 判断 127"/>
        <xdr:cNvSpPr/>
      </xdr:nvSpPr>
      <xdr:spPr>
        <a:xfrm>
          <a:off x="1079500" y="9913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61638</xdr:rowOff>
    </xdr:from>
    <xdr:ext cx="599010" cy="259045"/>
    <xdr:sp macro="" textlink="">
      <xdr:nvSpPr>
        <xdr:cNvPr id="129" name="テキスト ボックス 128"/>
        <xdr:cNvSpPr txBox="1"/>
      </xdr:nvSpPr>
      <xdr:spPr>
        <a:xfrm>
          <a:off x="830795" y="10005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168686</xdr:rowOff>
    </xdr:from>
    <xdr:to>
      <xdr:col>24</xdr:col>
      <xdr:colOff>114300</xdr:colOff>
      <xdr:row>58</xdr:row>
      <xdr:rowOff>98836</xdr:rowOff>
    </xdr:to>
    <xdr:sp macro="" textlink="">
      <xdr:nvSpPr>
        <xdr:cNvPr id="135" name="楕円 134"/>
        <xdr:cNvSpPr/>
      </xdr:nvSpPr>
      <xdr:spPr>
        <a:xfrm>
          <a:off x="4584700" y="9941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132185</xdr:rowOff>
    </xdr:from>
    <xdr:ext cx="599010" cy="259045"/>
    <xdr:sp macro="" textlink="">
      <xdr:nvSpPr>
        <xdr:cNvPr id="136" name="総務費該当値テキスト"/>
        <xdr:cNvSpPr txBox="1"/>
      </xdr:nvSpPr>
      <xdr:spPr>
        <a:xfrm>
          <a:off x="4686300" y="9904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159113</xdr:rowOff>
    </xdr:from>
    <xdr:to>
      <xdr:col>20</xdr:col>
      <xdr:colOff>38100</xdr:colOff>
      <xdr:row>58</xdr:row>
      <xdr:rowOff>89263</xdr:rowOff>
    </xdr:to>
    <xdr:sp macro="" textlink="">
      <xdr:nvSpPr>
        <xdr:cNvPr id="137" name="楕円 136"/>
        <xdr:cNvSpPr/>
      </xdr:nvSpPr>
      <xdr:spPr>
        <a:xfrm>
          <a:off x="3746500" y="993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105790</xdr:rowOff>
    </xdr:from>
    <xdr:ext cx="599010" cy="259045"/>
    <xdr:sp macro="" textlink="">
      <xdr:nvSpPr>
        <xdr:cNvPr id="138" name="テキスト ボックス 137"/>
        <xdr:cNvSpPr txBox="1"/>
      </xdr:nvSpPr>
      <xdr:spPr>
        <a:xfrm>
          <a:off x="3497795" y="9706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170038</xdr:rowOff>
    </xdr:from>
    <xdr:to>
      <xdr:col>15</xdr:col>
      <xdr:colOff>101600</xdr:colOff>
      <xdr:row>58</xdr:row>
      <xdr:rowOff>100188</xdr:rowOff>
    </xdr:to>
    <xdr:sp macro="" textlink="">
      <xdr:nvSpPr>
        <xdr:cNvPr id="139" name="楕円 138"/>
        <xdr:cNvSpPr/>
      </xdr:nvSpPr>
      <xdr:spPr>
        <a:xfrm>
          <a:off x="2857500" y="9942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116715</xdr:rowOff>
    </xdr:from>
    <xdr:ext cx="599010" cy="259045"/>
    <xdr:sp macro="" textlink="">
      <xdr:nvSpPr>
        <xdr:cNvPr id="140" name="テキスト ボックス 139"/>
        <xdr:cNvSpPr txBox="1"/>
      </xdr:nvSpPr>
      <xdr:spPr>
        <a:xfrm>
          <a:off x="2608795" y="9717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141555</xdr:rowOff>
    </xdr:from>
    <xdr:to>
      <xdr:col>10</xdr:col>
      <xdr:colOff>165100</xdr:colOff>
      <xdr:row>58</xdr:row>
      <xdr:rowOff>71705</xdr:rowOff>
    </xdr:to>
    <xdr:sp macro="" textlink="">
      <xdr:nvSpPr>
        <xdr:cNvPr id="141" name="楕円 140"/>
        <xdr:cNvSpPr/>
      </xdr:nvSpPr>
      <xdr:spPr>
        <a:xfrm>
          <a:off x="1968500" y="9914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88232</xdr:rowOff>
    </xdr:from>
    <xdr:ext cx="599010" cy="259045"/>
    <xdr:sp macro="" textlink="">
      <xdr:nvSpPr>
        <xdr:cNvPr id="142" name="テキスト ボックス 141"/>
        <xdr:cNvSpPr txBox="1"/>
      </xdr:nvSpPr>
      <xdr:spPr>
        <a:xfrm>
          <a:off x="1719795" y="9689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114604</xdr:rowOff>
    </xdr:from>
    <xdr:to>
      <xdr:col>6</xdr:col>
      <xdr:colOff>38100</xdr:colOff>
      <xdr:row>58</xdr:row>
      <xdr:rowOff>44754</xdr:rowOff>
    </xdr:to>
    <xdr:sp macro="" textlink="">
      <xdr:nvSpPr>
        <xdr:cNvPr id="143" name="楕円 142"/>
        <xdr:cNvSpPr/>
      </xdr:nvSpPr>
      <xdr:spPr>
        <a:xfrm>
          <a:off x="1079500" y="988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61281</xdr:rowOff>
    </xdr:from>
    <xdr:ext cx="599010" cy="259045"/>
    <xdr:sp macro="" textlink="">
      <xdr:nvSpPr>
        <xdr:cNvPr id="144" name="テキスト ボックス 143"/>
        <xdr:cNvSpPr txBox="1"/>
      </xdr:nvSpPr>
      <xdr:spPr>
        <a:xfrm>
          <a:off x="830795" y="9662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13780</xdr:rowOff>
    </xdr:from>
    <xdr:to>
      <xdr:col>24</xdr:col>
      <xdr:colOff>62865</xdr:colOff>
      <xdr:row>79</xdr:row>
      <xdr:rowOff>122318</xdr:rowOff>
    </xdr:to>
    <xdr:cxnSp macro="">
      <xdr:nvCxnSpPr>
        <xdr:cNvPr id="169" name="直線コネクタ 168"/>
        <xdr:cNvCxnSpPr/>
      </xdr:nvCxnSpPr>
      <xdr:spPr>
        <a:xfrm flipV="1">
          <a:off x="4633595" y="12186730"/>
          <a:ext cx="1270" cy="1480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126145</xdr:rowOff>
    </xdr:from>
    <xdr:ext cx="599010" cy="259045"/>
    <xdr:sp macro="" textlink="">
      <xdr:nvSpPr>
        <xdr:cNvPr id="170" name="民生費最小値テキスト"/>
        <xdr:cNvSpPr txBox="1"/>
      </xdr:nvSpPr>
      <xdr:spPr>
        <a:xfrm>
          <a:off x="4686300" y="13670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122318</xdr:rowOff>
    </xdr:from>
    <xdr:to>
      <xdr:col>24</xdr:col>
      <xdr:colOff>152400</xdr:colOff>
      <xdr:row>79</xdr:row>
      <xdr:rowOff>122318</xdr:rowOff>
    </xdr:to>
    <xdr:cxnSp macro="">
      <xdr:nvCxnSpPr>
        <xdr:cNvPr id="171" name="直線コネクタ 170"/>
        <xdr:cNvCxnSpPr/>
      </xdr:nvCxnSpPr>
      <xdr:spPr>
        <a:xfrm>
          <a:off x="4546600" y="1366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131907</xdr:rowOff>
    </xdr:from>
    <xdr:ext cx="599010" cy="259045"/>
    <xdr:sp macro="" textlink="">
      <xdr:nvSpPr>
        <xdr:cNvPr id="172" name="民生費最大値テキスト"/>
        <xdr:cNvSpPr txBox="1"/>
      </xdr:nvSpPr>
      <xdr:spPr>
        <a:xfrm>
          <a:off x="4686300" y="11961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334,025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13780</xdr:rowOff>
    </xdr:from>
    <xdr:to>
      <xdr:col>24</xdr:col>
      <xdr:colOff>152400</xdr:colOff>
      <xdr:row>71</xdr:row>
      <xdr:rowOff>13780</xdr:rowOff>
    </xdr:to>
    <xdr:cxnSp macro="">
      <xdr:nvCxnSpPr>
        <xdr:cNvPr id="173" name="直線コネクタ 172"/>
        <xdr:cNvCxnSpPr/>
      </xdr:nvCxnSpPr>
      <xdr:spPr>
        <a:xfrm>
          <a:off x="4546600" y="12186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120437</xdr:rowOff>
    </xdr:from>
    <xdr:to>
      <xdr:col>24</xdr:col>
      <xdr:colOff>63500</xdr:colOff>
      <xdr:row>76</xdr:row>
      <xdr:rowOff>121314</xdr:rowOff>
    </xdr:to>
    <xdr:cxnSp macro="">
      <xdr:nvCxnSpPr>
        <xdr:cNvPr id="174" name="直線コネクタ 173"/>
        <xdr:cNvCxnSpPr/>
      </xdr:nvCxnSpPr>
      <xdr:spPr>
        <a:xfrm flipV="1">
          <a:off x="3797300" y="12979187"/>
          <a:ext cx="838200" cy="17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95071</xdr:rowOff>
    </xdr:from>
    <xdr:ext cx="599010" cy="259045"/>
    <xdr:sp macro="" textlink="">
      <xdr:nvSpPr>
        <xdr:cNvPr id="175" name="民生費平均値テキスト"/>
        <xdr:cNvSpPr txBox="1"/>
      </xdr:nvSpPr>
      <xdr:spPr>
        <a:xfrm>
          <a:off x="4686300" y="1312527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116644</xdr:rowOff>
    </xdr:from>
    <xdr:to>
      <xdr:col>24</xdr:col>
      <xdr:colOff>114300</xdr:colOff>
      <xdr:row>77</xdr:row>
      <xdr:rowOff>46794</xdr:rowOff>
    </xdr:to>
    <xdr:sp macro="" textlink="">
      <xdr:nvSpPr>
        <xdr:cNvPr id="176" name="フローチャート: 判断 175"/>
        <xdr:cNvSpPr/>
      </xdr:nvSpPr>
      <xdr:spPr>
        <a:xfrm>
          <a:off x="4584700" y="1314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121314</xdr:rowOff>
    </xdr:from>
    <xdr:to>
      <xdr:col>19</xdr:col>
      <xdr:colOff>177800</xdr:colOff>
      <xdr:row>76</xdr:row>
      <xdr:rowOff>169106</xdr:rowOff>
    </xdr:to>
    <xdr:cxnSp macro="">
      <xdr:nvCxnSpPr>
        <xdr:cNvPr id="177" name="直線コネクタ 176"/>
        <xdr:cNvCxnSpPr/>
      </xdr:nvCxnSpPr>
      <xdr:spPr>
        <a:xfrm flipV="1">
          <a:off x="2908300" y="13151514"/>
          <a:ext cx="889000" cy="47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24923</xdr:rowOff>
    </xdr:from>
    <xdr:to>
      <xdr:col>20</xdr:col>
      <xdr:colOff>38100</xdr:colOff>
      <xdr:row>77</xdr:row>
      <xdr:rowOff>126523</xdr:rowOff>
    </xdr:to>
    <xdr:sp macro="" textlink="">
      <xdr:nvSpPr>
        <xdr:cNvPr id="178" name="フローチャート: 判断 177"/>
        <xdr:cNvSpPr/>
      </xdr:nvSpPr>
      <xdr:spPr>
        <a:xfrm>
          <a:off x="3746500" y="13226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117650</xdr:rowOff>
    </xdr:from>
    <xdr:ext cx="599010" cy="259045"/>
    <xdr:sp macro="" textlink="">
      <xdr:nvSpPr>
        <xdr:cNvPr id="179" name="テキスト ボックス 178"/>
        <xdr:cNvSpPr txBox="1"/>
      </xdr:nvSpPr>
      <xdr:spPr>
        <a:xfrm>
          <a:off x="3497795" y="13319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94430</xdr:rowOff>
    </xdr:from>
    <xdr:to>
      <xdr:col>15</xdr:col>
      <xdr:colOff>50800</xdr:colOff>
      <xdr:row>76</xdr:row>
      <xdr:rowOff>169106</xdr:rowOff>
    </xdr:to>
    <xdr:cxnSp macro="">
      <xdr:nvCxnSpPr>
        <xdr:cNvPr id="180" name="直線コネクタ 179"/>
        <xdr:cNvCxnSpPr/>
      </xdr:nvCxnSpPr>
      <xdr:spPr>
        <a:xfrm>
          <a:off x="2019300" y="13124630"/>
          <a:ext cx="889000" cy="74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86522</xdr:rowOff>
    </xdr:from>
    <xdr:to>
      <xdr:col>15</xdr:col>
      <xdr:colOff>101600</xdr:colOff>
      <xdr:row>78</xdr:row>
      <xdr:rowOff>16672</xdr:rowOff>
    </xdr:to>
    <xdr:sp macro="" textlink="">
      <xdr:nvSpPr>
        <xdr:cNvPr id="181" name="フローチャート: 判断 180"/>
        <xdr:cNvSpPr/>
      </xdr:nvSpPr>
      <xdr:spPr>
        <a:xfrm>
          <a:off x="2857500" y="1328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7799</xdr:rowOff>
    </xdr:from>
    <xdr:ext cx="599010" cy="259045"/>
    <xdr:sp macro="" textlink="">
      <xdr:nvSpPr>
        <xdr:cNvPr id="182" name="テキスト ボックス 181"/>
        <xdr:cNvSpPr txBox="1"/>
      </xdr:nvSpPr>
      <xdr:spPr>
        <a:xfrm>
          <a:off x="2608795" y="13380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94430</xdr:rowOff>
    </xdr:from>
    <xdr:to>
      <xdr:col>10</xdr:col>
      <xdr:colOff>114300</xdr:colOff>
      <xdr:row>77</xdr:row>
      <xdr:rowOff>167384</xdr:rowOff>
    </xdr:to>
    <xdr:cxnSp macro="">
      <xdr:nvCxnSpPr>
        <xdr:cNvPr id="183" name="直線コネクタ 182"/>
        <xdr:cNvCxnSpPr/>
      </xdr:nvCxnSpPr>
      <xdr:spPr>
        <a:xfrm flipV="1">
          <a:off x="1130300" y="13124630"/>
          <a:ext cx="889000" cy="244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47904</xdr:rowOff>
    </xdr:from>
    <xdr:to>
      <xdr:col>10</xdr:col>
      <xdr:colOff>165100</xdr:colOff>
      <xdr:row>77</xdr:row>
      <xdr:rowOff>149504</xdr:rowOff>
    </xdr:to>
    <xdr:sp macro="" textlink="">
      <xdr:nvSpPr>
        <xdr:cNvPr id="184" name="フローチャート: 判断 183"/>
        <xdr:cNvSpPr/>
      </xdr:nvSpPr>
      <xdr:spPr>
        <a:xfrm>
          <a:off x="1968500" y="132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140631</xdr:rowOff>
    </xdr:from>
    <xdr:ext cx="599010" cy="259045"/>
    <xdr:sp macro="" textlink="">
      <xdr:nvSpPr>
        <xdr:cNvPr id="185" name="テキスト ボックス 184"/>
        <xdr:cNvSpPr txBox="1"/>
      </xdr:nvSpPr>
      <xdr:spPr>
        <a:xfrm>
          <a:off x="1719795" y="13342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30500</xdr:rowOff>
    </xdr:from>
    <xdr:to>
      <xdr:col>6</xdr:col>
      <xdr:colOff>38100</xdr:colOff>
      <xdr:row>78</xdr:row>
      <xdr:rowOff>132100</xdr:rowOff>
    </xdr:to>
    <xdr:sp macro="" textlink="">
      <xdr:nvSpPr>
        <xdr:cNvPr id="186" name="フローチャート: 判断 185"/>
        <xdr:cNvSpPr/>
      </xdr:nvSpPr>
      <xdr:spPr>
        <a:xfrm>
          <a:off x="1079500" y="1340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123227</xdr:rowOff>
    </xdr:from>
    <xdr:ext cx="599010" cy="259045"/>
    <xdr:sp macro="" textlink="">
      <xdr:nvSpPr>
        <xdr:cNvPr id="187" name="テキスト ボックス 186"/>
        <xdr:cNvSpPr txBox="1"/>
      </xdr:nvSpPr>
      <xdr:spPr>
        <a:xfrm>
          <a:off x="830795" y="13496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69637</xdr:rowOff>
    </xdr:from>
    <xdr:to>
      <xdr:col>24</xdr:col>
      <xdr:colOff>114300</xdr:colOff>
      <xdr:row>75</xdr:row>
      <xdr:rowOff>171236</xdr:rowOff>
    </xdr:to>
    <xdr:sp macro="" textlink="">
      <xdr:nvSpPr>
        <xdr:cNvPr id="193" name="楕円 192"/>
        <xdr:cNvSpPr/>
      </xdr:nvSpPr>
      <xdr:spPr>
        <a:xfrm>
          <a:off x="4584700" y="1292838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92514</xdr:rowOff>
    </xdr:from>
    <xdr:ext cx="599010" cy="259045"/>
    <xdr:sp macro="" textlink="">
      <xdr:nvSpPr>
        <xdr:cNvPr id="194" name="民生費該当値テキスト"/>
        <xdr:cNvSpPr txBox="1"/>
      </xdr:nvSpPr>
      <xdr:spPr>
        <a:xfrm>
          <a:off x="4686300" y="12779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70514</xdr:rowOff>
    </xdr:from>
    <xdr:to>
      <xdr:col>20</xdr:col>
      <xdr:colOff>38100</xdr:colOff>
      <xdr:row>77</xdr:row>
      <xdr:rowOff>664</xdr:rowOff>
    </xdr:to>
    <xdr:sp macro="" textlink="">
      <xdr:nvSpPr>
        <xdr:cNvPr id="195" name="楕円 194"/>
        <xdr:cNvSpPr/>
      </xdr:nvSpPr>
      <xdr:spPr>
        <a:xfrm>
          <a:off x="3746500" y="13100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17190</xdr:rowOff>
    </xdr:from>
    <xdr:ext cx="599010" cy="259045"/>
    <xdr:sp macro="" textlink="">
      <xdr:nvSpPr>
        <xdr:cNvPr id="196" name="テキスト ボックス 195"/>
        <xdr:cNvSpPr txBox="1"/>
      </xdr:nvSpPr>
      <xdr:spPr>
        <a:xfrm>
          <a:off x="3497795" y="12875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118306</xdr:rowOff>
    </xdr:from>
    <xdr:to>
      <xdr:col>15</xdr:col>
      <xdr:colOff>101600</xdr:colOff>
      <xdr:row>77</xdr:row>
      <xdr:rowOff>48456</xdr:rowOff>
    </xdr:to>
    <xdr:sp macro="" textlink="">
      <xdr:nvSpPr>
        <xdr:cNvPr id="197" name="楕円 196"/>
        <xdr:cNvSpPr/>
      </xdr:nvSpPr>
      <xdr:spPr>
        <a:xfrm>
          <a:off x="2857500" y="1314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64983</xdr:rowOff>
    </xdr:from>
    <xdr:ext cx="599010" cy="259045"/>
    <xdr:sp macro="" textlink="">
      <xdr:nvSpPr>
        <xdr:cNvPr id="198" name="テキスト ボックス 197"/>
        <xdr:cNvSpPr txBox="1"/>
      </xdr:nvSpPr>
      <xdr:spPr>
        <a:xfrm>
          <a:off x="2608795" y="12923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43630</xdr:rowOff>
    </xdr:from>
    <xdr:to>
      <xdr:col>10</xdr:col>
      <xdr:colOff>165100</xdr:colOff>
      <xdr:row>76</xdr:row>
      <xdr:rowOff>145230</xdr:rowOff>
    </xdr:to>
    <xdr:sp macro="" textlink="">
      <xdr:nvSpPr>
        <xdr:cNvPr id="199" name="楕円 198"/>
        <xdr:cNvSpPr/>
      </xdr:nvSpPr>
      <xdr:spPr>
        <a:xfrm>
          <a:off x="1968500" y="1307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161757</xdr:rowOff>
    </xdr:from>
    <xdr:ext cx="599010" cy="259045"/>
    <xdr:sp macro="" textlink="">
      <xdr:nvSpPr>
        <xdr:cNvPr id="200" name="テキスト ボックス 199"/>
        <xdr:cNvSpPr txBox="1"/>
      </xdr:nvSpPr>
      <xdr:spPr>
        <a:xfrm>
          <a:off x="1719795" y="12849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116584</xdr:rowOff>
    </xdr:from>
    <xdr:to>
      <xdr:col>6</xdr:col>
      <xdr:colOff>38100</xdr:colOff>
      <xdr:row>78</xdr:row>
      <xdr:rowOff>46734</xdr:rowOff>
    </xdr:to>
    <xdr:sp macro="" textlink="">
      <xdr:nvSpPr>
        <xdr:cNvPr id="201" name="楕円 200"/>
        <xdr:cNvSpPr/>
      </xdr:nvSpPr>
      <xdr:spPr>
        <a:xfrm>
          <a:off x="1079500" y="13318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63261</xdr:rowOff>
    </xdr:from>
    <xdr:ext cx="599010" cy="259045"/>
    <xdr:sp macro="" textlink="">
      <xdr:nvSpPr>
        <xdr:cNvPr id="202" name="テキスト ボックス 201"/>
        <xdr:cNvSpPr txBox="1"/>
      </xdr:nvSpPr>
      <xdr:spPr>
        <a:xfrm>
          <a:off x="830795" y="13093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3" name="直線コネクタ 212"/>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4" name="テキスト ボックス 213"/>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5" name="直線コネクタ 214"/>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6" name="テキスト ボックス 215"/>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7" name="直線コネクタ 216"/>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8" name="テキスト ボックス 217"/>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9" name="直線コネクタ 218"/>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0" name="テキスト ボックス 219"/>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118010</xdr:rowOff>
    </xdr:from>
    <xdr:to>
      <xdr:col>24</xdr:col>
      <xdr:colOff>62865</xdr:colOff>
      <xdr:row>98</xdr:row>
      <xdr:rowOff>30731</xdr:rowOff>
    </xdr:to>
    <xdr:cxnSp macro="">
      <xdr:nvCxnSpPr>
        <xdr:cNvPr id="224" name="直線コネクタ 223"/>
        <xdr:cNvCxnSpPr/>
      </xdr:nvCxnSpPr>
      <xdr:spPr>
        <a:xfrm flipV="1">
          <a:off x="4633595" y="15548510"/>
          <a:ext cx="1270" cy="128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34558</xdr:rowOff>
    </xdr:from>
    <xdr:ext cx="534377" cy="259045"/>
    <xdr:sp macro="" textlink="">
      <xdr:nvSpPr>
        <xdr:cNvPr id="225" name="衛生費最小値テキスト"/>
        <xdr:cNvSpPr txBox="1"/>
      </xdr:nvSpPr>
      <xdr:spPr>
        <a:xfrm>
          <a:off x="4686300" y="16836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30731</xdr:rowOff>
    </xdr:from>
    <xdr:to>
      <xdr:col>24</xdr:col>
      <xdr:colOff>152400</xdr:colOff>
      <xdr:row>98</xdr:row>
      <xdr:rowOff>30731</xdr:rowOff>
    </xdr:to>
    <xdr:cxnSp macro="">
      <xdr:nvCxnSpPr>
        <xdr:cNvPr id="226" name="直線コネクタ 225"/>
        <xdr:cNvCxnSpPr/>
      </xdr:nvCxnSpPr>
      <xdr:spPr>
        <a:xfrm>
          <a:off x="4546600" y="16832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64687</xdr:rowOff>
    </xdr:from>
    <xdr:ext cx="599010" cy="259045"/>
    <xdr:sp macro="" textlink="">
      <xdr:nvSpPr>
        <xdr:cNvPr id="227" name="衛生費最大値テキスト"/>
        <xdr:cNvSpPr txBox="1"/>
      </xdr:nvSpPr>
      <xdr:spPr>
        <a:xfrm>
          <a:off x="4686300" y="1532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304,744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118010</xdr:rowOff>
    </xdr:from>
    <xdr:to>
      <xdr:col>24</xdr:col>
      <xdr:colOff>152400</xdr:colOff>
      <xdr:row>90</xdr:row>
      <xdr:rowOff>118010</xdr:rowOff>
    </xdr:to>
    <xdr:cxnSp macro="">
      <xdr:nvCxnSpPr>
        <xdr:cNvPr id="228" name="直線コネクタ 227"/>
        <xdr:cNvCxnSpPr/>
      </xdr:nvCxnSpPr>
      <xdr:spPr>
        <a:xfrm>
          <a:off x="4546600" y="1554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21623</xdr:rowOff>
    </xdr:from>
    <xdr:to>
      <xdr:col>24</xdr:col>
      <xdr:colOff>63500</xdr:colOff>
      <xdr:row>97</xdr:row>
      <xdr:rowOff>34046</xdr:rowOff>
    </xdr:to>
    <xdr:cxnSp macro="">
      <xdr:nvCxnSpPr>
        <xdr:cNvPr id="229" name="直線コネクタ 228"/>
        <xdr:cNvCxnSpPr/>
      </xdr:nvCxnSpPr>
      <xdr:spPr>
        <a:xfrm>
          <a:off x="3797300" y="16652273"/>
          <a:ext cx="838200" cy="1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104261</xdr:rowOff>
    </xdr:from>
    <xdr:ext cx="534377" cy="259045"/>
    <xdr:sp macro="" textlink="">
      <xdr:nvSpPr>
        <xdr:cNvPr id="230" name="衛生費平均値テキスト"/>
        <xdr:cNvSpPr txBox="1"/>
      </xdr:nvSpPr>
      <xdr:spPr>
        <a:xfrm>
          <a:off x="4686300" y="16392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81384</xdr:rowOff>
    </xdr:from>
    <xdr:to>
      <xdr:col>24</xdr:col>
      <xdr:colOff>114300</xdr:colOff>
      <xdr:row>97</xdr:row>
      <xdr:rowOff>11534</xdr:rowOff>
    </xdr:to>
    <xdr:sp macro="" textlink="">
      <xdr:nvSpPr>
        <xdr:cNvPr id="231" name="フローチャート: 判断 230"/>
        <xdr:cNvSpPr/>
      </xdr:nvSpPr>
      <xdr:spPr>
        <a:xfrm>
          <a:off x="4584700" y="16540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21623</xdr:rowOff>
    </xdr:from>
    <xdr:to>
      <xdr:col>19</xdr:col>
      <xdr:colOff>177800</xdr:colOff>
      <xdr:row>97</xdr:row>
      <xdr:rowOff>31632</xdr:rowOff>
    </xdr:to>
    <xdr:cxnSp macro="">
      <xdr:nvCxnSpPr>
        <xdr:cNvPr id="232" name="直線コネクタ 231"/>
        <xdr:cNvCxnSpPr/>
      </xdr:nvCxnSpPr>
      <xdr:spPr>
        <a:xfrm flipV="1">
          <a:off x="2908300" y="16652273"/>
          <a:ext cx="889000" cy="1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81837</xdr:rowOff>
    </xdr:from>
    <xdr:to>
      <xdr:col>20</xdr:col>
      <xdr:colOff>38100</xdr:colOff>
      <xdr:row>97</xdr:row>
      <xdr:rowOff>11987</xdr:rowOff>
    </xdr:to>
    <xdr:sp macro="" textlink="">
      <xdr:nvSpPr>
        <xdr:cNvPr id="233" name="フローチャート: 判断 232"/>
        <xdr:cNvSpPr/>
      </xdr:nvSpPr>
      <xdr:spPr>
        <a:xfrm>
          <a:off x="3746500" y="1654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28514</xdr:rowOff>
    </xdr:from>
    <xdr:ext cx="534377" cy="259045"/>
    <xdr:sp macro="" textlink="">
      <xdr:nvSpPr>
        <xdr:cNvPr id="234" name="テキスト ボックス 233"/>
        <xdr:cNvSpPr txBox="1"/>
      </xdr:nvSpPr>
      <xdr:spPr>
        <a:xfrm>
          <a:off x="3530111" y="16316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31632</xdr:rowOff>
    </xdr:from>
    <xdr:to>
      <xdr:col>15</xdr:col>
      <xdr:colOff>50800</xdr:colOff>
      <xdr:row>97</xdr:row>
      <xdr:rowOff>39436</xdr:rowOff>
    </xdr:to>
    <xdr:cxnSp macro="">
      <xdr:nvCxnSpPr>
        <xdr:cNvPr id="235" name="直線コネクタ 234"/>
        <xdr:cNvCxnSpPr/>
      </xdr:nvCxnSpPr>
      <xdr:spPr>
        <a:xfrm flipV="1">
          <a:off x="2019300" y="16662282"/>
          <a:ext cx="889000" cy="7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77725</xdr:rowOff>
    </xdr:from>
    <xdr:to>
      <xdr:col>15</xdr:col>
      <xdr:colOff>101600</xdr:colOff>
      <xdr:row>97</xdr:row>
      <xdr:rowOff>7875</xdr:rowOff>
    </xdr:to>
    <xdr:sp macro="" textlink="">
      <xdr:nvSpPr>
        <xdr:cNvPr id="236" name="フローチャート: 判断 235"/>
        <xdr:cNvSpPr/>
      </xdr:nvSpPr>
      <xdr:spPr>
        <a:xfrm>
          <a:off x="2857500" y="16536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24402</xdr:rowOff>
    </xdr:from>
    <xdr:ext cx="534377" cy="259045"/>
    <xdr:sp macro="" textlink="">
      <xdr:nvSpPr>
        <xdr:cNvPr id="237" name="テキスト ボックス 236"/>
        <xdr:cNvSpPr txBox="1"/>
      </xdr:nvSpPr>
      <xdr:spPr>
        <a:xfrm>
          <a:off x="2641111" y="16312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28860</xdr:rowOff>
    </xdr:from>
    <xdr:to>
      <xdr:col>10</xdr:col>
      <xdr:colOff>114300</xdr:colOff>
      <xdr:row>97</xdr:row>
      <xdr:rowOff>39436</xdr:rowOff>
    </xdr:to>
    <xdr:cxnSp macro="">
      <xdr:nvCxnSpPr>
        <xdr:cNvPr id="238" name="直線コネクタ 237"/>
        <xdr:cNvCxnSpPr/>
      </xdr:nvCxnSpPr>
      <xdr:spPr>
        <a:xfrm>
          <a:off x="1130300" y="16659510"/>
          <a:ext cx="889000" cy="10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90120</xdr:rowOff>
    </xdr:from>
    <xdr:to>
      <xdr:col>10</xdr:col>
      <xdr:colOff>165100</xdr:colOff>
      <xdr:row>97</xdr:row>
      <xdr:rowOff>20270</xdr:rowOff>
    </xdr:to>
    <xdr:sp macro="" textlink="">
      <xdr:nvSpPr>
        <xdr:cNvPr id="239" name="フローチャート: 判断 238"/>
        <xdr:cNvSpPr/>
      </xdr:nvSpPr>
      <xdr:spPr>
        <a:xfrm>
          <a:off x="1968500" y="1654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36797</xdr:rowOff>
    </xdr:from>
    <xdr:ext cx="534377" cy="259045"/>
    <xdr:sp macro="" textlink="">
      <xdr:nvSpPr>
        <xdr:cNvPr id="240" name="テキスト ボックス 239"/>
        <xdr:cNvSpPr txBox="1"/>
      </xdr:nvSpPr>
      <xdr:spPr>
        <a:xfrm>
          <a:off x="1752111" y="16324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116980</xdr:rowOff>
    </xdr:from>
    <xdr:to>
      <xdr:col>6</xdr:col>
      <xdr:colOff>38100</xdr:colOff>
      <xdr:row>97</xdr:row>
      <xdr:rowOff>47130</xdr:rowOff>
    </xdr:to>
    <xdr:sp macro="" textlink="">
      <xdr:nvSpPr>
        <xdr:cNvPr id="241" name="フローチャート: 判断 240"/>
        <xdr:cNvSpPr/>
      </xdr:nvSpPr>
      <xdr:spPr>
        <a:xfrm>
          <a:off x="1079500" y="1657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63657</xdr:rowOff>
    </xdr:from>
    <xdr:ext cx="534377" cy="259045"/>
    <xdr:sp macro="" textlink="">
      <xdr:nvSpPr>
        <xdr:cNvPr id="242" name="テキスト ボックス 241"/>
        <xdr:cNvSpPr txBox="1"/>
      </xdr:nvSpPr>
      <xdr:spPr>
        <a:xfrm>
          <a:off x="863111" y="16351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154696</xdr:rowOff>
    </xdr:from>
    <xdr:to>
      <xdr:col>24</xdr:col>
      <xdr:colOff>114300</xdr:colOff>
      <xdr:row>97</xdr:row>
      <xdr:rowOff>84846</xdr:rowOff>
    </xdr:to>
    <xdr:sp macro="" textlink="">
      <xdr:nvSpPr>
        <xdr:cNvPr id="248" name="楕円 247"/>
        <xdr:cNvSpPr/>
      </xdr:nvSpPr>
      <xdr:spPr>
        <a:xfrm>
          <a:off x="4584700" y="16613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133123</xdr:rowOff>
    </xdr:from>
    <xdr:ext cx="534377" cy="259045"/>
    <xdr:sp macro="" textlink="">
      <xdr:nvSpPr>
        <xdr:cNvPr id="249" name="衛生費該当値テキスト"/>
        <xdr:cNvSpPr txBox="1"/>
      </xdr:nvSpPr>
      <xdr:spPr>
        <a:xfrm>
          <a:off x="4686300" y="16592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142273</xdr:rowOff>
    </xdr:from>
    <xdr:to>
      <xdr:col>20</xdr:col>
      <xdr:colOff>38100</xdr:colOff>
      <xdr:row>97</xdr:row>
      <xdr:rowOff>72423</xdr:rowOff>
    </xdr:to>
    <xdr:sp macro="" textlink="">
      <xdr:nvSpPr>
        <xdr:cNvPr id="250" name="楕円 249"/>
        <xdr:cNvSpPr/>
      </xdr:nvSpPr>
      <xdr:spPr>
        <a:xfrm>
          <a:off x="3746500" y="16601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63550</xdr:rowOff>
    </xdr:from>
    <xdr:ext cx="534377" cy="259045"/>
    <xdr:sp macro="" textlink="">
      <xdr:nvSpPr>
        <xdr:cNvPr id="251" name="テキスト ボックス 250"/>
        <xdr:cNvSpPr txBox="1"/>
      </xdr:nvSpPr>
      <xdr:spPr>
        <a:xfrm>
          <a:off x="3530111" y="16694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152282</xdr:rowOff>
    </xdr:from>
    <xdr:to>
      <xdr:col>15</xdr:col>
      <xdr:colOff>101600</xdr:colOff>
      <xdr:row>97</xdr:row>
      <xdr:rowOff>82432</xdr:rowOff>
    </xdr:to>
    <xdr:sp macro="" textlink="">
      <xdr:nvSpPr>
        <xdr:cNvPr id="252" name="楕円 251"/>
        <xdr:cNvSpPr/>
      </xdr:nvSpPr>
      <xdr:spPr>
        <a:xfrm>
          <a:off x="2857500" y="16611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73559</xdr:rowOff>
    </xdr:from>
    <xdr:ext cx="534377" cy="259045"/>
    <xdr:sp macro="" textlink="">
      <xdr:nvSpPr>
        <xdr:cNvPr id="253" name="テキスト ボックス 252"/>
        <xdr:cNvSpPr txBox="1"/>
      </xdr:nvSpPr>
      <xdr:spPr>
        <a:xfrm>
          <a:off x="2641111" y="16704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160086</xdr:rowOff>
    </xdr:from>
    <xdr:to>
      <xdr:col>10</xdr:col>
      <xdr:colOff>165100</xdr:colOff>
      <xdr:row>97</xdr:row>
      <xdr:rowOff>90236</xdr:rowOff>
    </xdr:to>
    <xdr:sp macro="" textlink="">
      <xdr:nvSpPr>
        <xdr:cNvPr id="254" name="楕円 253"/>
        <xdr:cNvSpPr/>
      </xdr:nvSpPr>
      <xdr:spPr>
        <a:xfrm>
          <a:off x="1968500" y="16619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81363</xdr:rowOff>
    </xdr:from>
    <xdr:ext cx="534377" cy="259045"/>
    <xdr:sp macro="" textlink="">
      <xdr:nvSpPr>
        <xdr:cNvPr id="255" name="テキスト ボックス 254"/>
        <xdr:cNvSpPr txBox="1"/>
      </xdr:nvSpPr>
      <xdr:spPr>
        <a:xfrm>
          <a:off x="1752111" y="16712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149510</xdr:rowOff>
    </xdr:from>
    <xdr:to>
      <xdr:col>6</xdr:col>
      <xdr:colOff>38100</xdr:colOff>
      <xdr:row>97</xdr:row>
      <xdr:rowOff>79660</xdr:rowOff>
    </xdr:to>
    <xdr:sp macro="" textlink="">
      <xdr:nvSpPr>
        <xdr:cNvPr id="256" name="楕円 255"/>
        <xdr:cNvSpPr/>
      </xdr:nvSpPr>
      <xdr:spPr>
        <a:xfrm>
          <a:off x="1079500" y="1660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70787</xdr:rowOff>
    </xdr:from>
    <xdr:ext cx="534377" cy="259045"/>
    <xdr:sp macro="" textlink="">
      <xdr:nvSpPr>
        <xdr:cNvPr id="257" name="テキスト ボックス 256"/>
        <xdr:cNvSpPr txBox="1"/>
      </xdr:nvSpPr>
      <xdr:spPr>
        <a:xfrm>
          <a:off x="863111" y="16701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1" name="テキスト ボックス 270"/>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3" name="テキスト ボックス 272"/>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5" name="テキスト ボックス 274"/>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7" name="テキスト ボックス 276"/>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9" name="テキスト ボックス 278"/>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152654</xdr:rowOff>
    </xdr:from>
    <xdr:to>
      <xdr:col>54</xdr:col>
      <xdr:colOff>189865</xdr:colOff>
      <xdr:row>39</xdr:row>
      <xdr:rowOff>44450</xdr:rowOff>
    </xdr:to>
    <xdr:cxnSp macro="">
      <xdr:nvCxnSpPr>
        <xdr:cNvPr id="281" name="直線コネクタ 280"/>
        <xdr:cNvCxnSpPr/>
      </xdr:nvCxnSpPr>
      <xdr:spPr>
        <a:xfrm flipV="1">
          <a:off x="10475595" y="5467604"/>
          <a:ext cx="1270" cy="1263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2"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3" name="直線コネクタ 282"/>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99331</xdr:rowOff>
    </xdr:from>
    <xdr:ext cx="469744" cy="259045"/>
    <xdr:sp macro="" textlink="">
      <xdr:nvSpPr>
        <xdr:cNvPr id="284" name="労働費最大値テキスト"/>
        <xdr:cNvSpPr txBox="1"/>
      </xdr:nvSpPr>
      <xdr:spPr>
        <a:xfrm>
          <a:off x="10528300" y="5242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3,316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152654</xdr:rowOff>
    </xdr:from>
    <xdr:to>
      <xdr:col>55</xdr:col>
      <xdr:colOff>88900</xdr:colOff>
      <xdr:row>31</xdr:row>
      <xdr:rowOff>152654</xdr:rowOff>
    </xdr:to>
    <xdr:cxnSp macro="">
      <xdr:nvCxnSpPr>
        <xdr:cNvPr id="285" name="直線コネクタ 284"/>
        <xdr:cNvCxnSpPr/>
      </xdr:nvCxnSpPr>
      <xdr:spPr>
        <a:xfrm>
          <a:off x="10388600" y="5467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xdr:rowOff>
    </xdr:from>
    <xdr:to>
      <xdr:col>55</xdr:col>
      <xdr:colOff>0</xdr:colOff>
      <xdr:row>38</xdr:row>
      <xdr:rowOff>39878</xdr:rowOff>
    </xdr:to>
    <xdr:cxnSp macro="">
      <xdr:nvCxnSpPr>
        <xdr:cNvPr id="286" name="直線コネクタ 285"/>
        <xdr:cNvCxnSpPr/>
      </xdr:nvCxnSpPr>
      <xdr:spPr>
        <a:xfrm>
          <a:off x="9639300" y="6529070"/>
          <a:ext cx="8382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153052</xdr:rowOff>
    </xdr:from>
    <xdr:ext cx="378565" cy="259045"/>
    <xdr:sp macro="" textlink="">
      <xdr:nvSpPr>
        <xdr:cNvPr id="287" name="労働費平均値テキスト"/>
        <xdr:cNvSpPr txBox="1"/>
      </xdr:nvSpPr>
      <xdr:spPr>
        <a:xfrm>
          <a:off x="10528300" y="649670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3175</xdr:rowOff>
    </xdr:from>
    <xdr:to>
      <xdr:col>55</xdr:col>
      <xdr:colOff>50800</xdr:colOff>
      <xdr:row>38</xdr:row>
      <xdr:rowOff>104775</xdr:rowOff>
    </xdr:to>
    <xdr:sp macro="" textlink="">
      <xdr:nvSpPr>
        <xdr:cNvPr id="288" name="フローチャート: 判断 287"/>
        <xdr:cNvSpPr/>
      </xdr:nvSpPr>
      <xdr:spPr>
        <a:xfrm>
          <a:off x="104267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xdr:rowOff>
    </xdr:from>
    <xdr:to>
      <xdr:col>50</xdr:col>
      <xdr:colOff>114300</xdr:colOff>
      <xdr:row>38</xdr:row>
      <xdr:rowOff>34925</xdr:rowOff>
    </xdr:to>
    <xdr:cxnSp macro="">
      <xdr:nvCxnSpPr>
        <xdr:cNvPr id="289" name="直線コネクタ 288"/>
        <xdr:cNvCxnSpPr/>
      </xdr:nvCxnSpPr>
      <xdr:spPr>
        <a:xfrm flipV="1">
          <a:off x="8750300" y="652907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21463</xdr:rowOff>
    </xdr:from>
    <xdr:to>
      <xdr:col>50</xdr:col>
      <xdr:colOff>165100</xdr:colOff>
      <xdr:row>38</xdr:row>
      <xdr:rowOff>123063</xdr:rowOff>
    </xdr:to>
    <xdr:sp macro="" textlink="">
      <xdr:nvSpPr>
        <xdr:cNvPr id="290" name="フローチャート: 判断 289"/>
        <xdr:cNvSpPr/>
      </xdr:nvSpPr>
      <xdr:spPr>
        <a:xfrm>
          <a:off x="9588500" y="653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114190</xdr:rowOff>
    </xdr:from>
    <xdr:ext cx="378565" cy="259045"/>
    <xdr:sp macro="" textlink="">
      <xdr:nvSpPr>
        <xdr:cNvPr id="291" name="テキスト ボックス 290"/>
        <xdr:cNvSpPr txBox="1"/>
      </xdr:nvSpPr>
      <xdr:spPr>
        <a:xfrm>
          <a:off x="9450017" y="66292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34925</xdr:rowOff>
    </xdr:from>
    <xdr:to>
      <xdr:col>45</xdr:col>
      <xdr:colOff>177800</xdr:colOff>
      <xdr:row>38</xdr:row>
      <xdr:rowOff>91694</xdr:rowOff>
    </xdr:to>
    <xdr:cxnSp macro="">
      <xdr:nvCxnSpPr>
        <xdr:cNvPr id="292" name="直線コネクタ 291"/>
        <xdr:cNvCxnSpPr/>
      </xdr:nvCxnSpPr>
      <xdr:spPr>
        <a:xfrm flipV="1">
          <a:off x="7861300" y="6550025"/>
          <a:ext cx="889000" cy="56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24130</xdr:rowOff>
    </xdr:from>
    <xdr:to>
      <xdr:col>46</xdr:col>
      <xdr:colOff>38100</xdr:colOff>
      <xdr:row>38</xdr:row>
      <xdr:rowOff>125730</xdr:rowOff>
    </xdr:to>
    <xdr:sp macro="" textlink="">
      <xdr:nvSpPr>
        <xdr:cNvPr id="293" name="フローチャート: 判断 292"/>
        <xdr:cNvSpPr/>
      </xdr:nvSpPr>
      <xdr:spPr>
        <a:xfrm>
          <a:off x="8699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116857</xdr:rowOff>
    </xdr:from>
    <xdr:ext cx="378565" cy="259045"/>
    <xdr:sp macro="" textlink="">
      <xdr:nvSpPr>
        <xdr:cNvPr id="294" name="テキスト ボックス 293"/>
        <xdr:cNvSpPr txBox="1"/>
      </xdr:nvSpPr>
      <xdr:spPr>
        <a:xfrm>
          <a:off x="8561017" y="66319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91694</xdr:rowOff>
    </xdr:from>
    <xdr:to>
      <xdr:col>41</xdr:col>
      <xdr:colOff>50800</xdr:colOff>
      <xdr:row>38</xdr:row>
      <xdr:rowOff>105029</xdr:rowOff>
    </xdr:to>
    <xdr:cxnSp macro="">
      <xdr:nvCxnSpPr>
        <xdr:cNvPr id="295" name="直線コネクタ 294"/>
        <xdr:cNvCxnSpPr/>
      </xdr:nvCxnSpPr>
      <xdr:spPr>
        <a:xfrm flipV="1">
          <a:off x="6972300" y="6606794"/>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6985</xdr:rowOff>
    </xdr:from>
    <xdr:to>
      <xdr:col>41</xdr:col>
      <xdr:colOff>101600</xdr:colOff>
      <xdr:row>38</xdr:row>
      <xdr:rowOff>108585</xdr:rowOff>
    </xdr:to>
    <xdr:sp macro="" textlink="">
      <xdr:nvSpPr>
        <xdr:cNvPr id="296" name="フローチャート: 判断 295"/>
        <xdr:cNvSpPr/>
      </xdr:nvSpPr>
      <xdr:spPr>
        <a:xfrm>
          <a:off x="7810500" y="652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125112</xdr:rowOff>
    </xdr:from>
    <xdr:ext cx="378565" cy="259045"/>
    <xdr:sp macro="" textlink="">
      <xdr:nvSpPr>
        <xdr:cNvPr id="297" name="テキスト ボックス 296"/>
        <xdr:cNvSpPr txBox="1"/>
      </xdr:nvSpPr>
      <xdr:spPr>
        <a:xfrm>
          <a:off x="7672017" y="62973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5080</xdr:rowOff>
    </xdr:from>
    <xdr:to>
      <xdr:col>36</xdr:col>
      <xdr:colOff>165100</xdr:colOff>
      <xdr:row>38</xdr:row>
      <xdr:rowOff>106680</xdr:rowOff>
    </xdr:to>
    <xdr:sp macro="" textlink="">
      <xdr:nvSpPr>
        <xdr:cNvPr id="298" name="フローチャート: 判断 297"/>
        <xdr:cNvSpPr/>
      </xdr:nvSpPr>
      <xdr:spPr>
        <a:xfrm>
          <a:off x="6921500" y="652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123207</xdr:rowOff>
    </xdr:from>
    <xdr:ext cx="378565" cy="259045"/>
    <xdr:sp macro="" textlink="">
      <xdr:nvSpPr>
        <xdr:cNvPr id="299" name="テキスト ボックス 298"/>
        <xdr:cNvSpPr txBox="1"/>
      </xdr:nvSpPr>
      <xdr:spPr>
        <a:xfrm>
          <a:off x="6783017" y="62954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160528</xdr:rowOff>
    </xdr:from>
    <xdr:to>
      <xdr:col>55</xdr:col>
      <xdr:colOff>50800</xdr:colOff>
      <xdr:row>38</xdr:row>
      <xdr:rowOff>90678</xdr:rowOff>
    </xdr:to>
    <xdr:sp macro="" textlink="">
      <xdr:nvSpPr>
        <xdr:cNvPr id="305" name="楕円 304"/>
        <xdr:cNvSpPr/>
      </xdr:nvSpPr>
      <xdr:spPr>
        <a:xfrm>
          <a:off x="10426700" y="6504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11955</xdr:rowOff>
    </xdr:from>
    <xdr:ext cx="378565" cy="259045"/>
    <xdr:sp macro="" textlink="">
      <xdr:nvSpPr>
        <xdr:cNvPr id="306" name="労働費該当値テキスト"/>
        <xdr:cNvSpPr txBox="1"/>
      </xdr:nvSpPr>
      <xdr:spPr>
        <a:xfrm>
          <a:off x="10528300" y="63556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134620</xdr:rowOff>
    </xdr:from>
    <xdr:to>
      <xdr:col>50</xdr:col>
      <xdr:colOff>165100</xdr:colOff>
      <xdr:row>38</xdr:row>
      <xdr:rowOff>64770</xdr:rowOff>
    </xdr:to>
    <xdr:sp macro="" textlink="">
      <xdr:nvSpPr>
        <xdr:cNvPr id="307" name="楕円 306"/>
        <xdr:cNvSpPr/>
      </xdr:nvSpPr>
      <xdr:spPr>
        <a:xfrm>
          <a:off x="9588500" y="647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81297</xdr:rowOff>
    </xdr:from>
    <xdr:ext cx="378565" cy="259045"/>
    <xdr:sp macro="" textlink="">
      <xdr:nvSpPr>
        <xdr:cNvPr id="308" name="テキスト ボックス 307"/>
        <xdr:cNvSpPr txBox="1"/>
      </xdr:nvSpPr>
      <xdr:spPr>
        <a:xfrm>
          <a:off x="9450017" y="62534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155575</xdr:rowOff>
    </xdr:from>
    <xdr:to>
      <xdr:col>46</xdr:col>
      <xdr:colOff>38100</xdr:colOff>
      <xdr:row>38</xdr:row>
      <xdr:rowOff>85725</xdr:rowOff>
    </xdr:to>
    <xdr:sp macro="" textlink="">
      <xdr:nvSpPr>
        <xdr:cNvPr id="309" name="楕円 308"/>
        <xdr:cNvSpPr/>
      </xdr:nvSpPr>
      <xdr:spPr>
        <a:xfrm>
          <a:off x="8699500" y="6499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102252</xdr:rowOff>
    </xdr:from>
    <xdr:ext cx="378565" cy="259045"/>
    <xdr:sp macro="" textlink="">
      <xdr:nvSpPr>
        <xdr:cNvPr id="310" name="テキスト ボックス 309"/>
        <xdr:cNvSpPr txBox="1"/>
      </xdr:nvSpPr>
      <xdr:spPr>
        <a:xfrm>
          <a:off x="8561017" y="62744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40894</xdr:rowOff>
    </xdr:from>
    <xdr:to>
      <xdr:col>41</xdr:col>
      <xdr:colOff>101600</xdr:colOff>
      <xdr:row>38</xdr:row>
      <xdr:rowOff>142494</xdr:rowOff>
    </xdr:to>
    <xdr:sp macro="" textlink="">
      <xdr:nvSpPr>
        <xdr:cNvPr id="311" name="楕円 310"/>
        <xdr:cNvSpPr/>
      </xdr:nvSpPr>
      <xdr:spPr>
        <a:xfrm>
          <a:off x="7810500" y="6555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133621</xdr:rowOff>
    </xdr:from>
    <xdr:ext cx="378565" cy="259045"/>
    <xdr:sp macro="" textlink="">
      <xdr:nvSpPr>
        <xdr:cNvPr id="312" name="テキスト ボックス 311"/>
        <xdr:cNvSpPr txBox="1"/>
      </xdr:nvSpPr>
      <xdr:spPr>
        <a:xfrm>
          <a:off x="7672017" y="66487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54229</xdr:rowOff>
    </xdr:from>
    <xdr:to>
      <xdr:col>36</xdr:col>
      <xdr:colOff>165100</xdr:colOff>
      <xdr:row>38</xdr:row>
      <xdr:rowOff>155829</xdr:rowOff>
    </xdr:to>
    <xdr:sp macro="" textlink="">
      <xdr:nvSpPr>
        <xdr:cNvPr id="313" name="楕円 312"/>
        <xdr:cNvSpPr/>
      </xdr:nvSpPr>
      <xdr:spPr>
        <a:xfrm>
          <a:off x="6921500" y="6569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146956</xdr:rowOff>
    </xdr:from>
    <xdr:ext cx="378565" cy="259045"/>
    <xdr:sp macro="" textlink="">
      <xdr:nvSpPr>
        <xdr:cNvPr id="314" name="テキスト ボックス 313"/>
        <xdr:cNvSpPr txBox="1"/>
      </xdr:nvSpPr>
      <xdr:spPr>
        <a:xfrm>
          <a:off x="6783017" y="66620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8" name="テキスト ボックス 32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68163</xdr:rowOff>
    </xdr:from>
    <xdr:to>
      <xdr:col>54</xdr:col>
      <xdr:colOff>189865</xdr:colOff>
      <xdr:row>58</xdr:row>
      <xdr:rowOff>159733</xdr:rowOff>
    </xdr:to>
    <xdr:cxnSp macro="">
      <xdr:nvCxnSpPr>
        <xdr:cNvPr id="338" name="直線コネクタ 337"/>
        <xdr:cNvCxnSpPr/>
      </xdr:nvCxnSpPr>
      <xdr:spPr>
        <a:xfrm flipV="1">
          <a:off x="10475595" y="8812113"/>
          <a:ext cx="1270" cy="1291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163560</xdr:rowOff>
    </xdr:from>
    <xdr:ext cx="469744" cy="259045"/>
    <xdr:sp macro="" textlink="">
      <xdr:nvSpPr>
        <xdr:cNvPr id="339" name="農林水産業費最小値テキスト"/>
        <xdr:cNvSpPr txBox="1"/>
      </xdr:nvSpPr>
      <xdr:spPr>
        <a:xfrm>
          <a:off x="10528300" y="10107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159733</xdr:rowOff>
    </xdr:from>
    <xdr:to>
      <xdr:col>55</xdr:col>
      <xdr:colOff>88900</xdr:colOff>
      <xdr:row>58</xdr:row>
      <xdr:rowOff>159733</xdr:rowOff>
    </xdr:to>
    <xdr:cxnSp macro="">
      <xdr:nvCxnSpPr>
        <xdr:cNvPr id="340" name="直線コネクタ 339"/>
        <xdr:cNvCxnSpPr/>
      </xdr:nvCxnSpPr>
      <xdr:spPr>
        <a:xfrm>
          <a:off x="10388600" y="10103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14840</xdr:rowOff>
    </xdr:from>
    <xdr:ext cx="599010" cy="259045"/>
    <xdr:sp macro="" textlink="">
      <xdr:nvSpPr>
        <xdr:cNvPr id="341" name="農林水産業費最大値テキスト"/>
        <xdr:cNvSpPr txBox="1"/>
      </xdr:nvSpPr>
      <xdr:spPr>
        <a:xfrm>
          <a:off x="10528300" y="8587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176,888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68163</xdr:rowOff>
    </xdr:from>
    <xdr:to>
      <xdr:col>55</xdr:col>
      <xdr:colOff>88900</xdr:colOff>
      <xdr:row>51</xdr:row>
      <xdr:rowOff>68163</xdr:rowOff>
    </xdr:to>
    <xdr:cxnSp macro="">
      <xdr:nvCxnSpPr>
        <xdr:cNvPr id="342" name="直線コネクタ 341"/>
        <xdr:cNvCxnSpPr/>
      </xdr:nvCxnSpPr>
      <xdr:spPr>
        <a:xfrm>
          <a:off x="10388600" y="8812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94834</xdr:rowOff>
    </xdr:from>
    <xdr:to>
      <xdr:col>55</xdr:col>
      <xdr:colOff>0</xdr:colOff>
      <xdr:row>58</xdr:row>
      <xdr:rowOff>105738</xdr:rowOff>
    </xdr:to>
    <xdr:cxnSp macro="">
      <xdr:nvCxnSpPr>
        <xdr:cNvPr id="343" name="直線コネクタ 342"/>
        <xdr:cNvCxnSpPr/>
      </xdr:nvCxnSpPr>
      <xdr:spPr>
        <a:xfrm flipV="1">
          <a:off x="9639300" y="10038934"/>
          <a:ext cx="838200" cy="10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93885</xdr:rowOff>
    </xdr:from>
    <xdr:ext cx="534377" cy="259045"/>
    <xdr:sp macro="" textlink="">
      <xdr:nvSpPr>
        <xdr:cNvPr id="344" name="農林水産業費平均値テキスト"/>
        <xdr:cNvSpPr txBox="1"/>
      </xdr:nvSpPr>
      <xdr:spPr>
        <a:xfrm>
          <a:off x="10528300" y="9523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71008</xdr:rowOff>
    </xdr:from>
    <xdr:to>
      <xdr:col>55</xdr:col>
      <xdr:colOff>50800</xdr:colOff>
      <xdr:row>57</xdr:row>
      <xdr:rowOff>1158</xdr:rowOff>
    </xdr:to>
    <xdr:sp macro="" textlink="">
      <xdr:nvSpPr>
        <xdr:cNvPr id="345" name="フローチャート: 判断 344"/>
        <xdr:cNvSpPr/>
      </xdr:nvSpPr>
      <xdr:spPr>
        <a:xfrm>
          <a:off x="10426700" y="9672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105738</xdr:rowOff>
    </xdr:from>
    <xdr:to>
      <xdr:col>50</xdr:col>
      <xdr:colOff>114300</xdr:colOff>
      <xdr:row>58</xdr:row>
      <xdr:rowOff>142443</xdr:rowOff>
    </xdr:to>
    <xdr:cxnSp macro="">
      <xdr:nvCxnSpPr>
        <xdr:cNvPr id="346" name="直線コネクタ 345"/>
        <xdr:cNvCxnSpPr/>
      </xdr:nvCxnSpPr>
      <xdr:spPr>
        <a:xfrm flipV="1">
          <a:off x="8750300" y="10049838"/>
          <a:ext cx="889000" cy="36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78438</xdr:rowOff>
    </xdr:from>
    <xdr:to>
      <xdr:col>50</xdr:col>
      <xdr:colOff>165100</xdr:colOff>
      <xdr:row>57</xdr:row>
      <xdr:rowOff>8588</xdr:rowOff>
    </xdr:to>
    <xdr:sp macro="" textlink="">
      <xdr:nvSpPr>
        <xdr:cNvPr id="347" name="フローチャート: 判断 346"/>
        <xdr:cNvSpPr/>
      </xdr:nvSpPr>
      <xdr:spPr>
        <a:xfrm>
          <a:off x="9588500" y="967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25115</xdr:rowOff>
    </xdr:from>
    <xdr:ext cx="534377" cy="259045"/>
    <xdr:sp macro="" textlink="">
      <xdr:nvSpPr>
        <xdr:cNvPr id="348" name="テキスト ボックス 347"/>
        <xdr:cNvSpPr txBox="1"/>
      </xdr:nvSpPr>
      <xdr:spPr>
        <a:xfrm>
          <a:off x="9372111" y="9454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132773</xdr:rowOff>
    </xdr:from>
    <xdr:to>
      <xdr:col>45</xdr:col>
      <xdr:colOff>177800</xdr:colOff>
      <xdr:row>58</xdr:row>
      <xdr:rowOff>142443</xdr:rowOff>
    </xdr:to>
    <xdr:cxnSp macro="">
      <xdr:nvCxnSpPr>
        <xdr:cNvPr id="349" name="直線コネクタ 348"/>
        <xdr:cNvCxnSpPr/>
      </xdr:nvCxnSpPr>
      <xdr:spPr>
        <a:xfrm>
          <a:off x="7861300" y="10076873"/>
          <a:ext cx="889000" cy="9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64394</xdr:rowOff>
    </xdr:from>
    <xdr:to>
      <xdr:col>46</xdr:col>
      <xdr:colOff>38100</xdr:colOff>
      <xdr:row>56</xdr:row>
      <xdr:rowOff>165994</xdr:rowOff>
    </xdr:to>
    <xdr:sp macro="" textlink="">
      <xdr:nvSpPr>
        <xdr:cNvPr id="350" name="フローチャート: 判断 349"/>
        <xdr:cNvSpPr/>
      </xdr:nvSpPr>
      <xdr:spPr>
        <a:xfrm>
          <a:off x="8699500" y="9665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11071</xdr:rowOff>
    </xdr:from>
    <xdr:ext cx="534377" cy="259045"/>
    <xdr:sp macro="" textlink="">
      <xdr:nvSpPr>
        <xdr:cNvPr id="351" name="テキスト ボックス 350"/>
        <xdr:cNvSpPr txBox="1"/>
      </xdr:nvSpPr>
      <xdr:spPr>
        <a:xfrm>
          <a:off x="8483111" y="9440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132773</xdr:rowOff>
    </xdr:from>
    <xdr:to>
      <xdr:col>41</xdr:col>
      <xdr:colOff>50800</xdr:colOff>
      <xdr:row>58</xdr:row>
      <xdr:rowOff>142877</xdr:rowOff>
    </xdr:to>
    <xdr:cxnSp macro="">
      <xdr:nvCxnSpPr>
        <xdr:cNvPr id="352" name="直線コネクタ 351"/>
        <xdr:cNvCxnSpPr/>
      </xdr:nvCxnSpPr>
      <xdr:spPr>
        <a:xfrm flipV="1">
          <a:off x="6972300" y="10076873"/>
          <a:ext cx="889000" cy="10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66916</xdr:rowOff>
    </xdr:from>
    <xdr:to>
      <xdr:col>41</xdr:col>
      <xdr:colOff>101600</xdr:colOff>
      <xdr:row>56</xdr:row>
      <xdr:rowOff>168516</xdr:rowOff>
    </xdr:to>
    <xdr:sp macro="" textlink="">
      <xdr:nvSpPr>
        <xdr:cNvPr id="353" name="フローチャート: 判断 352"/>
        <xdr:cNvSpPr/>
      </xdr:nvSpPr>
      <xdr:spPr>
        <a:xfrm>
          <a:off x="7810500" y="9668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13593</xdr:rowOff>
    </xdr:from>
    <xdr:ext cx="534377" cy="259045"/>
    <xdr:sp macro="" textlink="">
      <xdr:nvSpPr>
        <xdr:cNvPr id="354" name="テキスト ボックス 353"/>
        <xdr:cNvSpPr txBox="1"/>
      </xdr:nvSpPr>
      <xdr:spPr>
        <a:xfrm>
          <a:off x="7594111" y="9443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95765</xdr:rowOff>
    </xdr:from>
    <xdr:to>
      <xdr:col>36</xdr:col>
      <xdr:colOff>165100</xdr:colOff>
      <xdr:row>57</xdr:row>
      <xdr:rowOff>25915</xdr:rowOff>
    </xdr:to>
    <xdr:sp macro="" textlink="">
      <xdr:nvSpPr>
        <xdr:cNvPr id="355" name="フローチャート: 判断 354"/>
        <xdr:cNvSpPr/>
      </xdr:nvSpPr>
      <xdr:spPr>
        <a:xfrm>
          <a:off x="6921500" y="969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42442</xdr:rowOff>
    </xdr:from>
    <xdr:ext cx="534377" cy="259045"/>
    <xdr:sp macro="" textlink="">
      <xdr:nvSpPr>
        <xdr:cNvPr id="356" name="テキスト ボックス 355"/>
        <xdr:cNvSpPr txBox="1"/>
      </xdr:nvSpPr>
      <xdr:spPr>
        <a:xfrm>
          <a:off x="6705111" y="9472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44034</xdr:rowOff>
    </xdr:from>
    <xdr:to>
      <xdr:col>55</xdr:col>
      <xdr:colOff>50800</xdr:colOff>
      <xdr:row>58</xdr:row>
      <xdr:rowOff>145634</xdr:rowOff>
    </xdr:to>
    <xdr:sp macro="" textlink="">
      <xdr:nvSpPr>
        <xdr:cNvPr id="362" name="楕円 361"/>
        <xdr:cNvSpPr/>
      </xdr:nvSpPr>
      <xdr:spPr>
        <a:xfrm>
          <a:off x="10426700" y="9988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130411</xdr:rowOff>
    </xdr:from>
    <xdr:ext cx="534377" cy="259045"/>
    <xdr:sp macro="" textlink="">
      <xdr:nvSpPr>
        <xdr:cNvPr id="363" name="農林水産業費該当値テキスト"/>
        <xdr:cNvSpPr txBox="1"/>
      </xdr:nvSpPr>
      <xdr:spPr>
        <a:xfrm>
          <a:off x="10528300" y="9903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54938</xdr:rowOff>
    </xdr:from>
    <xdr:to>
      <xdr:col>50</xdr:col>
      <xdr:colOff>165100</xdr:colOff>
      <xdr:row>58</xdr:row>
      <xdr:rowOff>156538</xdr:rowOff>
    </xdr:to>
    <xdr:sp macro="" textlink="">
      <xdr:nvSpPr>
        <xdr:cNvPr id="364" name="楕円 363"/>
        <xdr:cNvSpPr/>
      </xdr:nvSpPr>
      <xdr:spPr>
        <a:xfrm>
          <a:off x="9588500" y="9999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147665</xdr:rowOff>
    </xdr:from>
    <xdr:ext cx="534377" cy="259045"/>
    <xdr:sp macro="" textlink="">
      <xdr:nvSpPr>
        <xdr:cNvPr id="365" name="テキスト ボックス 364"/>
        <xdr:cNvSpPr txBox="1"/>
      </xdr:nvSpPr>
      <xdr:spPr>
        <a:xfrm>
          <a:off x="9372111" y="10091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91643</xdr:rowOff>
    </xdr:from>
    <xdr:to>
      <xdr:col>46</xdr:col>
      <xdr:colOff>38100</xdr:colOff>
      <xdr:row>59</xdr:row>
      <xdr:rowOff>21793</xdr:rowOff>
    </xdr:to>
    <xdr:sp macro="" textlink="">
      <xdr:nvSpPr>
        <xdr:cNvPr id="366" name="楕円 365"/>
        <xdr:cNvSpPr/>
      </xdr:nvSpPr>
      <xdr:spPr>
        <a:xfrm>
          <a:off x="8699500" y="1003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12920</xdr:rowOff>
    </xdr:from>
    <xdr:ext cx="469744" cy="259045"/>
    <xdr:sp macro="" textlink="">
      <xdr:nvSpPr>
        <xdr:cNvPr id="367" name="テキスト ボックス 366"/>
        <xdr:cNvSpPr txBox="1"/>
      </xdr:nvSpPr>
      <xdr:spPr>
        <a:xfrm>
          <a:off x="8515428" y="10128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81973</xdr:rowOff>
    </xdr:from>
    <xdr:to>
      <xdr:col>41</xdr:col>
      <xdr:colOff>101600</xdr:colOff>
      <xdr:row>59</xdr:row>
      <xdr:rowOff>12123</xdr:rowOff>
    </xdr:to>
    <xdr:sp macro="" textlink="">
      <xdr:nvSpPr>
        <xdr:cNvPr id="368" name="楕円 367"/>
        <xdr:cNvSpPr/>
      </xdr:nvSpPr>
      <xdr:spPr>
        <a:xfrm>
          <a:off x="7810500" y="10026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3250</xdr:rowOff>
    </xdr:from>
    <xdr:ext cx="534377" cy="259045"/>
    <xdr:sp macro="" textlink="">
      <xdr:nvSpPr>
        <xdr:cNvPr id="369" name="テキスト ボックス 368"/>
        <xdr:cNvSpPr txBox="1"/>
      </xdr:nvSpPr>
      <xdr:spPr>
        <a:xfrm>
          <a:off x="7594111" y="10118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92077</xdr:rowOff>
    </xdr:from>
    <xdr:to>
      <xdr:col>36</xdr:col>
      <xdr:colOff>165100</xdr:colOff>
      <xdr:row>59</xdr:row>
      <xdr:rowOff>22227</xdr:rowOff>
    </xdr:to>
    <xdr:sp macro="" textlink="">
      <xdr:nvSpPr>
        <xdr:cNvPr id="370" name="楕円 369"/>
        <xdr:cNvSpPr/>
      </xdr:nvSpPr>
      <xdr:spPr>
        <a:xfrm>
          <a:off x="6921500" y="1003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13354</xdr:rowOff>
    </xdr:from>
    <xdr:ext cx="469744" cy="259045"/>
    <xdr:sp macro="" textlink="">
      <xdr:nvSpPr>
        <xdr:cNvPr id="371" name="テキスト ボックス 370"/>
        <xdr:cNvSpPr txBox="1"/>
      </xdr:nvSpPr>
      <xdr:spPr>
        <a:xfrm>
          <a:off x="6737428" y="10128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2" name="直線コネクタ 381"/>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3" name="テキスト ボックス 382"/>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4" name="直線コネクタ 383"/>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5" name="テキスト ボックス 384"/>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6" name="直線コネクタ 385"/>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87" name="テキスト ボックス 386"/>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8" name="直線コネクタ 387"/>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89" name="テキスト ボックス 388"/>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0" name="直線コネクタ 389"/>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1" name="テキスト ボックス 390"/>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2" name="直線コネクタ 391"/>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3" name="テキスト ボックス 392"/>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21746</xdr:rowOff>
    </xdr:from>
    <xdr:to>
      <xdr:col>54</xdr:col>
      <xdr:colOff>189865</xdr:colOff>
      <xdr:row>79</xdr:row>
      <xdr:rowOff>95329</xdr:rowOff>
    </xdr:to>
    <xdr:cxnSp macro="">
      <xdr:nvCxnSpPr>
        <xdr:cNvPr id="397" name="直線コネクタ 396"/>
        <xdr:cNvCxnSpPr/>
      </xdr:nvCxnSpPr>
      <xdr:spPr>
        <a:xfrm flipV="1">
          <a:off x="10475595" y="12194696"/>
          <a:ext cx="1270" cy="1445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99156</xdr:rowOff>
    </xdr:from>
    <xdr:ext cx="469744" cy="259045"/>
    <xdr:sp macro="" textlink="">
      <xdr:nvSpPr>
        <xdr:cNvPr id="398" name="商工費最小値テキスト"/>
        <xdr:cNvSpPr txBox="1"/>
      </xdr:nvSpPr>
      <xdr:spPr>
        <a:xfrm>
          <a:off x="10528300" y="13643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95329</xdr:rowOff>
    </xdr:from>
    <xdr:to>
      <xdr:col>55</xdr:col>
      <xdr:colOff>88900</xdr:colOff>
      <xdr:row>79</xdr:row>
      <xdr:rowOff>95329</xdr:rowOff>
    </xdr:to>
    <xdr:cxnSp macro="">
      <xdr:nvCxnSpPr>
        <xdr:cNvPr id="399" name="直線コネクタ 398"/>
        <xdr:cNvCxnSpPr/>
      </xdr:nvCxnSpPr>
      <xdr:spPr>
        <a:xfrm>
          <a:off x="10388600" y="13639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139873</xdr:rowOff>
    </xdr:from>
    <xdr:ext cx="599010" cy="259045"/>
    <xdr:sp macro="" textlink="">
      <xdr:nvSpPr>
        <xdr:cNvPr id="400" name="商工費最大値テキスト"/>
        <xdr:cNvSpPr txBox="1"/>
      </xdr:nvSpPr>
      <xdr:spPr>
        <a:xfrm>
          <a:off x="10528300" y="1196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443,619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21746</xdr:rowOff>
    </xdr:from>
    <xdr:to>
      <xdr:col>55</xdr:col>
      <xdr:colOff>88900</xdr:colOff>
      <xdr:row>71</xdr:row>
      <xdr:rowOff>21746</xdr:rowOff>
    </xdr:to>
    <xdr:cxnSp macro="">
      <xdr:nvCxnSpPr>
        <xdr:cNvPr id="401" name="直線コネクタ 400"/>
        <xdr:cNvCxnSpPr/>
      </xdr:nvCxnSpPr>
      <xdr:spPr>
        <a:xfrm>
          <a:off x="10388600" y="1219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55654</xdr:rowOff>
    </xdr:from>
    <xdr:to>
      <xdr:col>55</xdr:col>
      <xdr:colOff>0</xdr:colOff>
      <xdr:row>79</xdr:row>
      <xdr:rowOff>84049</xdr:rowOff>
    </xdr:to>
    <xdr:cxnSp macro="">
      <xdr:nvCxnSpPr>
        <xdr:cNvPr id="402" name="直線コネクタ 401"/>
        <xdr:cNvCxnSpPr/>
      </xdr:nvCxnSpPr>
      <xdr:spPr>
        <a:xfrm>
          <a:off x="9639300" y="13600204"/>
          <a:ext cx="838200" cy="28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132272</xdr:rowOff>
    </xdr:from>
    <xdr:ext cx="534377" cy="259045"/>
    <xdr:sp macro="" textlink="">
      <xdr:nvSpPr>
        <xdr:cNvPr id="403" name="商工費平均値テキスト"/>
        <xdr:cNvSpPr txBox="1"/>
      </xdr:nvSpPr>
      <xdr:spPr>
        <a:xfrm>
          <a:off x="10528300" y="133339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109395</xdr:rowOff>
    </xdr:from>
    <xdr:to>
      <xdr:col>55</xdr:col>
      <xdr:colOff>50800</xdr:colOff>
      <xdr:row>79</xdr:row>
      <xdr:rowOff>39545</xdr:rowOff>
    </xdr:to>
    <xdr:sp macro="" textlink="">
      <xdr:nvSpPr>
        <xdr:cNvPr id="404" name="フローチャート: 判断 403"/>
        <xdr:cNvSpPr/>
      </xdr:nvSpPr>
      <xdr:spPr>
        <a:xfrm>
          <a:off x="10426700" y="1348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42249</xdr:rowOff>
    </xdr:from>
    <xdr:to>
      <xdr:col>50</xdr:col>
      <xdr:colOff>114300</xdr:colOff>
      <xdr:row>79</xdr:row>
      <xdr:rowOff>55654</xdr:rowOff>
    </xdr:to>
    <xdr:cxnSp macro="">
      <xdr:nvCxnSpPr>
        <xdr:cNvPr id="405" name="直線コネクタ 404"/>
        <xdr:cNvCxnSpPr/>
      </xdr:nvCxnSpPr>
      <xdr:spPr>
        <a:xfrm>
          <a:off x="8750300" y="13586799"/>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110542</xdr:rowOff>
    </xdr:from>
    <xdr:to>
      <xdr:col>50</xdr:col>
      <xdr:colOff>165100</xdr:colOff>
      <xdr:row>79</xdr:row>
      <xdr:rowOff>40692</xdr:rowOff>
    </xdr:to>
    <xdr:sp macro="" textlink="">
      <xdr:nvSpPr>
        <xdr:cNvPr id="406" name="フローチャート: 判断 405"/>
        <xdr:cNvSpPr/>
      </xdr:nvSpPr>
      <xdr:spPr>
        <a:xfrm>
          <a:off x="9588500" y="1348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57219</xdr:rowOff>
    </xdr:from>
    <xdr:ext cx="534377" cy="259045"/>
    <xdr:sp macro="" textlink="">
      <xdr:nvSpPr>
        <xdr:cNvPr id="407" name="テキスト ボックス 406"/>
        <xdr:cNvSpPr txBox="1"/>
      </xdr:nvSpPr>
      <xdr:spPr>
        <a:xfrm>
          <a:off x="9372111" y="1325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42249</xdr:rowOff>
    </xdr:from>
    <xdr:to>
      <xdr:col>45</xdr:col>
      <xdr:colOff>177800</xdr:colOff>
      <xdr:row>79</xdr:row>
      <xdr:rowOff>67632</xdr:rowOff>
    </xdr:to>
    <xdr:cxnSp macro="">
      <xdr:nvCxnSpPr>
        <xdr:cNvPr id="408" name="直線コネクタ 407"/>
        <xdr:cNvCxnSpPr/>
      </xdr:nvCxnSpPr>
      <xdr:spPr>
        <a:xfrm flipV="1">
          <a:off x="7861300" y="13586799"/>
          <a:ext cx="889000" cy="25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107355</xdr:rowOff>
    </xdr:from>
    <xdr:to>
      <xdr:col>46</xdr:col>
      <xdr:colOff>38100</xdr:colOff>
      <xdr:row>79</xdr:row>
      <xdr:rowOff>37505</xdr:rowOff>
    </xdr:to>
    <xdr:sp macro="" textlink="">
      <xdr:nvSpPr>
        <xdr:cNvPr id="409" name="フローチャート: 判断 408"/>
        <xdr:cNvSpPr/>
      </xdr:nvSpPr>
      <xdr:spPr>
        <a:xfrm>
          <a:off x="8699500" y="134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54032</xdr:rowOff>
    </xdr:from>
    <xdr:ext cx="534377" cy="259045"/>
    <xdr:sp macro="" textlink="">
      <xdr:nvSpPr>
        <xdr:cNvPr id="410" name="テキスト ボックス 409"/>
        <xdr:cNvSpPr txBox="1"/>
      </xdr:nvSpPr>
      <xdr:spPr>
        <a:xfrm>
          <a:off x="8483111" y="1325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67632</xdr:rowOff>
    </xdr:from>
    <xdr:to>
      <xdr:col>41</xdr:col>
      <xdr:colOff>50800</xdr:colOff>
      <xdr:row>79</xdr:row>
      <xdr:rowOff>84705</xdr:rowOff>
    </xdr:to>
    <xdr:cxnSp macro="">
      <xdr:nvCxnSpPr>
        <xdr:cNvPr id="411" name="直線コネクタ 410"/>
        <xdr:cNvCxnSpPr/>
      </xdr:nvCxnSpPr>
      <xdr:spPr>
        <a:xfrm flipV="1">
          <a:off x="6972300" y="13612182"/>
          <a:ext cx="889000" cy="17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113322</xdr:rowOff>
    </xdr:from>
    <xdr:to>
      <xdr:col>41</xdr:col>
      <xdr:colOff>101600</xdr:colOff>
      <xdr:row>79</xdr:row>
      <xdr:rowOff>43472</xdr:rowOff>
    </xdr:to>
    <xdr:sp macro="" textlink="">
      <xdr:nvSpPr>
        <xdr:cNvPr id="412" name="フローチャート: 判断 411"/>
        <xdr:cNvSpPr/>
      </xdr:nvSpPr>
      <xdr:spPr>
        <a:xfrm>
          <a:off x="7810500" y="13486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59999</xdr:rowOff>
    </xdr:from>
    <xdr:ext cx="534377" cy="259045"/>
    <xdr:sp macro="" textlink="">
      <xdr:nvSpPr>
        <xdr:cNvPr id="413" name="テキスト ボックス 412"/>
        <xdr:cNvSpPr txBox="1"/>
      </xdr:nvSpPr>
      <xdr:spPr>
        <a:xfrm>
          <a:off x="7594111" y="1326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116450</xdr:rowOff>
    </xdr:from>
    <xdr:to>
      <xdr:col>36</xdr:col>
      <xdr:colOff>165100</xdr:colOff>
      <xdr:row>79</xdr:row>
      <xdr:rowOff>46600</xdr:rowOff>
    </xdr:to>
    <xdr:sp macro="" textlink="">
      <xdr:nvSpPr>
        <xdr:cNvPr id="414" name="フローチャート: 判断 413"/>
        <xdr:cNvSpPr/>
      </xdr:nvSpPr>
      <xdr:spPr>
        <a:xfrm>
          <a:off x="6921500" y="1348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63127</xdr:rowOff>
    </xdr:from>
    <xdr:ext cx="534377" cy="259045"/>
    <xdr:sp macro="" textlink="">
      <xdr:nvSpPr>
        <xdr:cNvPr id="415" name="テキスト ボックス 414"/>
        <xdr:cNvSpPr txBox="1"/>
      </xdr:nvSpPr>
      <xdr:spPr>
        <a:xfrm>
          <a:off x="6705111" y="13264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33249</xdr:rowOff>
    </xdr:from>
    <xdr:to>
      <xdr:col>55</xdr:col>
      <xdr:colOff>50800</xdr:colOff>
      <xdr:row>79</xdr:row>
      <xdr:rowOff>134849</xdr:rowOff>
    </xdr:to>
    <xdr:sp macro="" textlink="">
      <xdr:nvSpPr>
        <xdr:cNvPr id="421" name="楕円 420"/>
        <xdr:cNvSpPr/>
      </xdr:nvSpPr>
      <xdr:spPr>
        <a:xfrm>
          <a:off x="10426700" y="13577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119626</xdr:rowOff>
    </xdr:from>
    <xdr:ext cx="469744" cy="259045"/>
    <xdr:sp macro="" textlink="">
      <xdr:nvSpPr>
        <xdr:cNvPr id="422" name="商工費該当値テキスト"/>
        <xdr:cNvSpPr txBox="1"/>
      </xdr:nvSpPr>
      <xdr:spPr>
        <a:xfrm>
          <a:off x="10528300" y="13492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4854</xdr:rowOff>
    </xdr:from>
    <xdr:to>
      <xdr:col>50</xdr:col>
      <xdr:colOff>165100</xdr:colOff>
      <xdr:row>79</xdr:row>
      <xdr:rowOff>106454</xdr:rowOff>
    </xdr:to>
    <xdr:sp macro="" textlink="">
      <xdr:nvSpPr>
        <xdr:cNvPr id="423" name="楕円 422"/>
        <xdr:cNvSpPr/>
      </xdr:nvSpPr>
      <xdr:spPr>
        <a:xfrm>
          <a:off x="9588500" y="1354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97581</xdr:rowOff>
    </xdr:from>
    <xdr:ext cx="534377" cy="259045"/>
    <xdr:sp macro="" textlink="">
      <xdr:nvSpPr>
        <xdr:cNvPr id="424" name="テキスト ボックス 423"/>
        <xdr:cNvSpPr txBox="1"/>
      </xdr:nvSpPr>
      <xdr:spPr>
        <a:xfrm>
          <a:off x="9372111" y="13642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162899</xdr:rowOff>
    </xdr:from>
    <xdr:to>
      <xdr:col>46</xdr:col>
      <xdr:colOff>38100</xdr:colOff>
      <xdr:row>79</xdr:row>
      <xdr:rowOff>93049</xdr:rowOff>
    </xdr:to>
    <xdr:sp macro="" textlink="">
      <xdr:nvSpPr>
        <xdr:cNvPr id="425" name="楕円 424"/>
        <xdr:cNvSpPr/>
      </xdr:nvSpPr>
      <xdr:spPr>
        <a:xfrm>
          <a:off x="8699500" y="1353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84176</xdr:rowOff>
    </xdr:from>
    <xdr:ext cx="534377" cy="259045"/>
    <xdr:sp macro="" textlink="">
      <xdr:nvSpPr>
        <xdr:cNvPr id="426" name="テキスト ボックス 425"/>
        <xdr:cNvSpPr txBox="1"/>
      </xdr:nvSpPr>
      <xdr:spPr>
        <a:xfrm>
          <a:off x="8483111" y="13628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16832</xdr:rowOff>
    </xdr:from>
    <xdr:to>
      <xdr:col>41</xdr:col>
      <xdr:colOff>101600</xdr:colOff>
      <xdr:row>79</xdr:row>
      <xdr:rowOff>118432</xdr:rowOff>
    </xdr:to>
    <xdr:sp macro="" textlink="">
      <xdr:nvSpPr>
        <xdr:cNvPr id="427" name="楕円 426"/>
        <xdr:cNvSpPr/>
      </xdr:nvSpPr>
      <xdr:spPr>
        <a:xfrm>
          <a:off x="7810500" y="13561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109559</xdr:rowOff>
    </xdr:from>
    <xdr:ext cx="469744" cy="259045"/>
    <xdr:sp macro="" textlink="">
      <xdr:nvSpPr>
        <xdr:cNvPr id="428" name="テキスト ボックス 427"/>
        <xdr:cNvSpPr txBox="1"/>
      </xdr:nvSpPr>
      <xdr:spPr>
        <a:xfrm>
          <a:off x="7626428" y="13654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33905</xdr:rowOff>
    </xdr:from>
    <xdr:to>
      <xdr:col>36</xdr:col>
      <xdr:colOff>165100</xdr:colOff>
      <xdr:row>79</xdr:row>
      <xdr:rowOff>135505</xdr:rowOff>
    </xdr:to>
    <xdr:sp macro="" textlink="">
      <xdr:nvSpPr>
        <xdr:cNvPr id="429" name="楕円 428"/>
        <xdr:cNvSpPr/>
      </xdr:nvSpPr>
      <xdr:spPr>
        <a:xfrm>
          <a:off x="6921500" y="13578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126632</xdr:rowOff>
    </xdr:from>
    <xdr:ext cx="469744" cy="259045"/>
    <xdr:sp macro="" textlink="">
      <xdr:nvSpPr>
        <xdr:cNvPr id="430" name="テキスト ボックス 429"/>
        <xdr:cNvSpPr txBox="1"/>
      </xdr:nvSpPr>
      <xdr:spPr>
        <a:xfrm>
          <a:off x="6737428" y="13671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2" name="テキスト ボックス 441"/>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4" name="テキスト ボックス 443"/>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6" name="テキスト ボックス 445"/>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8" name="テキスト ボックス 447"/>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146033</xdr:rowOff>
    </xdr:from>
    <xdr:to>
      <xdr:col>54</xdr:col>
      <xdr:colOff>189865</xdr:colOff>
      <xdr:row>98</xdr:row>
      <xdr:rowOff>84958</xdr:rowOff>
    </xdr:to>
    <xdr:cxnSp macro="">
      <xdr:nvCxnSpPr>
        <xdr:cNvPr id="452" name="直線コネクタ 451"/>
        <xdr:cNvCxnSpPr/>
      </xdr:nvCxnSpPr>
      <xdr:spPr>
        <a:xfrm flipV="1">
          <a:off x="10475595" y="15576533"/>
          <a:ext cx="1270" cy="1310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88785</xdr:rowOff>
    </xdr:from>
    <xdr:ext cx="534377" cy="259045"/>
    <xdr:sp macro="" textlink="">
      <xdr:nvSpPr>
        <xdr:cNvPr id="453" name="土木費最小値テキスト"/>
        <xdr:cNvSpPr txBox="1"/>
      </xdr:nvSpPr>
      <xdr:spPr>
        <a:xfrm>
          <a:off x="10528300" y="16890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84958</xdr:rowOff>
    </xdr:from>
    <xdr:to>
      <xdr:col>55</xdr:col>
      <xdr:colOff>88900</xdr:colOff>
      <xdr:row>98</xdr:row>
      <xdr:rowOff>84958</xdr:rowOff>
    </xdr:to>
    <xdr:cxnSp macro="">
      <xdr:nvCxnSpPr>
        <xdr:cNvPr id="454" name="直線コネクタ 453"/>
        <xdr:cNvCxnSpPr/>
      </xdr:nvCxnSpPr>
      <xdr:spPr>
        <a:xfrm>
          <a:off x="10388600" y="16887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92710</xdr:rowOff>
    </xdr:from>
    <xdr:ext cx="599010" cy="259045"/>
    <xdr:sp macro="" textlink="">
      <xdr:nvSpPr>
        <xdr:cNvPr id="455" name="土木費最大値テキスト"/>
        <xdr:cNvSpPr txBox="1"/>
      </xdr:nvSpPr>
      <xdr:spPr>
        <a:xfrm>
          <a:off x="10528300" y="15351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597,230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146033</xdr:rowOff>
    </xdr:from>
    <xdr:to>
      <xdr:col>55</xdr:col>
      <xdr:colOff>88900</xdr:colOff>
      <xdr:row>90</xdr:row>
      <xdr:rowOff>146033</xdr:rowOff>
    </xdr:to>
    <xdr:cxnSp macro="">
      <xdr:nvCxnSpPr>
        <xdr:cNvPr id="456" name="直線コネクタ 455"/>
        <xdr:cNvCxnSpPr/>
      </xdr:nvCxnSpPr>
      <xdr:spPr>
        <a:xfrm>
          <a:off x="10388600" y="15576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150042</xdr:rowOff>
    </xdr:from>
    <xdr:to>
      <xdr:col>55</xdr:col>
      <xdr:colOff>0</xdr:colOff>
      <xdr:row>98</xdr:row>
      <xdr:rowOff>9734</xdr:rowOff>
    </xdr:to>
    <xdr:cxnSp macro="">
      <xdr:nvCxnSpPr>
        <xdr:cNvPr id="457" name="直線コネクタ 456"/>
        <xdr:cNvCxnSpPr/>
      </xdr:nvCxnSpPr>
      <xdr:spPr>
        <a:xfrm>
          <a:off x="9639300" y="16780692"/>
          <a:ext cx="838200" cy="31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40763</xdr:rowOff>
    </xdr:from>
    <xdr:ext cx="599010" cy="259045"/>
    <xdr:sp macro="" textlink="">
      <xdr:nvSpPr>
        <xdr:cNvPr id="458" name="土木費平均値テキスト"/>
        <xdr:cNvSpPr txBox="1"/>
      </xdr:nvSpPr>
      <xdr:spPr>
        <a:xfrm>
          <a:off x="10528300" y="164999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17886</xdr:rowOff>
    </xdr:from>
    <xdr:to>
      <xdr:col>55</xdr:col>
      <xdr:colOff>50800</xdr:colOff>
      <xdr:row>97</xdr:row>
      <xdr:rowOff>119486</xdr:rowOff>
    </xdr:to>
    <xdr:sp macro="" textlink="">
      <xdr:nvSpPr>
        <xdr:cNvPr id="459" name="フローチャート: 判断 458"/>
        <xdr:cNvSpPr/>
      </xdr:nvSpPr>
      <xdr:spPr>
        <a:xfrm>
          <a:off x="10426700" y="16648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150042</xdr:rowOff>
    </xdr:from>
    <xdr:to>
      <xdr:col>50</xdr:col>
      <xdr:colOff>114300</xdr:colOff>
      <xdr:row>98</xdr:row>
      <xdr:rowOff>2561</xdr:rowOff>
    </xdr:to>
    <xdr:cxnSp macro="">
      <xdr:nvCxnSpPr>
        <xdr:cNvPr id="460" name="直線コネクタ 459"/>
        <xdr:cNvCxnSpPr/>
      </xdr:nvCxnSpPr>
      <xdr:spPr>
        <a:xfrm flipV="1">
          <a:off x="8750300" y="16780692"/>
          <a:ext cx="889000" cy="23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40367</xdr:rowOff>
    </xdr:from>
    <xdr:to>
      <xdr:col>50</xdr:col>
      <xdr:colOff>165100</xdr:colOff>
      <xdr:row>97</xdr:row>
      <xdr:rowOff>141967</xdr:rowOff>
    </xdr:to>
    <xdr:sp macro="" textlink="">
      <xdr:nvSpPr>
        <xdr:cNvPr id="461" name="フローチャート: 判断 460"/>
        <xdr:cNvSpPr/>
      </xdr:nvSpPr>
      <xdr:spPr>
        <a:xfrm>
          <a:off x="9588500" y="16671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158494</xdr:rowOff>
    </xdr:from>
    <xdr:ext cx="534377" cy="259045"/>
    <xdr:sp macro="" textlink="">
      <xdr:nvSpPr>
        <xdr:cNvPr id="462" name="テキスト ボックス 461"/>
        <xdr:cNvSpPr txBox="1"/>
      </xdr:nvSpPr>
      <xdr:spPr>
        <a:xfrm>
          <a:off x="9372111" y="16446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77656</xdr:rowOff>
    </xdr:from>
    <xdr:to>
      <xdr:col>45</xdr:col>
      <xdr:colOff>177800</xdr:colOff>
      <xdr:row>98</xdr:row>
      <xdr:rowOff>2561</xdr:rowOff>
    </xdr:to>
    <xdr:cxnSp macro="">
      <xdr:nvCxnSpPr>
        <xdr:cNvPr id="463" name="直線コネクタ 462"/>
        <xdr:cNvCxnSpPr/>
      </xdr:nvCxnSpPr>
      <xdr:spPr>
        <a:xfrm>
          <a:off x="7861300" y="16708306"/>
          <a:ext cx="889000" cy="96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53234</xdr:rowOff>
    </xdr:from>
    <xdr:to>
      <xdr:col>46</xdr:col>
      <xdr:colOff>38100</xdr:colOff>
      <xdr:row>97</xdr:row>
      <xdr:rowOff>154834</xdr:rowOff>
    </xdr:to>
    <xdr:sp macro="" textlink="">
      <xdr:nvSpPr>
        <xdr:cNvPr id="464" name="フローチャート: 判断 463"/>
        <xdr:cNvSpPr/>
      </xdr:nvSpPr>
      <xdr:spPr>
        <a:xfrm>
          <a:off x="8699500" y="16683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171361</xdr:rowOff>
    </xdr:from>
    <xdr:ext cx="534377" cy="259045"/>
    <xdr:sp macro="" textlink="">
      <xdr:nvSpPr>
        <xdr:cNvPr id="465" name="テキスト ボックス 464"/>
        <xdr:cNvSpPr txBox="1"/>
      </xdr:nvSpPr>
      <xdr:spPr>
        <a:xfrm>
          <a:off x="8483111" y="16459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77656</xdr:rowOff>
    </xdr:from>
    <xdr:to>
      <xdr:col>41</xdr:col>
      <xdr:colOff>50800</xdr:colOff>
      <xdr:row>98</xdr:row>
      <xdr:rowOff>30852</xdr:rowOff>
    </xdr:to>
    <xdr:cxnSp macro="">
      <xdr:nvCxnSpPr>
        <xdr:cNvPr id="466" name="直線コネクタ 465"/>
        <xdr:cNvCxnSpPr/>
      </xdr:nvCxnSpPr>
      <xdr:spPr>
        <a:xfrm flipV="1">
          <a:off x="6972300" y="16708306"/>
          <a:ext cx="889000" cy="124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44625</xdr:rowOff>
    </xdr:from>
    <xdr:to>
      <xdr:col>41</xdr:col>
      <xdr:colOff>101600</xdr:colOff>
      <xdr:row>97</xdr:row>
      <xdr:rowOff>146225</xdr:rowOff>
    </xdr:to>
    <xdr:sp macro="" textlink="">
      <xdr:nvSpPr>
        <xdr:cNvPr id="467" name="フローチャート: 判断 466"/>
        <xdr:cNvSpPr/>
      </xdr:nvSpPr>
      <xdr:spPr>
        <a:xfrm>
          <a:off x="7810500" y="1667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137352</xdr:rowOff>
    </xdr:from>
    <xdr:ext cx="534377" cy="259045"/>
    <xdr:sp macro="" textlink="">
      <xdr:nvSpPr>
        <xdr:cNvPr id="468" name="テキスト ボックス 467"/>
        <xdr:cNvSpPr txBox="1"/>
      </xdr:nvSpPr>
      <xdr:spPr>
        <a:xfrm>
          <a:off x="7594111" y="16768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51974</xdr:rowOff>
    </xdr:from>
    <xdr:to>
      <xdr:col>36</xdr:col>
      <xdr:colOff>165100</xdr:colOff>
      <xdr:row>97</xdr:row>
      <xdr:rowOff>153574</xdr:rowOff>
    </xdr:to>
    <xdr:sp macro="" textlink="">
      <xdr:nvSpPr>
        <xdr:cNvPr id="469" name="フローチャート: 判断 468"/>
        <xdr:cNvSpPr/>
      </xdr:nvSpPr>
      <xdr:spPr>
        <a:xfrm>
          <a:off x="6921500" y="1668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170101</xdr:rowOff>
    </xdr:from>
    <xdr:ext cx="534377" cy="259045"/>
    <xdr:sp macro="" textlink="">
      <xdr:nvSpPr>
        <xdr:cNvPr id="470" name="テキスト ボックス 469"/>
        <xdr:cNvSpPr txBox="1"/>
      </xdr:nvSpPr>
      <xdr:spPr>
        <a:xfrm>
          <a:off x="6705111" y="16457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130384</xdr:rowOff>
    </xdr:from>
    <xdr:to>
      <xdr:col>55</xdr:col>
      <xdr:colOff>50800</xdr:colOff>
      <xdr:row>98</xdr:row>
      <xdr:rowOff>60534</xdr:rowOff>
    </xdr:to>
    <xdr:sp macro="" textlink="">
      <xdr:nvSpPr>
        <xdr:cNvPr id="476" name="楕円 475"/>
        <xdr:cNvSpPr/>
      </xdr:nvSpPr>
      <xdr:spPr>
        <a:xfrm>
          <a:off x="10426700" y="16761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45311</xdr:rowOff>
    </xdr:from>
    <xdr:ext cx="534377" cy="259045"/>
    <xdr:sp macro="" textlink="">
      <xdr:nvSpPr>
        <xdr:cNvPr id="477" name="土木費該当値テキスト"/>
        <xdr:cNvSpPr txBox="1"/>
      </xdr:nvSpPr>
      <xdr:spPr>
        <a:xfrm>
          <a:off x="10528300" y="16675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99242</xdr:rowOff>
    </xdr:from>
    <xdr:to>
      <xdr:col>50</xdr:col>
      <xdr:colOff>165100</xdr:colOff>
      <xdr:row>98</xdr:row>
      <xdr:rowOff>29392</xdr:rowOff>
    </xdr:to>
    <xdr:sp macro="" textlink="">
      <xdr:nvSpPr>
        <xdr:cNvPr id="478" name="楕円 477"/>
        <xdr:cNvSpPr/>
      </xdr:nvSpPr>
      <xdr:spPr>
        <a:xfrm>
          <a:off x="9588500" y="16729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20519</xdr:rowOff>
    </xdr:from>
    <xdr:ext cx="534377" cy="259045"/>
    <xdr:sp macro="" textlink="">
      <xdr:nvSpPr>
        <xdr:cNvPr id="479" name="テキスト ボックス 478"/>
        <xdr:cNvSpPr txBox="1"/>
      </xdr:nvSpPr>
      <xdr:spPr>
        <a:xfrm>
          <a:off x="9372111" y="16822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123211</xdr:rowOff>
    </xdr:from>
    <xdr:to>
      <xdr:col>46</xdr:col>
      <xdr:colOff>38100</xdr:colOff>
      <xdr:row>98</xdr:row>
      <xdr:rowOff>53361</xdr:rowOff>
    </xdr:to>
    <xdr:sp macro="" textlink="">
      <xdr:nvSpPr>
        <xdr:cNvPr id="480" name="楕円 479"/>
        <xdr:cNvSpPr/>
      </xdr:nvSpPr>
      <xdr:spPr>
        <a:xfrm>
          <a:off x="8699500" y="16753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44488</xdr:rowOff>
    </xdr:from>
    <xdr:ext cx="534377" cy="259045"/>
    <xdr:sp macro="" textlink="">
      <xdr:nvSpPr>
        <xdr:cNvPr id="481" name="テキスト ボックス 480"/>
        <xdr:cNvSpPr txBox="1"/>
      </xdr:nvSpPr>
      <xdr:spPr>
        <a:xfrm>
          <a:off x="8483111" y="16846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26856</xdr:rowOff>
    </xdr:from>
    <xdr:to>
      <xdr:col>41</xdr:col>
      <xdr:colOff>101600</xdr:colOff>
      <xdr:row>97</xdr:row>
      <xdr:rowOff>128456</xdr:rowOff>
    </xdr:to>
    <xdr:sp macro="" textlink="">
      <xdr:nvSpPr>
        <xdr:cNvPr id="482" name="楕円 481"/>
        <xdr:cNvSpPr/>
      </xdr:nvSpPr>
      <xdr:spPr>
        <a:xfrm>
          <a:off x="7810500" y="16657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144983</xdr:rowOff>
    </xdr:from>
    <xdr:ext cx="599010" cy="259045"/>
    <xdr:sp macro="" textlink="">
      <xdr:nvSpPr>
        <xdr:cNvPr id="483" name="テキスト ボックス 482"/>
        <xdr:cNvSpPr txBox="1"/>
      </xdr:nvSpPr>
      <xdr:spPr>
        <a:xfrm>
          <a:off x="7561795" y="16432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151502</xdr:rowOff>
    </xdr:from>
    <xdr:to>
      <xdr:col>36</xdr:col>
      <xdr:colOff>165100</xdr:colOff>
      <xdr:row>98</xdr:row>
      <xdr:rowOff>81652</xdr:rowOff>
    </xdr:to>
    <xdr:sp macro="" textlink="">
      <xdr:nvSpPr>
        <xdr:cNvPr id="484" name="楕円 483"/>
        <xdr:cNvSpPr/>
      </xdr:nvSpPr>
      <xdr:spPr>
        <a:xfrm>
          <a:off x="6921500" y="16782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72779</xdr:rowOff>
    </xdr:from>
    <xdr:ext cx="534377" cy="259045"/>
    <xdr:sp macro="" textlink="">
      <xdr:nvSpPr>
        <xdr:cNvPr id="485" name="テキスト ボックス 484"/>
        <xdr:cNvSpPr txBox="1"/>
      </xdr:nvSpPr>
      <xdr:spPr>
        <a:xfrm>
          <a:off x="6705111" y="16874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6" name="直線コネクタ 49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7" name="テキスト ボックス 496"/>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8" name="直線コネクタ 49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9" name="テキスト ボックス 498"/>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0" name="直線コネクタ 49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1" name="テキスト ボックス 500"/>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2" name="直線コネクタ 50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3" name="テキスト ボックス 502"/>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5" name="テキスト ボックス 50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20032</xdr:rowOff>
    </xdr:from>
    <xdr:to>
      <xdr:col>85</xdr:col>
      <xdr:colOff>126364</xdr:colOff>
      <xdr:row>38</xdr:row>
      <xdr:rowOff>53897</xdr:rowOff>
    </xdr:to>
    <xdr:cxnSp macro="">
      <xdr:nvCxnSpPr>
        <xdr:cNvPr id="507" name="直線コネクタ 506"/>
        <xdr:cNvCxnSpPr/>
      </xdr:nvCxnSpPr>
      <xdr:spPr>
        <a:xfrm flipV="1">
          <a:off x="16317595" y="5163532"/>
          <a:ext cx="1269" cy="1405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57724</xdr:rowOff>
    </xdr:from>
    <xdr:ext cx="534377" cy="259045"/>
    <xdr:sp macro="" textlink="">
      <xdr:nvSpPr>
        <xdr:cNvPr id="508" name="消防費最小値テキスト"/>
        <xdr:cNvSpPr txBox="1"/>
      </xdr:nvSpPr>
      <xdr:spPr>
        <a:xfrm>
          <a:off x="16370300" y="6572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53897</xdr:rowOff>
    </xdr:from>
    <xdr:to>
      <xdr:col>86</xdr:col>
      <xdr:colOff>25400</xdr:colOff>
      <xdr:row>38</xdr:row>
      <xdr:rowOff>53897</xdr:rowOff>
    </xdr:to>
    <xdr:cxnSp macro="">
      <xdr:nvCxnSpPr>
        <xdr:cNvPr id="509" name="直線コネクタ 508"/>
        <xdr:cNvCxnSpPr/>
      </xdr:nvCxnSpPr>
      <xdr:spPr>
        <a:xfrm>
          <a:off x="16230600" y="6568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138159</xdr:rowOff>
    </xdr:from>
    <xdr:ext cx="599010" cy="259045"/>
    <xdr:sp macro="" textlink="">
      <xdr:nvSpPr>
        <xdr:cNvPr id="510" name="消防費最大値テキスト"/>
        <xdr:cNvSpPr txBox="1"/>
      </xdr:nvSpPr>
      <xdr:spPr>
        <a:xfrm>
          <a:off x="16370300" y="4938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326,174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20032</xdr:rowOff>
    </xdr:from>
    <xdr:to>
      <xdr:col>86</xdr:col>
      <xdr:colOff>25400</xdr:colOff>
      <xdr:row>30</xdr:row>
      <xdr:rowOff>20032</xdr:rowOff>
    </xdr:to>
    <xdr:cxnSp macro="">
      <xdr:nvCxnSpPr>
        <xdr:cNvPr id="511" name="直線コネクタ 510"/>
        <xdr:cNvCxnSpPr/>
      </xdr:nvCxnSpPr>
      <xdr:spPr>
        <a:xfrm>
          <a:off x="16230600" y="5163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44296</xdr:rowOff>
    </xdr:from>
    <xdr:to>
      <xdr:col>85</xdr:col>
      <xdr:colOff>127000</xdr:colOff>
      <xdr:row>38</xdr:row>
      <xdr:rowOff>49929</xdr:rowOff>
    </xdr:to>
    <xdr:cxnSp macro="">
      <xdr:nvCxnSpPr>
        <xdr:cNvPr id="512" name="直線コネクタ 511"/>
        <xdr:cNvCxnSpPr/>
      </xdr:nvCxnSpPr>
      <xdr:spPr>
        <a:xfrm>
          <a:off x="15481300" y="6559396"/>
          <a:ext cx="838200" cy="5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92264</xdr:rowOff>
    </xdr:from>
    <xdr:ext cx="534377" cy="259045"/>
    <xdr:sp macro="" textlink="">
      <xdr:nvSpPr>
        <xdr:cNvPr id="513" name="消防費平均値テキスト"/>
        <xdr:cNvSpPr txBox="1"/>
      </xdr:nvSpPr>
      <xdr:spPr>
        <a:xfrm>
          <a:off x="16370300" y="62644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69387</xdr:rowOff>
    </xdr:from>
    <xdr:to>
      <xdr:col>85</xdr:col>
      <xdr:colOff>177800</xdr:colOff>
      <xdr:row>37</xdr:row>
      <xdr:rowOff>170986</xdr:rowOff>
    </xdr:to>
    <xdr:sp macro="" textlink="">
      <xdr:nvSpPr>
        <xdr:cNvPr id="514" name="フローチャート: 判断 513"/>
        <xdr:cNvSpPr/>
      </xdr:nvSpPr>
      <xdr:spPr>
        <a:xfrm>
          <a:off x="16268700" y="641303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44296</xdr:rowOff>
    </xdr:from>
    <xdr:to>
      <xdr:col>81</xdr:col>
      <xdr:colOff>50800</xdr:colOff>
      <xdr:row>38</xdr:row>
      <xdr:rowOff>55776</xdr:rowOff>
    </xdr:to>
    <xdr:cxnSp macro="">
      <xdr:nvCxnSpPr>
        <xdr:cNvPr id="515" name="直線コネクタ 514"/>
        <xdr:cNvCxnSpPr/>
      </xdr:nvCxnSpPr>
      <xdr:spPr>
        <a:xfrm flipV="1">
          <a:off x="14592300" y="6559396"/>
          <a:ext cx="889000" cy="11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97560</xdr:rowOff>
    </xdr:from>
    <xdr:to>
      <xdr:col>81</xdr:col>
      <xdr:colOff>101600</xdr:colOff>
      <xdr:row>38</xdr:row>
      <xdr:rowOff>27710</xdr:rowOff>
    </xdr:to>
    <xdr:sp macro="" textlink="">
      <xdr:nvSpPr>
        <xdr:cNvPr id="516" name="フローチャート: 判断 515"/>
        <xdr:cNvSpPr/>
      </xdr:nvSpPr>
      <xdr:spPr>
        <a:xfrm>
          <a:off x="15430500" y="644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44237</xdr:rowOff>
    </xdr:from>
    <xdr:ext cx="534377" cy="259045"/>
    <xdr:sp macro="" textlink="">
      <xdr:nvSpPr>
        <xdr:cNvPr id="517" name="テキスト ボックス 516"/>
        <xdr:cNvSpPr txBox="1"/>
      </xdr:nvSpPr>
      <xdr:spPr>
        <a:xfrm>
          <a:off x="15214111" y="6216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41333</xdr:rowOff>
    </xdr:from>
    <xdr:to>
      <xdr:col>76</xdr:col>
      <xdr:colOff>114300</xdr:colOff>
      <xdr:row>38</xdr:row>
      <xdr:rowOff>55776</xdr:rowOff>
    </xdr:to>
    <xdr:cxnSp macro="">
      <xdr:nvCxnSpPr>
        <xdr:cNvPr id="518" name="直線コネクタ 517"/>
        <xdr:cNvCxnSpPr/>
      </xdr:nvCxnSpPr>
      <xdr:spPr>
        <a:xfrm>
          <a:off x="13703300" y="6556433"/>
          <a:ext cx="889000" cy="14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101226</xdr:rowOff>
    </xdr:from>
    <xdr:to>
      <xdr:col>76</xdr:col>
      <xdr:colOff>165100</xdr:colOff>
      <xdr:row>38</xdr:row>
      <xdr:rowOff>31376</xdr:rowOff>
    </xdr:to>
    <xdr:sp macro="" textlink="">
      <xdr:nvSpPr>
        <xdr:cNvPr id="519" name="フローチャート: 判断 518"/>
        <xdr:cNvSpPr/>
      </xdr:nvSpPr>
      <xdr:spPr>
        <a:xfrm>
          <a:off x="14541500" y="644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47903</xdr:rowOff>
    </xdr:from>
    <xdr:ext cx="534377" cy="259045"/>
    <xdr:sp macro="" textlink="">
      <xdr:nvSpPr>
        <xdr:cNvPr id="520" name="テキスト ボックス 519"/>
        <xdr:cNvSpPr txBox="1"/>
      </xdr:nvSpPr>
      <xdr:spPr>
        <a:xfrm>
          <a:off x="14325111" y="6220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35764</xdr:rowOff>
    </xdr:from>
    <xdr:to>
      <xdr:col>71</xdr:col>
      <xdr:colOff>177800</xdr:colOff>
      <xdr:row>38</xdr:row>
      <xdr:rowOff>41333</xdr:rowOff>
    </xdr:to>
    <xdr:cxnSp macro="">
      <xdr:nvCxnSpPr>
        <xdr:cNvPr id="521" name="直線コネクタ 520"/>
        <xdr:cNvCxnSpPr/>
      </xdr:nvCxnSpPr>
      <xdr:spPr>
        <a:xfrm>
          <a:off x="12814300" y="6550864"/>
          <a:ext cx="889000" cy="5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110105</xdr:rowOff>
    </xdr:from>
    <xdr:to>
      <xdr:col>72</xdr:col>
      <xdr:colOff>38100</xdr:colOff>
      <xdr:row>38</xdr:row>
      <xdr:rowOff>40255</xdr:rowOff>
    </xdr:to>
    <xdr:sp macro="" textlink="">
      <xdr:nvSpPr>
        <xdr:cNvPr id="522" name="フローチャート: 判断 521"/>
        <xdr:cNvSpPr/>
      </xdr:nvSpPr>
      <xdr:spPr>
        <a:xfrm>
          <a:off x="13652500" y="6453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56782</xdr:rowOff>
    </xdr:from>
    <xdr:ext cx="534377" cy="259045"/>
    <xdr:sp macro="" textlink="">
      <xdr:nvSpPr>
        <xdr:cNvPr id="523" name="テキスト ボックス 522"/>
        <xdr:cNvSpPr txBox="1"/>
      </xdr:nvSpPr>
      <xdr:spPr>
        <a:xfrm>
          <a:off x="13436111" y="6228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73849</xdr:rowOff>
    </xdr:from>
    <xdr:to>
      <xdr:col>67</xdr:col>
      <xdr:colOff>101600</xdr:colOff>
      <xdr:row>38</xdr:row>
      <xdr:rowOff>3999</xdr:rowOff>
    </xdr:to>
    <xdr:sp macro="" textlink="">
      <xdr:nvSpPr>
        <xdr:cNvPr id="524" name="フローチャート: 判断 523"/>
        <xdr:cNvSpPr/>
      </xdr:nvSpPr>
      <xdr:spPr>
        <a:xfrm>
          <a:off x="12763500" y="6417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20526</xdr:rowOff>
    </xdr:from>
    <xdr:ext cx="534377" cy="259045"/>
    <xdr:sp macro="" textlink="">
      <xdr:nvSpPr>
        <xdr:cNvPr id="525" name="テキスト ボックス 524"/>
        <xdr:cNvSpPr txBox="1"/>
      </xdr:nvSpPr>
      <xdr:spPr>
        <a:xfrm>
          <a:off x="12547111" y="6192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170579</xdr:rowOff>
    </xdr:from>
    <xdr:to>
      <xdr:col>85</xdr:col>
      <xdr:colOff>177800</xdr:colOff>
      <xdr:row>38</xdr:row>
      <xdr:rowOff>100729</xdr:rowOff>
    </xdr:to>
    <xdr:sp macro="" textlink="">
      <xdr:nvSpPr>
        <xdr:cNvPr id="531" name="楕円 530"/>
        <xdr:cNvSpPr/>
      </xdr:nvSpPr>
      <xdr:spPr>
        <a:xfrm>
          <a:off x="16268700" y="6514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85506</xdr:rowOff>
    </xdr:from>
    <xdr:ext cx="534377" cy="259045"/>
    <xdr:sp macro="" textlink="">
      <xdr:nvSpPr>
        <xdr:cNvPr id="532" name="消防費該当値テキスト"/>
        <xdr:cNvSpPr txBox="1"/>
      </xdr:nvSpPr>
      <xdr:spPr>
        <a:xfrm>
          <a:off x="16370300" y="6429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164946</xdr:rowOff>
    </xdr:from>
    <xdr:to>
      <xdr:col>81</xdr:col>
      <xdr:colOff>101600</xdr:colOff>
      <xdr:row>38</xdr:row>
      <xdr:rowOff>95096</xdr:rowOff>
    </xdr:to>
    <xdr:sp macro="" textlink="">
      <xdr:nvSpPr>
        <xdr:cNvPr id="533" name="楕円 532"/>
        <xdr:cNvSpPr/>
      </xdr:nvSpPr>
      <xdr:spPr>
        <a:xfrm>
          <a:off x="15430500" y="6508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86223</xdr:rowOff>
    </xdr:from>
    <xdr:ext cx="534377" cy="259045"/>
    <xdr:sp macro="" textlink="">
      <xdr:nvSpPr>
        <xdr:cNvPr id="534" name="テキスト ボックス 533"/>
        <xdr:cNvSpPr txBox="1"/>
      </xdr:nvSpPr>
      <xdr:spPr>
        <a:xfrm>
          <a:off x="15214111" y="6601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4976</xdr:rowOff>
    </xdr:from>
    <xdr:to>
      <xdr:col>76</xdr:col>
      <xdr:colOff>165100</xdr:colOff>
      <xdr:row>38</xdr:row>
      <xdr:rowOff>106576</xdr:rowOff>
    </xdr:to>
    <xdr:sp macro="" textlink="">
      <xdr:nvSpPr>
        <xdr:cNvPr id="535" name="楕円 534"/>
        <xdr:cNvSpPr/>
      </xdr:nvSpPr>
      <xdr:spPr>
        <a:xfrm>
          <a:off x="14541500" y="652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97703</xdr:rowOff>
    </xdr:from>
    <xdr:ext cx="534377" cy="259045"/>
    <xdr:sp macro="" textlink="">
      <xdr:nvSpPr>
        <xdr:cNvPr id="536" name="テキスト ボックス 535"/>
        <xdr:cNvSpPr txBox="1"/>
      </xdr:nvSpPr>
      <xdr:spPr>
        <a:xfrm>
          <a:off x="14325111" y="6612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161983</xdr:rowOff>
    </xdr:from>
    <xdr:to>
      <xdr:col>72</xdr:col>
      <xdr:colOff>38100</xdr:colOff>
      <xdr:row>38</xdr:row>
      <xdr:rowOff>92133</xdr:rowOff>
    </xdr:to>
    <xdr:sp macro="" textlink="">
      <xdr:nvSpPr>
        <xdr:cNvPr id="537" name="楕円 536"/>
        <xdr:cNvSpPr/>
      </xdr:nvSpPr>
      <xdr:spPr>
        <a:xfrm>
          <a:off x="13652500" y="6505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83260</xdr:rowOff>
    </xdr:from>
    <xdr:ext cx="534377" cy="259045"/>
    <xdr:sp macro="" textlink="">
      <xdr:nvSpPr>
        <xdr:cNvPr id="538" name="テキスト ボックス 537"/>
        <xdr:cNvSpPr txBox="1"/>
      </xdr:nvSpPr>
      <xdr:spPr>
        <a:xfrm>
          <a:off x="13436111" y="6598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156415</xdr:rowOff>
    </xdr:from>
    <xdr:to>
      <xdr:col>67</xdr:col>
      <xdr:colOff>101600</xdr:colOff>
      <xdr:row>38</xdr:row>
      <xdr:rowOff>86565</xdr:rowOff>
    </xdr:to>
    <xdr:sp macro="" textlink="">
      <xdr:nvSpPr>
        <xdr:cNvPr id="539" name="楕円 538"/>
        <xdr:cNvSpPr/>
      </xdr:nvSpPr>
      <xdr:spPr>
        <a:xfrm>
          <a:off x="12763500" y="6500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77691</xdr:rowOff>
    </xdr:from>
    <xdr:ext cx="534377" cy="259045"/>
    <xdr:sp macro="" textlink="">
      <xdr:nvSpPr>
        <xdr:cNvPr id="540" name="テキスト ボックス 539"/>
        <xdr:cNvSpPr txBox="1"/>
      </xdr:nvSpPr>
      <xdr:spPr>
        <a:xfrm>
          <a:off x="12547111" y="6592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1" name="直線コネクタ 550"/>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2" name="テキスト ボックス 551"/>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3" name="直線コネクタ 552"/>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4" name="テキスト ボックス 553"/>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5" name="直線コネクタ 554"/>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6" name="テキスト ボックス 555"/>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7" name="直線コネクタ 556"/>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58" name="テキスト ボックス 557"/>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59" name="直線コネクタ 558"/>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0" name="テキスト ボックス 559"/>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1" name="直線コネクタ 560"/>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2" name="テキスト ボックス 561"/>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4" name="テキスト ボックス 563"/>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98232</xdr:rowOff>
    </xdr:from>
    <xdr:to>
      <xdr:col>85</xdr:col>
      <xdr:colOff>126364</xdr:colOff>
      <xdr:row>58</xdr:row>
      <xdr:rowOff>133979</xdr:rowOff>
    </xdr:to>
    <xdr:cxnSp macro="">
      <xdr:nvCxnSpPr>
        <xdr:cNvPr id="566" name="直線コネクタ 565"/>
        <xdr:cNvCxnSpPr/>
      </xdr:nvCxnSpPr>
      <xdr:spPr>
        <a:xfrm flipV="1">
          <a:off x="16317595" y="8670732"/>
          <a:ext cx="1269" cy="14073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137806</xdr:rowOff>
    </xdr:from>
    <xdr:ext cx="534377" cy="259045"/>
    <xdr:sp macro="" textlink="">
      <xdr:nvSpPr>
        <xdr:cNvPr id="567" name="教育費最小値テキスト"/>
        <xdr:cNvSpPr txBox="1"/>
      </xdr:nvSpPr>
      <xdr:spPr>
        <a:xfrm>
          <a:off x="16370300" y="1008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133979</xdr:rowOff>
    </xdr:from>
    <xdr:to>
      <xdr:col>86</xdr:col>
      <xdr:colOff>25400</xdr:colOff>
      <xdr:row>58</xdr:row>
      <xdr:rowOff>133979</xdr:rowOff>
    </xdr:to>
    <xdr:cxnSp macro="">
      <xdr:nvCxnSpPr>
        <xdr:cNvPr id="568" name="直線コネクタ 567"/>
        <xdr:cNvCxnSpPr/>
      </xdr:nvCxnSpPr>
      <xdr:spPr>
        <a:xfrm>
          <a:off x="16230600" y="10078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44909</xdr:rowOff>
    </xdr:from>
    <xdr:ext cx="599010" cy="259045"/>
    <xdr:sp macro="" textlink="">
      <xdr:nvSpPr>
        <xdr:cNvPr id="569" name="教育費最大値テキスト"/>
        <xdr:cNvSpPr txBox="1"/>
      </xdr:nvSpPr>
      <xdr:spPr>
        <a:xfrm>
          <a:off x="16370300" y="8445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472,698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98232</xdr:rowOff>
    </xdr:from>
    <xdr:to>
      <xdr:col>86</xdr:col>
      <xdr:colOff>25400</xdr:colOff>
      <xdr:row>50</xdr:row>
      <xdr:rowOff>98232</xdr:rowOff>
    </xdr:to>
    <xdr:cxnSp macro="">
      <xdr:nvCxnSpPr>
        <xdr:cNvPr id="570" name="直線コネクタ 569"/>
        <xdr:cNvCxnSpPr/>
      </xdr:nvCxnSpPr>
      <xdr:spPr>
        <a:xfrm>
          <a:off x="16230600" y="867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90048</xdr:rowOff>
    </xdr:from>
    <xdr:to>
      <xdr:col>85</xdr:col>
      <xdr:colOff>127000</xdr:colOff>
      <xdr:row>57</xdr:row>
      <xdr:rowOff>104963</xdr:rowOff>
    </xdr:to>
    <xdr:cxnSp macro="">
      <xdr:nvCxnSpPr>
        <xdr:cNvPr id="571" name="直線コネクタ 570"/>
        <xdr:cNvCxnSpPr/>
      </xdr:nvCxnSpPr>
      <xdr:spPr>
        <a:xfrm>
          <a:off x="15481300" y="9862698"/>
          <a:ext cx="838200" cy="14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48461</xdr:rowOff>
    </xdr:from>
    <xdr:ext cx="534377" cy="259045"/>
    <xdr:sp macro="" textlink="">
      <xdr:nvSpPr>
        <xdr:cNvPr id="572" name="教育費平均値テキスト"/>
        <xdr:cNvSpPr txBox="1"/>
      </xdr:nvSpPr>
      <xdr:spPr>
        <a:xfrm>
          <a:off x="16370300" y="98211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70034</xdr:rowOff>
    </xdr:from>
    <xdr:to>
      <xdr:col>85</xdr:col>
      <xdr:colOff>177800</xdr:colOff>
      <xdr:row>58</xdr:row>
      <xdr:rowOff>184</xdr:rowOff>
    </xdr:to>
    <xdr:sp macro="" textlink="">
      <xdr:nvSpPr>
        <xdr:cNvPr id="573" name="フローチャート: 判断 572"/>
        <xdr:cNvSpPr/>
      </xdr:nvSpPr>
      <xdr:spPr>
        <a:xfrm>
          <a:off x="16268700" y="984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88826</xdr:rowOff>
    </xdr:from>
    <xdr:to>
      <xdr:col>81</xdr:col>
      <xdr:colOff>50800</xdr:colOff>
      <xdr:row>57</xdr:row>
      <xdr:rowOff>90048</xdr:rowOff>
    </xdr:to>
    <xdr:cxnSp macro="">
      <xdr:nvCxnSpPr>
        <xdr:cNvPr id="574" name="直線コネクタ 573"/>
        <xdr:cNvCxnSpPr/>
      </xdr:nvCxnSpPr>
      <xdr:spPr>
        <a:xfrm>
          <a:off x="14592300" y="9861476"/>
          <a:ext cx="889000" cy="1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70726</xdr:rowOff>
    </xdr:from>
    <xdr:to>
      <xdr:col>81</xdr:col>
      <xdr:colOff>101600</xdr:colOff>
      <xdr:row>58</xdr:row>
      <xdr:rowOff>876</xdr:rowOff>
    </xdr:to>
    <xdr:sp macro="" textlink="">
      <xdr:nvSpPr>
        <xdr:cNvPr id="575" name="フローチャート: 判断 574"/>
        <xdr:cNvSpPr/>
      </xdr:nvSpPr>
      <xdr:spPr>
        <a:xfrm>
          <a:off x="15430500" y="9843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163453</xdr:rowOff>
    </xdr:from>
    <xdr:ext cx="534377" cy="259045"/>
    <xdr:sp macro="" textlink="">
      <xdr:nvSpPr>
        <xdr:cNvPr id="576" name="テキスト ボックス 575"/>
        <xdr:cNvSpPr txBox="1"/>
      </xdr:nvSpPr>
      <xdr:spPr>
        <a:xfrm>
          <a:off x="15214111" y="9936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88826</xdr:rowOff>
    </xdr:from>
    <xdr:to>
      <xdr:col>76</xdr:col>
      <xdr:colOff>114300</xdr:colOff>
      <xdr:row>58</xdr:row>
      <xdr:rowOff>12160</xdr:rowOff>
    </xdr:to>
    <xdr:cxnSp macro="">
      <xdr:nvCxnSpPr>
        <xdr:cNvPr id="577" name="直線コネクタ 576"/>
        <xdr:cNvCxnSpPr/>
      </xdr:nvCxnSpPr>
      <xdr:spPr>
        <a:xfrm flipV="1">
          <a:off x="13703300" y="9861476"/>
          <a:ext cx="889000" cy="94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95765</xdr:rowOff>
    </xdr:from>
    <xdr:to>
      <xdr:col>76</xdr:col>
      <xdr:colOff>165100</xdr:colOff>
      <xdr:row>58</xdr:row>
      <xdr:rowOff>25915</xdr:rowOff>
    </xdr:to>
    <xdr:sp macro="" textlink="">
      <xdr:nvSpPr>
        <xdr:cNvPr id="578" name="フローチャート: 判断 577"/>
        <xdr:cNvSpPr/>
      </xdr:nvSpPr>
      <xdr:spPr>
        <a:xfrm>
          <a:off x="14541500" y="98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17042</xdr:rowOff>
    </xdr:from>
    <xdr:ext cx="534377" cy="259045"/>
    <xdr:sp macro="" textlink="">
      <xdr:nvSpPr>
        <xdr:cNvPr id="579" name="テキスト ボックス 578"/>
        <xdr:cNvSpPr txBox="1"/>
      </xdr:nvSpPr>
      <xdr:spPr>
        <a:xfrm>
          <a:off x="14325111" y="9961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152159</xdr:rowOff>
    </xdr:from>
    <xdr:to>
      <xdr:col>71</xdr:col>
      <xdr:colOff>177800</xdr:colOff>
      <xdr:row>58</xdr:row>
      <xdr:rowOff>12160</xdr:rowOff>
    </xdr:to>
    <xdr:cxnSp macro="">
      <xdr:nvCxnSpPr>
        <xdr:cNvPr id="580" name="直線コネクタ 579"/>
        <xdr:cNvCxnSpPr/>
      </xdr:nvCxnSpPr>
      <xdr:spPr>
        <a:xfrm>
          <a:off x="12814300" y="9924809"/>
          <a:ext cx="889000" cy="31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118386</xdr:rowOff>
    </xdr:from>
    <xdr:to>
      <xdr:col>72</xdr:col>
      <xdr:colOff>38100</xdr:colOff>
      <xdr:row>58</xdr:row>
      <xdr:rowOff>48536</xdr:rowOff>
    </xdr:to>
    <xdr:sp macro="" textlink="">
      <xdr:nvSpPr>
        <xdr:cNvPr id="581" name="フローチャート: 判断 580"/>
        <xdr:cNvSpPr/>
      </xdr:nvSpPr>
      <xdr:spPr>
        <a:xfrm>
          <a:off x="13652500" y="989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65063</xdr:rowOff>
    </xdr:from>
    <xdr:ext cx="534377" cy="259045"/>
    <xdr:sp macro="" textlink="">
      <xdr:nvSpPr>
        <xdr:cNvPr id="582" name="テキスト ボックス 581"/>
        <xdr:cNvSpPr txBox="1"/>
      </xdr:nvSpPr>
      <xdr:spPr>
        <a:xfrm>
          <a:off x="13436111" y="9666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131054</xdr:rowOff>
    </xdr:from>
    <xdr:to>
      <xdr:col>67</xdr:col>
      <xdr:colOff>101600</xdr:colOff>
      <xdr:row>58</xdr:row>
      <xdr:rowOff>61204</xdr:rowOff>
    </xdr:to>
    <xdr:sp macro="" textlink="">
      <xdr:nvSpPr>
        <xdr:cNvPr id="583" name="フローチャート: 判断 582"/>
        <xdr:cNvSpPr/>
      </xdr:nvSpPr>
      <xdr:spPr>
        <a:xfrm>
          <a:off x="12763500" y="9903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52331</xdr:rowOff>
    </xdr:from>
    <xdr:ext cx="534377" cy="259045"/>
    <xdr:sp macro="" textlink="">
      <xdr:nvSpPr>
        <xdr:cNvPr id="584" name="テキスト ボックス 583"/>
        <xdr:cNvSpPr txBox="1"/>
      </xdr:nvSpPr>
      <xdr:spPr>
        <a:xfrm>
          <a:off x="12547111" y="9996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54163</xdr:rowOff>
    </xdr:from>
    <xdr:to>
      <xdr:col>85</xdr:col>
      <xdr:colOff>177800</xdr:colOff>
      <xdr:row>57</xdr:row>
      <xdr:rowOff>155763</xdr:rowOff>
    </xdr:to>
    <xdr:sp macro="" textlink="">
      <xdr:nvSpPr>
        <xdr:cNvPr id="590" name="楕円 589"/>
        <xdr:cNvSpPr/>
      </xdr:nvSpPr>
      <xdr:spPr>
        <a:xfrm>
          <a:off x="16268700" y="982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77040</xdr:rowOff>
    </xdr:from>
    <xdr:ext cx="599010" cy="259045"/>
    <xdr:sp macro="" textlink="">
      <xdr:nvSpPr>
        <xdr:cNvPr id="591" name="教育費該当値テキスト"/>
        <xdr:cNvSpPr txBox="1"/>
      </xdr:nvSpPr>
      <xdr:spPr>
        <a:xfrm>
          <a:off x="16370300" y="9678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39248</xdr:rowOff>
    </xdr:from>
    <xdr:to>
      <xdr:col>81</xdr:col>
      <xdr:colOff>101600</xdr:colOff>
      <xdr:row>57</xdr:row>
      <xdr:rowOff>140848</xdr:rowOff>
    </xdr:to>
    <xdr:sp macro="" textlink="">
      <xdr:nvSpPr>
        <xdr:cNvPr id="592" name="楕円 591"/>
        <xdr:cNvSpPr/>
      </xdr:nvSpPr>
      <xdr:spPr>
        <a:xfrm>
          <a:off x="15430500" y="9811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157375</xdr:rowOff>
    </xdr:from>
    <xdr:ext cx="599010" cy="259045"/>
    <xdr:sp macro="" textlink="">
      <xdr:nvSpPr>
        <xdr:cNvPr id="593" name="テキスト ボックス 592"/>
        <xdr:cNvSpPr txBox="1"/>
      </xdr:nvSpPr>
      <xdr:spPr>
        <a:xfrm>
          <a:off x="15181795" y="9587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38026</xdr:rowOff>
    </xdr:from>
    <xdr:to>
      <xdr:col>76</xdr:col>
      <xdr:colOff>165100</xdr:colOff>
      <xdr:row>57</xdr:row>
      <xdr:rowOff>139626</xdr:rowOff>
    </xdr:to>
    <xdr:sp macro="" textlink="">
      <xdr:nvSpPr>
        <xdr:cNvPr id="594" name="楕円 593"/>
        <xdr:cNvSpPr/>
      </xdr:nvSpPr>
      <xdr:spPr>
        <a:xfrm>
          <a:off x="14541500" y="981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156153</xdr:rowOff>
    </xdr:from>
    <xdr:ext cx="599010" cy="259045"/>
    <xdr:sp macro="" textlink="">
      <xdr:nvSpPr>
        <xdr:cNvPr id="595" name="テキスト ボックス 594"/>
        <xdr:cNvSpPr txBox="1"/>
      </xdr:nvSpPr>
      <xdr:spPr>
        <a:xfrm>
          <a:off x="14292795" y="9585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132810</xdr:rowOff>
    </xdr:from>
    <xdr:to>
      <xdr:col>72</xdr:col>
      <xdr:colOff>38100</xdr:colOff>
      <xdr:row>58</xdr:row>
      <xdr:rowOff>62960</xdr:rowOff>
    </xdr:to>
    <xdr:sp macro="" textlink="">
      <xdr:nvSpPr>
        <xdr:cNvPr id="596" name="楕円 595"/>
        <xdr:cNvSpPr/>
      </xdr:nvSpPr>
      <xdr:spPr>
        <a:xfrm>
          <a:off x="13652500" y="990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54087</xdr:rowOff>
    </xdr:from>
    <xdr:ext cx="534377" cy="259045"/>
    <xdr:sp macro="" textlink="">
      <xdr:nvSpPr>
        <xdr:cNvPr id="597" name="テキスト ボックス 596"/>
        <xdr:cNvSpPr txBox="1"/>
      </xdr:nvSpPr>
      <xdr:spPr>
        <a:xfrm>
          <a:off x="13436111" y="9998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101359</xdr:rowOff>
    </xdr:from>
    <xdr:to>
      <xdr:col>67</xdr:col>
      <xdr:colOff>101600</xdr:colOff>
      <xdr:row>58</xdr:row>
      <xdr:rowOff>31509</xdr:rowOff>
    </xdr:to>
    <xdr:sp macro="" textlink="">
      <xdr:nvSpPr>
        <xdr:cNvPr id="598" name="楕円 597"/>
        <xdr:cNvSpPr/>
      </xdr:nvSpPr>
      <xdr:spPr>
        <a:xfrm>
          <a:off x="12763500" y="987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48036</xdr:rowOff>
    </xdr:from>
    <xdr:ext cx="534377" cy="259045"/>
    <xdr:sp macro="" textlink="">
      <xdr:nvSpPr>
        <xdr:cNvPr id="599" name="テキスト ボックス 598"/>
        <xdr:cNvSpPr txBox="1"/>
      </xdr:nvSpPr>
      <xdr:spPr>
        <a:xfrm>
          <a:off x="12547111" y="9649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0" name="直線コネクタ 609"/>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1" name="テキスト ボックス 610"/>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2" name="直線コネクタ 611"/>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3" name="テキスト ボックス 612"/>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4" name="直線コネクタ 613"/>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5" name="テキスト ボックス 614"/>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6" name="直線コネクタ 615"/>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7" name="テキスト ボックス 616"/>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9" name="テキスト ボックス 618"/>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3189</xdr:rowOff>
    </xdr:from>
    <xdr:to>
      <xdr:col>85</xdr:col>
      <xdr:colOff>126364</xdr:colOff>
      <xdr:row>78</xdr:row>
      <xdr:rowOff>139700</xdr:rowOff>
    </xdr:to>
    <xdr:cxnSp macro="">
      <xdr:nvCxnSpPr>
        <xdr:cNvPr id="621" name="直線コネクタ 620"/>
        <xdr:cNvCxnSpPr/>
      </xdr:nvCxnSpPr>
      <xdr:spPr>
        <a:xfrm flipV="1">
          <a:off x="16317595" y="12004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2"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3" name="直線コネクタ 622"/>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121316</xdr:rowOff>
    </xdr:from>
    <xdr:ext cx="599010" cy="259045"/>
    <xdr:sp macro="" textlink="">
      <xdr:nvSpPr>
        <xdr:cNvPr id="624" name="災害復旧費最大値テキスト"/>
        <xdr:cNvSpPr txBox="1"/>
      </xdr:nvSpPr>
      <xdr:spPr>
        <a:xfrm>
          <a:off x="16370300" y="1177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164,929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3189</xdr:rowOff>
    </xdr:from>
    <xdr:to>
      <xdr:col>86</xdr:col>
      <xdr:colOff>25400</xdr:colOff>
      <xdr:row>70</xdr:row>
      <xdr:rowOff>3189</xdr:rowOff>
    </xdr:to>
    <xdr:cxnSp macro="">
      <xdr:nvCxnSpPr>
        <xdr:cNvPr id="625" name="直線コネクタ 624"/>
        <xdr:cNvCxnSpPr/>
      </xdr:nvCxnSpPr>
      <xdr:spPr>
        <a:xfrm>
          <a:off x="16230600" y="12004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26" name="直線コネクタ 625"/>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171296</xdr:rowOff>
    </xdr:from>
    <xdr:ext cx="534377" cy="259045"/>
    <xdr:sp macro="" textlink="">
      <xdr:nvSpPr>
        <xdr:cNvPr id="627" name="災害復旧費平均値テキスト"/>
        <xdr:cNvSpPr txBox="1"/>
      </xdr:nvSpPr>
      <xdr:spPr>
        <a:xfrm>
          <a:off x="16370300" y="13201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148419</xdr:rowOff>
    </xdr:from>
    <xdr:to>
      <xdr:col>85</xdr:col>
      <xdr:colOff>177800</xdr:colOff>
      <xdr:row>78</xdr:row>
      <xdr:rowOff>78569</xdr:rowOff>
    </xdr:to>
    <xdr:sp macro="" textlink="">
      <xdr:nvSpPr>
        <xdr:cNvPr id="628" name="フローチャート: 判断 627"/>
        <xdr:cNvSpPr/>
      </xdr:nvSpPr>
      <xdr:spPr>
        <a:xfrm>
          <a:off x="16268700" y="13350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29" name="直線コネクタ 628"/>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119687</xdr:rowOff>
    </xdr:from>
    <xdr:to>
      <xdr:col>81</xdr:col>
      <xdr:colOff>101600</xdr:colOff>
      <xdr:row>78</xdr:row>
      <xdr:rowOff>49837</xdr:rowOff>
    </xdr:to>
    <xdr:sp macro="" textlink="">
      <xdr:nvSpPr>
        <xdr:cNvPr id="630" name="フローチャート: 判断 629"/>
        <xdr:cNvSpPr/>
      </xdr:nvSpPr>
      <xdr:spPr>
        <a:xfrm>
          <a:off x="15430500" y="1332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66364</xdr:rowOff>
    </xdr:from>
    <xdr:ext cx="534377" cy="259045"/>
    <xdr:sp macro="" textlink="">
      <xdr:nvSpPr>
        <xdr:cNvPr id="631" name="テキスト ボックス 630"/>
        <xdr:cNvSpPr txBox="1"/>
      </xdr:nvSpPr>
      <xdr:spPr>
        <a:xfrm>
          <a:off x="15214111" y="13096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2" name="直線コネクタ 631"/>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132004</xdr:rowOff>
    </xdr:from>
    <xdr:to>
      <xdr:col>76</xdr:col>
      <xdr:colOff>165100</xdr:colOff>
      <xdr:row>78</xdr:row>
      <xdr:rowOff>62154</xdr:rowOff>
    </xdr:to>
    <xdr:sp macro="" textlink="">
      <xdr:nvSpPr>
        <xdr:cNvPr id="633" name="フローチャート: 判断 632"/>
        <xdr:cNvSpPr/>
      </xdr:nvSpPr>
      <xdr:spPr>
        <a:xfrm>
          <a:off x="14541500" y="133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78681</xdr:rowOff>
    </xdr:from>
    <xdr:ext cx="534377" cy="259045"/>
    <xdr:sp macro="" textlink="">
      <xdr:nvSpPr>
        <xdr:cNvPr id="634" name="テキスト ボックス 633"/>
        <xdr:cNvSpPr txBox="1"/>
      </xdr:nvSpPr>
      <xdr:spPr>
        <a:xfrm>
          <a:off x="14325111" y="13108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35" name="直線コネクタ 634"/>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160150</xdr:rowOff>
    </xdr:from>
    <xdr:to>
      <xdr:col>72</xdr:col>
      <xdr:colOff>38100</xdr:colOff>
      <xdr:row>78</xdr:row>
      <xdr:rowOff>90300</xdr:rowOff>
    </xdr:to>
    <xdr:sp macro="" textlink="">
      <xdr:nvSpPr>
        <xdr:cNvPr id="636" name="フローチャート: 判断 635"/>
        <xdr:cNvSpPr/>
      </xdr:nvSpPr>
      <xdr:spPr>
        <a:xfrm>
          <a:off x="13652500" y="1336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106827</xdr:rowOff>
    </xdr:from>
    <xdr:ext cx="534377" cy="259045"/>
    <xdr:sp macro="" textlink="">
      <xdr:nvSpPr>
        <xdr:cNvPr id="637" name="テキスト ボックス 636"/>
        <xdr:cNvSpPr txBox="1"/>
      </xdr:nvSpPr>
      <xdr:spPr>
        <a:xfrm>
          <a:off x="13436111" y="1313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165683</xdr:rowOff>
    </xdr:from>
    <xdr:to>
      <xdr:col>67</xdr:col>
      <xdr:colOff>101600</xdr:colOff>
      <xdr:row>78</xdr:row>
      <xdr:rowOff>95833</xdr:rowOff>
    </xdr:to>
    <xdr:sp macro="" textlink="">
      <xdr:nvSpPr>
        <xdr:cNvPr id="638" name="フローチャート: 判断 637"/>
        <xdr:cNvSpPr/>
      </xdr:nvSpPr>
      <xdr:spPr>
        <a:xfrm>
          <a:off x="12763500" y="1336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112360</xdr:rowOff>
    </xdr:from>
    <xdr:ext cx="534377" cy="259045"/>
    <xdr:sp macro="" textlink="">
      <xdr:nvSpPr>
        <xdr:cNvPr id="639" name="テキスト ボックス 638"/>
        <xdr:cNvSpPr txBox="1"/>
      </xdr:nvSpPr>
      <xdr:spPr>
        <a:xfrm>
          <a:off x="12547111" y="13142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45" name="楕円 644"/>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3827</xdr:rowOff>
    </xdr:from>
    <xdr:ext cx="249299" cy="259045"/>
    <xdr:sp macro="" textlink="">
      <xdr:nvSpPr>
        <xdr:cNvPr id="646" name="災害復旧費該当値テキスト"/>
        <xdr:cNvSpPr txBox="1"/>
      </xdr:nvSpPr>
      <xdr:spPr>
        <a:xfrm>
          <a:off x="16370300" y="13376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47" name="楕円 646"/>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48" name="テキスト ボックス 647"/>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49" name="楕円 648"/>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0" name="テキスト ボックス 649"/>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1" name="楕円 650"/>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2" name="テキスト ボックス 651"/>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53" name="楕円 652"/>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54" name="テキスト ボックス 653"/>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25400</xdr:rowOff>
    </xdr:from>
    <xdr:to>
      <xdr:col>89</xdr:col>
      <xdr:colOff>177800</xdr:colOff>
      <xdr:row>98</xdr:row>
      <xdr:rowOff>25400</xdr:rowOff>
    </xdr:to>
    <xdr:cxnSp macro="">
      <xdr:nvCxnSpPr>
        <xdr:cNvPr id="665" name="直線コネクタ 664"/>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54627</xdr:rowOff>
    </xdr:from>
    <xdr:ext cx="248786" cy="259045"/>
    <xdr:sp macro="" textlink="">
      <xdr:nvSpPr>
        <xdr:cNvPr id="666" name="テキスト ボックス 665"/>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7" name="直線コネクタ 66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8" name="テキスト ボックス 66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69" name="直線コネクタ 668"/>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90</xdr:row>
      <xdr:rowOff>111777</xdr:rowOff>
    </xdr:from>
    <xdr:ext cx="595419" cy="259045"/>
    <xdr:sp macro="" textlink="">
      <xdr:nvSpPr>
        <xdr:cNvPr id="670" name="テキスト ボックス 669"/>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113257</xdr:rowOff>
    </xdr:from>
    <xdr:to>
      <xdr:col>85</xdr:col>
      <xdr:colOff>126364</xdr:colOff>
      <xdr:row>98</xdr:row>
      <xdr:rowOff>14639</xdr:rowOff>
    </xdr:to>
    <xdr:cxnSp macro="">
      <xdr:nvCxnSpPr>
        <xdr:cNvPr id="674" name="直線コネクタ 673"/>
        <xdr:cNvCxnSpPr/>
      </xdr:nvCxnSpPr>
      <xdr:spPr>
        <a:xfrm flipV="1">
          <a:off x="16317595" y="15543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18466</xdr:rowOff>
    </xdr:from>
    <xdr:ext cx="469744" cy="259045"/>
    <xdr:sp macro="" textlink="">
      <xdr:nvSpPr>
        <xdr:cNvPr id="675" name="公債費最小値テキスト"/>
        <xdr:cNvSpPr txBox="1"/>
      </xdr:nvSpPr>
      <xdr:spPr>
        <a:xfrm>
          <a:off x="16370300" y="16820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14639</xdr:rowOff>
    </xdr:from>
    <xdr:to>
      <xdr:col>86</xdr:col>
      <xdr:colOff>25400</xdr:colOff>
      <xdr:row>98</xdr:row>
      <xdr:rowOff>14639</xdr:rowOff>
    </xdr:to>
    <xdr:cxnSp macro="">
      <xdr:nvCxnSpPr>
        <xdr:cNvPr id="676" name="直線コネクタ 675"/>
        <xdr:cNvCxnSpPr/>
      </xdr:nvCxnSpPr>
      <xdr:spPr>
        <a:xfrm>
          <a:off x="16230600" y="1681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59934</xdr:rowOff>
    </xdr:from>
    <xdr:ext cx="599010" cy="259045"/>
    <xdr:sp macro="" textlink="">
      <xdr:nvSpPr>
        <xdr:cNvPr id="677" name="公債費最大値テキスト"/>
        <xdr:cNvSpPr txBox="1"/>
      </xdr:nvSpPr>
      <xdr:spPr>
        <a:xfrm>
          <a:off x="16370300" y="15318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224,627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113257</xdr:rowOff>
    </xdr:from>
    <xdr:to>
      <xdr:col>86</xdr:col>
      <xdr:colOff>25400</xdr:colOff>
      <xdr:row>90</xdr:row>
      <xdr:rowOff>113257</xdr:rowOff>
    </xdr:to>
    <xdr:cxnSp macro="">
      <xdr:nvCxnSpPr>
        <xdr:cNvPr id="678" name="直線コネクタ 677"/>
        <xdr:cNvCxnSpPr/>
      </xdr:nvCxnSpPr>
      <xdr:spPr>
        <a:xfrm>
          <a:off x="16230600" y="15543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162561</xdr:rowOff>
    </xdr:from>
    <xdr:to>
      <xdr:col>85</xdr:col>
      <xdr:colOff>127000</xdr:colOff>
      <xdr:row>97</xdr:row>
      <xdr:rowOff>20399</xdr:rowOff>
    </xdr:to>
    <xdr:cxnSp macro="">
      <xdr:nvCxnSpPr>
        <xdr:cNvPr id="679" name="直線コネクタ 678"/>
        <xdr:cNvCxnSpPr/>
      </xdr:nvCxnSpPr>
      <xdr:spPr>
        <a:xfrm>
          <a:off x="15481300" y="16621761"/>
          <a:ext cx="838200" cy="29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21359</xdr:rowOff>
    </xdr:from>
    <xdr:ext cx="534377" cy="259045"/>
    <xdr:sp macro="" textlink="">
      <xdr:nvSpPr>
        <xdr:cNvPr id="680" name="公債費平均値テキスト"/>
        <xdr:cNvSpPr txBox="1"/>
      </xdr:nvSpPr>
      <xdr:spPr>
        <a:xfrm>
          <a:off x="16370300" y="161376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169932</xdr:rowOff>
    </xdr:from>
    <xdr:to>
      <xdr:col>85</xdr:col>
      <xdr:colOff>177800</xdr:colOff>
      <xdr:row>95</xdr:row>
      <xdr:rowOff>100082</xdr:rowOff>
    </xdr:to>
    <xdr:sp macro="" textlink="">
      <xdr:nvSpPr>
        <xdr:cNvPr id="681" name="フローチャート: 判断 680"/>
        <xdr:cNvSpPr/>
      </xdr:nvSpPr>
      <xdr:spPr>
        <a:xfrm>
          <a:off x="16268700" y="16286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162561</xdr:rowOff>
    </xdr:from>
    <xdr:to>
      <xdr:col>81</xdr:col>
      <xdr:colOff>50800</xdr:colOff>
      <xdr:row>97</xdr:row>
      <xdr:rowOff>49152</xdr:rowOff>
    </xdr:to>
    <xdr:cxnSp macro="">
      <xdr:nvCxnSpPr>
        <xdr:cNvPr id="682" name="直線コネクタ 681"/>
        <xdr:cNvCxnSpPr/>
      </xdr:nvCxnSpPr>
      <xdr:spPr>
        <a:xfrm flipV="1">
          <a:off x="14592300" y="16621761"/>
          <a:ext cx="889000" cy="58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2694</xdr:rowOff>
    </xdr:from>
    <xdr:to>
      <xdr:col>81</xdr:col>
      <xdr:colOff>101600</xdr:colOff>
      <xdr:row>95</xdr:row>
      <xdr:rowOff>104294</xdr:rowOff>
    </xdr:to>
    <xdr:sp macro="" textlink="">
      <xdr:nvSpPr>
        <xdr:cNvPr id="683" name="フローチャート: 判断 682"/>
        <xdr:cNvSpPr/>
      </xdr:nvSpPr>
      <xdr:spPr>
        <a:xfrm>
          <a:off x="15430500" y="1629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120821</xdr:rowOff>
    </xdr:from>
    <xdr:ext cx="534377" cy="259045"/>
    <xdr:sp macro="" textlink="">
      <xdr:nvSpPr>
        <xdr:cNvPr id="684" name="テキスト ボックス 683"/>
        <xdr:cNvSpPr txBox="1"/>
      </xdr:nvSpPr>
      <xdr:spPr>
        <a:xfrm>
          <a:off x="15214111" y="16065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4060</xdr:rowOff>
    </xdr:from>
    <xdr:to>
      <xdr:col>76</xdr:col>
      <xdr:colOff>114300</xdr:colOff>
      <xdr:row>97</xdr:row>
      <xdr:rowOff>49152</xdr:rowOff>
    </xdr:to>
    <xdr:cxnSp macro="">
      <xdr:nvCxnSpPr>
        <xdr:cNvPr id="685" name="直線コネクタ 684"/>
        <xdr:cNvCxnSpPr/>
      </xdr:nvCxnSpPr>
      <xdr:spPr>
        <a:xfrm>
          <a:off x="13703300" y="16463260"/>
          <a:ext cx="889000" cy="216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169847</xdr:rowOff>
    </xdr:from>
    <xdr:to>
      <xdr:col>76</xdr:col>
      <xdr:colOff>165100</xdr:colOff>
      <xdr:row>95</xdr:row>
      <xdr:rowOff>99997</xdr:rowOff>
    </xdr:to>
    <xdr:sp macro="" textlink="">
      <xdr:nvSpPr>
        <xdr:cNvPr id="686" name="フローチャート: 判断 685"/>
        <xdr:cNvSpPr/>
      </xdr:nvSpPr>
      <xdr:spPr>
        <a:xfrm>
          <a:off x="14541500" y="16286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116524</xdr:rowOff>
    </xdr:from>
    <xdr:ext cx="534377" cy="259045"/>
    <xdr:sp macro="" textlink="">
      <xdr:nvSpPr>
        <xdr:cNvPr id="687" name="テキスト ボックス 686"/>
        <xdr:cNvSpPr txBox="1"/>
      </xdr:nvSpPr>
      <xdr:spPr>
        <a:xfrm>
          <a:off x="14325111" y="16061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4060</xdr:rowOff>
    </xdr:from>
    <xdr:to>
      <xdr:col>71</xdr:col>
      <xdr:colOff>177800</xdr:colOff>
      <xdr:row>96</xdr:row>
      <xdr:rowOff>144014</xdr:rowOff>
    </xdr:to>
    <xdr:cxnSp macro="">
      <xdr:nvCxnSpPr>
        <xdr:cNvPr id="688" name="直線コネクタ 687"/>
        <xdr:cNvCxnSpPr/>
      </xdr:nvCxnSpPr>
      <xdr:spPr>
        <a:xfrm flipV="1">
          <a:off x="12814300" y="16463260"/>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21349</xdr:rowOff>
    </xdr:from>
    <xdr:to>
      <xdr:col>72</xdr:col>
      <xdr:colOff>38100</xdr:colOff>
      <xdr:row>95</xdr:row>
      <xdr:rowOff>122949</xdr:rowOff>
    </xdr:to>
    <xdr:sp macro="" textlink="">
      <xdr:nvSpPr>
        <xdr:cNvPr id="689" name="フローチャート: 判断 688"/>
        <xdr:cNvSpPr/>
      </xdr:nvSpPr>
      <xdr:spPr>
        <a:xfrm>
          <a:off x="13652500" y="16309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139476</xdr:rowOff>
    </xdr:from>
    <xdr:ext cx="534377" cy="259045"/>
    <xdr:sp macro="" textlink="">
      <xdr:nvSpPr>
        <xdr:cNvPr id="690" name="テキスト ボックス 689"/>
        <xdr:cNvSpPr txBox="1"/>
      </xdr:nvSpPr>
      <xdr:spPr>
        <a:xfrm>
          <a:off x="13436111" y="16084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48437</xdr:rowOff>
    </xdr:from>
    <xdr:to>
      <xdr:col>67</xdr:col>
      <xdr:colOff>101600</xdr:colOff>
      <xdr:row>95</xdr:row>
      <xdr:rowOff>150037</xdr:rowOff>
    </xdr:to>
    <xdr:sp macro="" textlink="">
      <xdr:nvSpPr>
        <xdr:cNvPr id="691" name="フローチャート: 判断 690"/>
        <xdr:cNvSpPr/>
      </xdr:nvSpPr>
      <xdr:spPr>
        <a:xfrm>
          <a:off x="12763500" y="16336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166564</xdr:rowOff>
    </xdr:from>
    <xdr:ext cx="534377" cy="259045"/>
    <xdr:sp macro="" textlink="">
      <xdr:nvSpPr>
        <xdr:cNvPr id="692" name="テキスト ボックス 691"/>
        <xdr:cNvSpPr txBox="1"/>
      </xdr:nvSpPr>
      <xdr:spPr>
        <a:xfrm>
          <a:off x="12547111" y="16111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141049</xdr:rowOff>
    </xdr:from>
    <xdr:to>
      <xdr:col>85</xdr:col>
      <xdr:colOff>177800</xdr:colOff>
      <xdr:row>97</xdr:row>
      <xdr:rowOff>71199</xdr:rowOff>
    </xdr:to>
    <xdr:sp macro="" textlink="">
      <xdr:nvSpPr>
        <xdr:cNvPr id="698" name="楕円 697"/>
        <xdr:cNvSpPr/>
      </xdr:nvSpPr>
      <xdr:spPr>
        <a:xfrm>
          <a:off x="16268700" y="16600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119476</xdr:rowOff>
    </xdr:from>
    <xdr:ext cx="534377" cy="259045"/>
    <xdr:sp macro="" textlink="">
      <xdr:nvSpPr>
        <xdr:cNvPr id="699" name="公債費該当値テキスト"/>
        <xdr:cNvSpPr txBox="1"/>
      </xdr:nvSpPr>
      <xdr:spPr>
        <a:xfrm>
          <a:off x="16370300" y="16578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111761</xdr:rowOff>
    </xdr:from>
    <xdr:to>
      <xdr:col>81</xdr:col>
      <xdr:colOff>101600</xdr:colOff>
      <xdr:row>97</xdr:row>
      <xdr:rowOff>41911</xdr:rowOff>
    </xdr:to>
    <xdr:sp macro="" textlink="">
      <xdr:nvSpPr>
        <xdr:cNvPr id="700" name="楕円 699"/>
        <xdr:cNvSpPr/>
      </xdr:nvSpPr>
      <xdr:spPr>
        <a:xfrm>
          <a:off x="15430500" y="16570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33038</xdr:rowOff>
    </xdr:from>
    <xdr:ext cx="534377" cy="259045"/>
    <xdr:sp macro="" textlink="">
      <xdr:nvSpPr>
        <xdr:cNvPr id="701" name="テキスト ボックス 700"/>
        <xdr:cNvSpPr txBox="1"/>
      </xdr:nvSpPr>
      <xdr:spPr>
        <a:xfrm>
          <a:off x="15214111" y="16663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169802</xdr:rowOff>
    </xdr:from>
    <xdr:to>
      <xdr:col>76</xdr:col>
      <xdr:colOff>165100</xdr:colOff>
      <xdr:row>97</xdr:row>
      <xdr:rowOff>99952</xdr:rowOff>
    </xdr:to>
    <xdr:sp macro="" textlink="">
      <xdr:nvSpPr>
        <xdr:cNvPr id="702" name="楕円 701"/>
        <xdr:cNvSpPr/>
      </xdr:nvSpPr>
      <xdr:spPr>
        <a:xfrm>
          <a:off x="14541500" y="16629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91079</xdr:rowOff>
    </xdr:from>
    <xdr:ext cx="534377" cy="259045"/>
    <xdr:sp macro="" textlink="">
      <xdr:nvSpPr>
        <xdr:cNvPr id="703" name="テキスト ボックス 702"/>
        <xdr:cNvSpPr txBox="1"/>
      </xdr:nvSpPr>
      <xdr:spPr>
        <a:xfrm>
          <a:off x="14325111" y="16721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124710</xdr:rowOff>
    </xdr:from>
    <xdr:to>
      <xdr:col>72</xdr:col>
      <xdr:colOff>38100</xdr:colOff>
      <xdr:row>96</xdr:row>
      <xdr:rowOff>54860</xdr:rowOff>
    </xdr:to>
    <xdr:sp macro="" textlink="">
      <xdr:nvSpPr>
        <xdr:cNvPr id="704" name="楕円 703"/>
        <xdr:cNvSpPr/>
      </xdr:nvSpPr>
      <xdr:spPr>
        <a:xfrm>
          <a:off x="13652500" y="1641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45987</xdr:rowOff>
    </xdr:from>
    <xdr:ext cx="534377" cy="259045"/>
    <xdr:sp macro="" textlink="">
      <xdr:nvSpPr>
        <xdr:cNvPr id="705" name="テキスト ボックス 704"/>
        <xdr:cNvSpPr txBox="1"/>
      </xdr:nvSpPr>
      <xdr:spPr>
        <a:xfrm>
          <a:off x="13436111" y="16505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93214</xdr:rowOff>
    </xdr:from>
    <xdr:to>
      <xdr:col>67</xdr:col>
      <xdr:colOff>101600</xdr:colOff>
      <xdr:row>97</xdr:row>
      <xdr:rowOff>23364</xdr:rowOff>
    </xdr:to>
    <xdr:sp macro="" textlink="">
      <xdr:nvSpPr>
        <xdr:cNvPr id="706" name="楕円 705"/>
        <xdr:cNvSpPr/>
      </xdr:nvSpPr>
      <xdr:spPr>
        <a:xfrm>
          <a:off x="12763500" y="1655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14491</xdr:rowOff>
    </xdr:from>
    <xdr:ext cx="534377" cy="259045"/>
    <xdr:sp macro="" textlink="">
      <xdr:nvSpPr>
        <xdr:cNvPr id="707" name="テキスト ボックス 706"/>
        <xdr:cNvSpPr txBox="1"/>
      </xdr:nvSpPr>
      <xdr:spPr>
        <a:xfrm>
          <a:off x="12547111" y="16645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9" name="テキスト ボックス 71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1" name="テキスト ボックス 720"/>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3" name="テキスト ボックス 722"/>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5" name="テキスト ボックス 724"/>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7" name="テキスト ボックス 72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131882</xdr:rowOff>
    </xdr:from>
    <xdr:to>
      <xdr:col>116</xdr:col>
      <xdr:colOff>62864</xdr:colOff>
      <xdr:row>38</xdr:row>
      <xdr:rowOff>139700</xdr:rowOff>
    </xdr:to>
    <xdr:cxnSp macro="">
      <xdr:nvCxnSpPr>
        <xdr:cNvPr id="729" name="直線コネクタ 728"/>
        <xdr:cNvCxnSpPr/>
      </xdr:nvCxnSpPr>
      <xdr:spPr>
        <a:xfrm flipV="1">
          <a:off x="22159595" y="5446832"/>
          <a:ext cx="1269" cy="1207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160631</xdr:rowOff>
    </xdr:from>
    <xdr:ext cx="249299" cy="259045"/>
    <xdr:sp macro="" textlink="">
      <xdr:nvSpPr>
        <xdr:cNvPr id="730" name="諸支出金最小値テキスト"/>
        <xdr:cNvSpPr txBox="1"/>
      </xdr:nvSpPr>
      <xdr:spPr>
        <a:xfrm>
          <a:off x="22212300" y="6675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78559</xdr:rowOff>
    </xdr:from>
    <xdr:ext cx="534377" cy="259045"/>
    <xdr:sp macro="" textlink="">
      <xdr:nvSpPr>
        <xdr:cNvPr id="732" name="諸支出金最大値テキスト"/>
        <xdr:cNvSpPr txBox="1"/>
      </xdr:nvSpPr>
      <xdr:spPr>
        <a:xfrm>
          <a:off x="22212300" y="5222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26,421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131882</xdr:rowOff>
    </xdr:from>
    <xdr:to>
      <xdr:col>116</xdr:col>
      <xdr:colOff>152400</xdr:colOff>
      <xdr:row>31</xdr:row>
      <xdr:rowOff>131882</xdr:rowOff>
    </xdr:to>
    <xdr:cxnSp macro="">
      <xdr:nvCxnSpPr>
        <xdr:cNvPr id="733" name="直線コネクタ 732"/>
        <xdr:cNvCxnSpPr/>
      </xdr:nvCxnSpPr>
      <xdr:spPr>
        <a:xfrm>
          <a:off x="22072600" y="5446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78081</xdr:rowOff>
    </xdr:from>
    <xdr:ext cx="378565" cy="259045"/>
    <xdr:sp macro="" textlink="">
      <xdr:nvSpPr>
        <xdr:cNvPr id="735" name="諸支出金平均値テキスト"/>
        <xdr:cNvSpPr txBox="1"/>
      </xdr:nvSpPr>
      <xdr:spPr>
        <a:xfrm>
          <a:off x="22212300" y="642173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55204</xdr:rowOff>
    </xdr:from>
    <xdr:to>
      <xdr:col>116</xdr:col>
      <xdr:colOff>114300</xdr:colOff>
      <xdr:row>38</xdr:row>
      <xdr:rowOff>156804</xdr:rowOff>
    </xdr:to>
    <xdr:sp macro="" textlink="">
      <xdr:nvSpPr>
        <xdr:cNvPr id="736" name="フローチャート: 判断 735"/>
        <xdr:cNvSpPr/>
      </xdr:nvSpPr>
      <xdr:spPr>
        <a:xfrm>
          <a:off x="22110700" y="6570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46426</xdr:rowOff>
    </xdr:from>
    <xdr:to>
      <xdr:col>112</xdr:col>
      <xdr:colOff>38100</xdr:colOff>
      <xdr:row>38</xdr:row>
      <xdr:rowOff>148026</xdr:rowOff>
    </xdr:to>
    <xdr:sp macro="" textlink="">
      <xdr:nvSpPr>
        <xdr:cNvPr id="738" name="フローチャート: 判断 737"/>
        <xdr:cNvSpPr/>
      </xdr:nvSpPr>
      <xdr:spPr>
        <a:xfrm>
          <a:off x="21272500" y="6561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164553</xdr:rowOff>
    </xdr:from>
    <xdr:ext cx="378565" cy="259045"/>
    <xdr:sp macro="" textlink="">
      <xdr:nvSpPr>
        <xdr:cNvPr id="739" name="テキスト ボックス 738"/>
        <xdr:cNvSpPr txBox="1"/>
      </xdr:nvSpPr>
      <xdr:spPr>
        <a:xfrm>
          <a:off x="21134017" y="63367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70886</xdr:rowOff>
    </xdr:from>
    <xdr:to>
      <xdr:col>107</xdr:col>
      <xdr:colOff>101600</xdr:colOff>
      <xdr:row>39</xdr:row>
      <xdr:rowOff>1036</xdr:rowOff>
    </xdr:to>
    <xdr:sp macro="" textlink="">
      <xdr:nvSpPr>
        <xdr:cNvPr id="741" name="フローチャート: 判断 740"/>
        <xdr:cNvSpPr/>
      </xdr:nvSpPr>
      <xdr:spPr>
        <a:xfrm>
          <a:off x="20383500" y="658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17563</xdr:rowOff>
    </xdr:from>
    <xdr:ext cx="378565" cy="259045"/>
    <xdr:sp macro="" textlink="">
      <xdr:nvSpPr>
        <xdr:cNvPr id="742" name="テキスト ボックス 741"/>
        <xdr:cNvSpPr txBox="1"/>
      </xdr:nvSpPr>
      <xdr:spPr>
        <a:xfrm>
          <a:off x="20245017" y="63612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61833</xdr:rowOff>
    </xdr:from>
    <xdr:to>
      <xdr:col>102</xdr:col>
      <xdr:colOff>165100</xdr:colOff>
      <xdr:row>38</xdr:row>
      <xdr:rowOff>163433</xdr:rowOff>
    </xdr:to>
    <xdr:sp macro="" textlink="">
      <xdr:nvSpPr>
        <xdr:cNvPr id="744" name="フローチャート: 判断 743"/>
        <xdr:cNvSpPr/>
      </xdr:nvSpPr>
      <xdr:spPr>
        <a:xfrm>
          <a:off x="19494500" y="657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8511</xdr:rowOff>
    </xdr:from>
    <xdr:ext cx="378565" cy="259045"/>
    <xdr:sp macro="" textlink="">
      <xdr:nvSpPr>
        <xdr:cNvPr id="745" name="テキスト ボックス 744"/>
        <xdr:cNvSpPr txBox="1"/>
      </xdr:nvSpPr>
      <xdr:spPr>
        <a:xfrm>
          <a:off x="19356017" y="63521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72075</xdr:rowOff>
    </xdr:from>
    <xdr:to>
      <xdr:col>98</xdr:col>
      <xdr:colOff>38100</xdr:colOff>
      <xdr:row>39</xdr:row>
      <xdr:rowOff>2225</xdr:rowOff>
    </xdr:to>
    <xdr:sp macro="" textlink="">
      <xdr:nvSpPr>
        <xdr:cNvPr id="746" name="フローチャート: 判断 745"/>
        <xdr:cNvSpPr/>
      </xdr:nvSpPr>
      <xdr:spPr>
        <a:xfrm>
          <a:off x="18605500" y="658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18752</xdr:rowOff>
    </xdr:from>
    <xdr:ext cx="378565" cy="259045"/>
    <xdr:sp macro="" textlink="">
      <xdr:nvSpPr>
        <xdr:cNvPr id="747" name="テキスト ボックス 746"/>
        <xdr:cNvSpPr txBox="1"/>
      </xdr:nvSpPr>
      <xdr:spPr>
        <a:xfrm>
          <a:off x="18467017" y="63624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33631</xdr:rowOff>
    </xdr:from>
    <xdr:ext cx="249299" cy="259045"/>
    <xdr:sp macro="" textlink="">
      <xdr:nvSpPr>
        <xdr:cNvPr id="754" name="諸支出金該当値テキスト"/>
        <xdr:cNvSpPr txBox="1"/>
      </xdr:nvSpPr>
      <xdr:spPr>
        <a:xfrm>
          <a:off x="22212300" y="6548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6" name="テキスト ボックス 755"/>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8" name="テキスト ボックス 757"/>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0" name="テキスト ボックス 759"/>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2" name="テキスト ボックス 761"/>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滋賀県平均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3" name="直線コネクタ 77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4" name="テキスト ボックス 77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6" name="テキスト ボックス 77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8" name="直線コネクタ 77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0" name="直線コネクタ 77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3" name="直線コネクタ 78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5" name="フローチャート: 判断 78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6" name="直線コネクタ 78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7" name="フローチャート: 判断 78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8" name="テキスト ボックス 787"/>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9" name="直線コネクタ 78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0" name="フローチャート: 判断 78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1" name="テキスト ボックス 790"/>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2" name="直線コネクタ 79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3" name="フローチャート: 判断 79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4" name="テキスト ボックス 793"/>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5" name="フローチャート: 判断 79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6" name="テキスト ボックス 795"/>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楕円 80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4" name="楕円 80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5" name="テキスト ボックス 804"/>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6" name="楕円 80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7" name="テキスト ボックス 806"/>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8" name="楕円 80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9" name="テキスト ボックス 808"/>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楕円 80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1" name="テキスト ボックス 810"/>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2" name="正方形/長方形 8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3" name="正方形/長方形 8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4" name="テキスト ボックス 8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類団平均との増減</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で</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大きく変動したのは総務費である。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総務費については、昨年度までは類団平均を上回って推移していたが、今年度は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住民一人当たりのコストは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200,491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となり、類団平均を下回る結果となった。要因については、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豊郷小学校旧校舎群保存および周辺整備事業に係る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工事が昨年度に完了したため、総務費の普通建設事業費が大幅に減少したことが要因となる。民生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費については、類団平均</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との乖離が大きくなった。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住民一人当たりのコストは、昨年度から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22,615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円増加した。</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国の施策の定額減税給付金に係る扶助費の増加が大きく、民生費全体では、約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4,500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万円の増となった。商工費については、類団平均との乖離は目に見える形で現れてはいないが、住民一人当たりのコストが、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13,236</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4,541</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8,695</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減となった。前年度商品券配布事業として国費を活用しながら、２万円のクーポンを配布したが、今年度はその事業がなかったため、その影響が大きい。次に土木費については、前年度緊急自然災害防止対策事業で歌詰橋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期工事（豊郷町側の橋脚工事）による精算払分で大きく増加したが、今年度橋の護岸護床工事の前払金分を支払い予定であったが、請負業者が前払金の受け取りを拒否されたことにより、普通建設事業費が減少したため、住民一人当たりコスト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13,623</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円の減となった。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類似団体平均を越えて推移しているのは、民生費、労働費および教育費であり、特に、民生費については、福祉医療助成事業としての高校生世代までの医療費無料化が影響していると考えられるが、少子高齢化に伴う将来的な動きに関しては、注視していきた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滋賀県豊郷町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令和３年度までの役場庁舎建替工事の影響により、基金を大幅に取り崩した。令和</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年度は</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財政調整基金を取崩すことなく、約３億円積み立て、</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継続的・安定的財政運営のため健全性を一定確保</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できたところではあるが、</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経常収支比率は昨年度に比べ財政指標の悪化がみられるため今後も堅実な財政運営を行っていく必要がある</a:t>
          </a:r>
          <a:r>
            <a:rPr lang="ja-JP" altLang="ja-JP" sz="1100">
              <a:solidFill>
                <a:schemeClr val="dk1"/>
              </a:solidFill>
              <a:effectLst/>
              <a:latin typeface="+mn-lt"/>
              <a:ea typeface="+mn-ea"/>
              <a:cs typeface="+mn-cs"/>
            </a:rPr>
            <a:t>。</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滋賀県豊郷町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各年により、黒字額の幅はあるものの、令和</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年度決算に至るまで黒字を維持し続けており、全会計において赤字決算となっている会計は本町において存在していないため、今後もこの状態を維持できるよう努めていく。</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5518434</v>
      </c>
      <c r="BO4" s="371"/>
      <c r="BP4" s="371"/>
      <c r="BQ4" s="371"/>
      <c r="BR4" s="371"/>
      <c r="BS4" s="371"/>
      <c r="BT4" s="371"/>
      <c r="BU4" s="372"/>
      <c r="BV4" s="370">
        <v>5846222</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8.5</v>
      </c>
      <c r="CU4" s="377"/>
      <c r="CV4" s="377"/>
      <c r="CW4" s="377"/>
      <c r="CX4" s="377"/>
      <c r="CY4" s="377"/>
      <c r="CZ4" s="377"/>
      <c r="DA4" s="378"/>
      <c r="DB4" s="376">
        <v>13</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5203424</v>
      </c>
      <c r="BO5" s="408"/>
      <c r="BP5" s="408"/>
      <c r="BQ5" s="408"/>
      <c r="BR5" s="408"/>
      <c r="BS5" s="408"/>
      <c r="BT5" s="408"/>
      <c r="BU5" s="409"/>
      <c r="BV5" s="407">
        <v>5492321</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91.6</v>
      </c>
      <c r="CU5" s="405"/>
      <c r="CV5" s="405"/>
      <c r="CW5" s="405"/>
      <c r="CX5" s="405"/>
      <c r="CY5" s="405"/>
      <c r="CZ5" s="405"/>
      <c r="DA5" s="406"/>
      <c r="DB5" s="404">
        <v>86.4</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315010</v>
      </c>
      <c r="BO6" s="408"/>
      <c r="BP6" s="408"/>
      <c r="BQ6" s="408"/>
      <c r="BR6" s="408"/>
      <c r="BS6" s="408"/>
      <c r="BT6" s="408"/>
      <c r="BU6" s="409"/>
      <c r="BV6" s="407">
        <v>353901</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91.8</v>
      </c>
      <c r="CU6" s="445"/>
      <c r="CV6" s="445"/>
      <c r="CW6" s="445"/>
      <c r="CX6" s="445"/>
      <c r="CY6" s="445"/>
      <c r="CZ6" s="445"/>
      <c r="DA6" s="446"/>
      <c r="DB6" s="444">
        <v>86.9</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92548</v>
      </c>
      <c r="BO7" s="408"/>
      <c r="BP7" s="408"/>
      <c r="BQ7" s="408"/>
      <c r="BR7" s="408"/>
      <c r="BS7" s="408"/>
      <c r="BT7" s="408"/>
      <c r="BU7" s="409"/>
      <c r="BV7" s="407">
        <v>22062</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2621220</v>
      </c>
      <c r="CU7" s="408"/>
      <c r="CV7" s="408"/>
      <c r="CW7" s="408"/>
      <c r="CX7" s="408"/>
      <c r="CY7" s="408"/>
      <c r="CZ7" s="408"/>
      <c r="DA7" s="409"/>
      <c r="DB7" s="407">
        <v>2562450</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104</v>
      </c>
      <c r="AV8" s="440"/>
      <c r="AW8" s="440"/>
      <c r="AX8" s="440"/>
      <c r="AY8" s="441" t="s">
        <v>105</v>
      </c>
      <c r="AZ8" s="442"/>
      <c r="BA8" s="442"/>
      <c r="BB8" s="442"/>
      <c r="BC8" s="442"/>
      <c r="BD8" s="442"/>
      <c r="BE8" s="442"/>
      <c r="BF8" s="442"/>
      <c r="BG8" s="442"/>
      <c r="BH8" s="442"/>
      <c r="BI8" s="442"/>
      <c r="BJ8" s="442"/>
      <c r="BK8" s="442"/>
      <c r="BL8" s="442"/>
      <c r="BM8" s="443"/>
      <c r="BN8" s="407">
        <v>222462</v>
      </c>
      <c r="BO8" s="408"/>
      <c r="BP8" s="408"/>
      <c r="BQ8" s="408"/>
      <c r="BR8" s="408"/>
      <c r="BS8" s="408"/>
      <c r="BT8" s="408"/>
      <c r="BU8" s="409"/>
      <c r="BV8" s="407">
        <v>331839</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0.42</v>
      </c>
      <c r="CU8" s="448"/>
      <c r="CV8" s="448"/>
      <c r="CW8" s="448"/>
      <c r="CX8" s="448"/>
      <c r="CY8" s="448"/>
      <c r="CZ8" s="448"/>
      <c r="DA8" s="449"/>
      <c r="DB8" s="447">
        <v>0.42</v>
      </c>
      <c r="DC8" s="448"/>
      <c r="DD8" s="448"/>
      <c r="DE8" s="448"/>
      <c r="DF8" s="448"/>
      <c r="DG8" s="448"/>
      <c r="DH8" s="448"/>
      <c r="DI8" s="449"/>
    </row>
    <row r="9" spans="1:119" ht="18.75" customHeight="1" thickBot="1" x14ac:dyDescent="0.2">
      <c r="A9" s="169"/>
      <c r="B9" s="401" t="s">
        <v>107</v>
      </c>
      <c r="C9" s="402"/>
      <c r="D9" s="402"/>
      <c r="E9" s="402"/>
      <c r="F9" s="402"/>
      <c r="G9" s="402"/>
      <c r="H9" s="402"/>
      <c r="I9" s="402"/>
      <c r="J9" s="402"/>
      <c r="K9" s="450"/>
      <c r="L9" s="451" t="s">
        <v>108</v>
      </c>
      <c r="M9" s="452"/>
      <c r="N9" s="452"/>
      <c r="O9" s="452"/>
      <c r="P9" s="452"/>
      <c r="Q9" s="453"/>
      <c r="R9" s="454">
        <v>7132</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104</v>
      </c>
      <c r="AV9" s="440"/>
      <c r="AW9" s="440"/>
      <c r="AX9" s="440"/>
      <c r="AY9" s="441" t="s">
        <v>111</v>
      </c>
      <c r="AZ9" s="442"/>
      <c r="BA9" s="442"/>
      <c r="BB9" s="442"/>
      <c r="BC9" s="442"/>
      <c r="BD9" s="442"/>
      <c r="BE9" s="442"/>
      <c r="BF9" s="442"/>
      <c r="BG9" s="442"/>
      <c r="BH9" s="442"/>
      <c r="BI9" s="442"/>
      <c r="BJ9" s="442"/>
      <c r="BK9" s="442"/>
      <c r="BL9" s="442"/>
      <c r="BM9" s="443"/>
      <c r="BN9" s="407">
        <v>-109377</v>
      </c>
      <c r="BO9" s="408"/>
      <c r="BP9" s="408"/>
      <c r="BQ9" s="408"/>
      <c r="BR9" s="408"/>
      <c r="BS9" s="408"/>
      <c r="BT9" s="408"/>
      <c r="BU9" s="409"/>
      <c r="BV9" s="407">
        <v>53009</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5.7</v>
      </c>
      <c r="CU9" s="405"/>
      <c r="CV9" s="405"/>
      <c r="CW9" s="405"/>
      <c r="CX9" s="405"/>
      <c r="CY9" s="405"/>
      <c r="CZ9" s="405"/>
      <c r="DA9" s="406"/>
      <c r="DB9" s="404">
        <v>7.2</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113</v>
      </c>
      <c r="M10" s="437"/>
      <c r="N10" s="437"/>
      <c r="O10" s="437"/>
      <c r="P10" s="437"/>
      <c r="Q10" s="438"/>
      <c r="R10" s="458">
        <v>7422</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308232</v>
      </c>
      <c r="BO10" s="408"/>
      <c r="BP10" s="408"/>
      <c r="BQ10" s="408"/>
      <c r="BR10" s="408"/>
      <c r="BS10" s="408"/>
      <c r="BT10" s="408"/>
      <c r="BU10" s="409"/>
      <c r="BV10" s="407">
        <v>139760</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36239</v>
      </c>
      <c r="BO11" s="408"/>
      <c r="BP11" s="408"/>
      <c r="BQ11" s="408"/>
      <c r="BR11" s="408"/>
      <c r="BS11" s="408"/>
      <c r="BT11" s="408"/>
      <c r="BU11" s="409"/>
      <c r="BV11" s="407">
        <v>66600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69"/>
      <c r="B12" s="467" t="s">
        <v>123</v>
      </c>
      <c r="C12" s="468"/>
      <c r="D12" s="468"/>
      <c r="E12" s="468"/>
      <c r="F12" s="468"/>
      <c r="G12" s="468"/>
      <c r="H12" s="468"/>
      <c r="I12" s="468"/>
      <c r="J12" s="468"/>
      <c r="K12" s="469"/>
      <c r="L12" s="476" t="s">
        <v>124</v>
      </c>
      <c r="M12" s="477"/>
      <c r="N12" s="477"/>
      <c r="O12" s="477"/>
      <c r="P12" s="477"/>
      <c r="Q12" s="478"/>
      <c r="R12" s="479">
        <v>7117</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154314</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6856</v>
      </c>
      <c r="S13" s="492"/>
      <c r="T13" s="492"/>
      <c r="U13" s="492"/>
      <c r="V13" s="493"/>
      <c r="W13" s="423" t="s">
        <v>131</v>
      </c>
      <c r="X13" s="424"/>
      <c r="Y13" s="424"/>
      <c r="Z13" s="424"/>
      <c r="AA13" s="424"/>
      <c r="AB13" s="414"/>
      <c r="AC13" s="458">
        <v>87</v>
      </c>
      <c r="AD13" s="459"/>
      <c r="AE13" s="459"/>
      <c r="AF13" s="459"/>
      <c r="AG13" s="501"/>
      <c r="AH13" s="458">
        <v>100</v>
      </c>
      <c r="AI13" s="459"/>
      <c r="AJ13" s="459"/>
      <c r="AK13" s="459"/>
      <c r="AL13" s="460"/>
      <c r="AM13" s="436" t="s">
        <v>132</v>
      </c>
      <c r="AN13" s="437"/>
      <c r="AO13" s="437"/>
      <c r="AP13" s="437"/>
      <c r="AQ13" s="437"/>
      <c r="AR13" s="437"/>
      <c r="AS13" s="437"/>
      <c r="AT13" s="438"/>
      <c r="AU13" s="439" t="s">
        <v>104</v>
      </c>
      <c r="AV13" s="440"/>
      <c r="AW13" s="440"/>
      <c r="AX13" s="440"/>
      <c r="AY13" s="441" t="s">
        <v>133</v>
      </c>
      <c r="AZ13" s="442"/>
      <c r="BA13" s="442"/>
      <c r="BB13" s="442"/>
      <c r="BC13" s="442"/>
      <c r="BD13" s="442"/>
      <c r="BE13" s="442"/>
      <c r="BF13" s="442"/>
      <c r="BG13" s="442"/>
      <c r="BH13" s="442"/>
      <c r="BI13" s="442"/>
      <c r="BJ13" s="442"/>
      <c r="BK13" s="442"/>
      <c r="BL13" s="442"/>
      <c r="BM13" s="443"/>
      <c r="BN13" s="407">
        <v>235094</v>
      </c>
      <c r="BO13" s="408"/>
      <c r="BP13" s="408"/>
      <c r="BQ13" s="408"/>
      <c r="BR13" s="408"/>
      <c r="BS13" s="408"/>
      <c r="BT13" s="408"/>
      <c r="BU13" s="409"/>
      <c r="BV13" s="407">
        <v>105055</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0.4</v>
      </c>
      <c r="CU13" s="405"/>
      <c r="CV13" s="405"/>
      <c r="CW13" s="405"/>
      <c r="CX13" s="405"/>
      <c r="CY13" s="405"/>
      <c r="CZ13" s="405"/>
      <c r="DA13" s="406"/>
      <c r="DB13" s="404">
        <v>0.3</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7196</v>
      </c>
      <c r="S14" s="492"/>
      <c r="T14" s="492"/>
      <c r="U14" s="492"/>
      <c r="V14" s="493"/>
      <c r="W14" s="397"/>
      <c r="X14" s="398"/>
      <c r="Y14" s="398"/>
      <c r="Z14" s="398"/>
      <c r="AA14" s="398"/>
      <c r="AB14" s="387"/>
      <c r="AC14" s="494">
        <v>2.9</v>
      </c>
      <c r="AD14" s="495"/>
      <c r="AE14" s="495"/>
      <c r="AF14" s="495"/>
      <c r="AG14" s="496"/>
      <c r="AH14" s="494">
        <v>3.2</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6941</v>
      </c>
      <c r="S15" s="492"/>
      <c r="T15" s="492"/>
      <c r="U15" s="492"/>
      <c r="V15" s="493"/>
      <c r="W15" s="423" t="s">
        <v>137</v>
      </c>
      <c r="X15" s="424"/>
      <c r="Y15" s="424"/>
      <c r="Z15" s="424"/>
      <c r="AA15" s="424"/>
      <c r="AB15" s="414"/>
      <c r="AC15" s="458">
        <v>1125</v>
      </c>
      <c r="AD15" s="459"/>
      <c r="AE15" s="459"/>
      <c r="AF15" s="459"/>
      <c r="AG15" s="501"/>
      <c r="AH15" s="458">
        <v>1220</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990937</v>
      </c>
      <c r="BO15" s="371"/>
      <c r="BP15" s="371"/>
      <c r="BQ15" s="371"/>
      <c r="BR15" s="371"/>
      <c r="BS15" s="371"/>
      <c r="BT15" s="371"/>
      <c r="BU15" s="372"/>
      <c r="BV15" s="370">
        <v>964142</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38.1</v>
      </c>
      <c r="AD16" s="495"/>
      <c r="AE16" s="495"/>
      <c r="AF16" s="495"/>
      <c r="AG16" s="496"/>
      <c r="AH16" s="494">
        <v>38.799999999999997</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2349266</v>
      </c>
      <c r="BO16" s="408"/>
      <c r="BP16" s="408"/>
      <c r="BQ16" s="408"/>
      <c r="BR16" s="408"/>
      <c r="BS16" s="408"/>
      <c r="BT16" s="408"/>
      <c r="BU16" s="409"/>
      <c r="BV16" s="407">
        <v>2291917</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1744</v>
      </c>
      <c r="AD17" s="459"/>
      <c r="AE17" s="459"/>
      <c r="AF17" s="459"/>
      <c r="AG17" s="501"/>
      <c r="AH17" s="458">
        <v>1826</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1254264</v>
      </c>
      <c r="BO17" s="408"/>
      <c r="BP17" s="408"/>
      <c r="BQ17" s="408"/>
      <c r="BR17" s="408"/>
      <c r="BS17" s="408"/>
      <c r="BT17" s="408"/>
      <c r="BU17" s="409"/>
      <c r="BV17" s="407">
        <v>1218271</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29" t="s">
        <v>147</v>
      </c>
      <c r="C18" s="450"/>
      <c r="D18" s="450"/>
      <c r="E18" s="530"/>
      <c r="F18" s="530"/>
      <c r="G18" s="530"/>
      <c r="H18" s="530"/>
      <c r="I18" s="530"/>
      <c r="J18" s="530"/>
      <c r="K18" s="530"/>
      <c r="L18" s="531">
        <v>7.8</v>
      </c>
      <c r="M18" s="531"/>
      <c r="N18" s="531"/>
      <c r="O18" s="531"/>
      <c r="P18" s="531"/>
      <c r="Q18" s="531"/>
      <c r="R18" s="532"/>
      <c r="S18" s="532"/>
      <c r="T18" s="532"/>
      <c r="U18" s="532"/>
      <c r="V18" s="533"/>
      <c r="W18" s="425"/>
      <c r="X18" s="426"/>
      <c r="Y18" s="426"/>
      <c r="Z18" s="426"/>
      <c r="AA18" s="426"/>
      <c r="AB18" s="417"/>
      <c r="AC18" s="534">
        <v>59</v>
      </c>
      <c r="AD18" s="535"/>
      <c r="AE18" s="535"/>
      <c r="AF18" s="535"/>
      <c r="AG18" s="536"/>
      <c r="AH18" s="534">
        <v>58</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2429264</v>
      </c>
      <c r="BO18" s="408"/>
      <c r="BP18" s="408"/>
      <c r="BQ18" s="408"/>
      <c r="BR18" s="408"/>
      <c r="BS18" s="408"/>
      <c r="BT18" s="408"/>
      <c r="BU18" s="409"/>
      <c r="BV18" s="407">
        <v>2244391</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29" t="s">
        <v>149</v>
      </c>
      <c r="C19" s="450"/>
      <c r="D19" s="450"/>
      <c r="E19" s="530"/>
      <c r="F19" s="530"/>
      <c r="G19" s="530"/>
      <c r="H19" s="530"/>
      <c r="I19" s="530"/>
      <c r="J19" s="530"/>
      <c r="K19" s="530"/>
      <c r="L19" s="538">
        <v>914</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3850281</v>
      </c>
      <c r="BO19" s="408"/>
      <c r="BP19" s="408"/>
      <c r="BQ19" s="408"/>
      <c r="BR19" s="408"/>
      <c r="BS19" s="408"/>
      <c r="BT19" s="408"/>
      <c r="BU19" s="409"/>
      <c r="BV19" s="407">
        <v>3590797</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29" t="s">
        <v>151</v>
      </c>
      <c r="C20" s="450"/>
      <c r="D20" s="450"/>
      <c r="E20" s="530"/>
      <c r="F20" s="530"/>
      <c r="G20" s="530"/>
      <c r="H20" s="530"/>
      <c r="I20" s="530"/>
      <c r="J20" s="530"/>
      <c r="K20" s="530"/>
      <c r="L20" s="538">
        <v>2629</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2199573</v>
      </c>
      <c r="BO22" s="371"/>
      <c r="BP22" s="371"/>
      <c r="BQ22" s="371"/>
      <c r="BR22" s="371"/>
      <c r="BS22" s="371"/>
      <c r="BT22" s="371"/>
      <c r="BU22" s="372"/>
      <c r="BV22" s="370">
        <v>2317769</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171058</v>
      </c>
      <c r="BO23" s="408"/>
      <c r="BP23" s="408"/>
      <c r="BQ23" s="408"/>
      <c r="BR23" s="408"/>
      <c r="BS23" s="408"/>
      <c r="BT23" s="408"/>
      <c r="BU23" s="409"/>
      <c r="BV23" s="407">
        <v>232940</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6800</v>
      </c>
      <c r="R24" s="459"/>
      <c r="S24" s="459"/>
      <c r="T24" s="459"/>
      <c r="U24" s="459"/>
      <c r="V24" s="501"/>
      <c r="W24" s="553"/>
      <c r="X24" s="554"/>
      <c r="Y24" s="555"/>
      <c r="Z24" s="457" t="s">
        <v>162</v>
      </c>
      <c r="AA24" s="437"/>
      <c r="AB24" s="437"/>
      <c r="AC24" s="437"/>
      <c r="AD24" s="437"/>
      <c r="AE24" s="437"/>
      <c r="AF24" s="437"/>
      <c r="AG24" s="438"/>
      <c r="AH24" s="458">
        <v>79</v>
      </c>
      <c r="AI24" s="459"/>
      <c r="AJ24" s="459"/>
      <c r="AK24" s="459"/>
      <c r="AL24" s="501"/>
      <c r="AM24" s="458">
        <v>221200</v>
      </c>
      <c r="AN24" s="459"/>
      <c r="AO24" s="459"/>
      <c r="AP24" s="459"/>
      <c r="AQ24" s="459"/>
      <c r="AR24" s="501"/>
      <c r="AS24" s="458">
        <v>2800</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1671441</v>
      </c>
      <c r="BO24" s="408"/>
      <c r="BP24" s="408"/>
      <c r="BQ24" s="408"/>
      <c r="BR24" s="408"/>
      <c r="BS24" s="408"/>
      <c r="BT24" s="408"/>
      <c r="BU24" s="409"/>
      <c r="BV24" s="407">
        <v>1667185</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1</v>
      </c>
      <c r="M25" s="459"/>
      <c r="N25" s="459"/>
      <c r="O25" s="459"/>
      <c r="P25" s="501"/>
      <c r="Q25" s="458">
        <v>3600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427030</v>
      </c>
      <c r="BO25" s="371"/>
      <c r="BP25" s="371"/>
      <c r="BQ25" s="371"/>
      <c r="BR25" s="371"/>
      <c r="BS25" s="371"/>
      <c r="BT25" s="371"/>
      <c r="BU25" s="372"/>
      <c r="BV25" s="370">
        <v>516547</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5130</v>
      </c>
      <c r="R26" s="459"/>
      <c r="S26" s="459"/>
      <c r="T26" s="459"/>
      <c r="U26" s="459"/>
      <c r="V26" s="501"/>
      <c r="W26" s="553"/>
      <c r="X26" s="554"/>
      <c r="Y26" s="555"/>
      <c r="Z26" s="457" t="s">
        <v>168</v>
      </c>
      <c r="AA26" s="559"/>
      <c r="AB26" s="559"/>
      <c r="AC26" s="559"/>
      <c r="AD26" s="559"/>
      <c r="AE26" s="559"/>
      <c r="AF26" s="559"/>
      <c r="AG26" s="560"/>
      <c r="AH26" s="458">
        <v>2</v>
      </c>
      <c r="AI26" s="459"/>
      <c r="AJ26" s="459"/>
      <c r="AK26" s="459"/>
      <c r="AL26" s="501"/>
      <c r="AM26" s="458" t="s">
        <v>169</v>
      </c>
      <c r="AN26" s="459"/>
      <c r="AO26" s="459"/>
      <c r="AP26" s="459"/>
      <c r="AQ26" s="459"/>
      <c r="AR26" s="501"/>
      <c r="AS26" s="458" t="s">
        <v>169</v>
      </c>
      <c r="AT26" s="459"/>
      <c r="AU26" s="459"/>
      <c r="AV26" s="459"/>
      <c r="AW26" s="459"/>
      <c r="AX26" s="460"/>
      <c r="AY26" s="410" t="s">
        <v>170</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171</v>
      </c>
      <c r="F27" s="437"/>
      <c r="G27" s="437"/>
      <c r="H27" s="437"/>
      <c r="I27" s="437"/>
      <c r="J27" s="437"/>
      <c r="K27" s="438"/>
      <c r="L27" s="458">
        <v>1</v>
      </c>
      <c r="M27" s="459"/>
      <c r="N27" s="459"/>
      <c r="O27" s="459"/>
      <c r="P27" s="501"/>
      <c r="Q27" s="458">
        <v>2465</v>
      </c>
      <c r="R27" s="459"/>
      <c r="S27" s="459"/>
      <c r="T27" s="459"/>
      <c r="U27" s="459"/>
      <c r="V27" s="501"/>
      <c r="W27" s="553"/>
      <c r="X27" s="554"/>
      <c r="Y27" s="555"/>
      <c r="Z27" s="457" t="s">
        <v>172</v>
      </c>
      <c r="AA27" s="437"/>
      <c r="AB27" s="437"/>
      <c r="AC27" s="437"/>
      <c r="AD27" s="437"/>
      <c r="AE27" s="437"/>
      <c r="AF27" s="437"/>
      <c r="AG27" s="438"/>
      <c r="AH27" s="458">
        <v>6</v>
      </c>
      <c r="AI27" s="459"/>
      <c r="AJ27" s="459"/>
      <c r="AK27" s="459"/>
      <c r="AL27" s="501"/>
      <c r="AM27" s="458">
        <v>18866</v>
      </c>
      <c r="AN27" s="459"/>
      <c r="AO27" s="459"/>
      <c r="AP27" s="459"/>
      <c r="AQ27" s="459"/>
      <c r="AR27" s="501"/>
      <c r="AS27" s="458">
        <v>3144</v>
      </c>
      <c r="AT27" s="459"/>
      <c r="AU27" s="459"/>
      <c r="AV27" s="459"/>
      <c r="AW27" s="459"/>
      <c r="AX27" s="460"/>
      <c r="AY27" s="502" t="s">
        <v>173</v>
      </c>
      <c r="AZ27" s="503"/>
      <c r="BA27" s="503"/>
      <c r="BB27" s="503"/>
      <c r="BC27" s="503"/>
      <c r="BD27" s="503"/>
      <c r="BE27" s="503"/>
      <c r="BF27" s="503"/>
      <c r="BG27" s="503"/>
      <c r="BH27" s="503"/>
      <c r="BI27" s="503"/>
      <c r="BJ27" s="503"/>
      <c r="BK27" s="503"/>
      <c r="BL27" s="503"/>
      <c r="BM27" s="504"/>
      <c r="BN27" s="526">
        <v>193394</v>
      </c>
      <c r="BO27" s="527"/>
      <c r="BP27" s="527"/>
      <c r="BQ27" s="527"/>
      <c r="BR27" s="527"/>
      <c r="BS27" s="527"/>
      <c r="BT27" s="527"/>
      <c r="BU27" s="528"/>
      <c r="BV27" s="526">
        <v>193144</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174</v>
      </c>
      <c r="F28" s="437"/>
      <c r="G28" s="437"/>
      <c r="H28" s="437"/>
      <c r="I28" s="437"/>
      <c r="J28" s="437"/>
      <c r="K28" s="438"/>
      <c r="L28" s="458">
        <v>1</v>
      </c>
      <c r="M28" s="459"/>
      <c r="N28" s="459"/>
      <c r="O28" s="459"/>
      <c r="P28" s="501"/>
      <c r="Q28" s="458">
        <v>1780</v>
      </c>
      <c r="R28" s="459"/>
      <c r="S28" s="459"/>
      <c r="T28" s="459"/>
      <c r="U28" s="459"/>
      <c r="V28" s="501"/>
      <c r="W28" s="553"/>
      <c r="X28" s="554"/>
      <c r="Y28" s="555"/>
      <c r="Z28" s="457" t="s">
        <v>175</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176</v>
      </c>
      <c r="AZ28" s="562"/>
      <c r="BA28" s="562"/>
      <c r="BB28" s="563"/>
      <c r="BC28" s="367" t="s">
        <v>46</v>
      </c>
      <c r="BD28" s="368"/>
      <c r="BE28" s="368"/>
      <c r="BF28" s="368"/>
      <c r="BG28" s="368"/>
      <c r="BH28" s="368"/>
      <c r="BI28" s="368"/>
      <c r="BJ28" s="368"/>
      <c r="BK28" s="368"/>
      <c r="BL28" s="368"/>
      <c r="BM28" s="369"/>
      <c r="BN28" s="370">
        <v>815518</v>
      </c>
      <c r="BO28" s="371"/>
      <c r="BP28" s="371"/>
      <c r="BQ28" s="371"/>
      <c r="BR28" s="371"/>
      <c r="BS28" s="371"/>
      <c r="BT28" s="371"/>
      <c r="BU28" s="372"/>
      <c r="BV28" s="370">
        <v>507286</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177</v>
      </c>
      <c r="F29" s="437"/>
      <c r="G29" s="437"/>
      <c r="H29" s="437"/>
      <c r="I29" s="437"/>
      <c r="J29" s="437"/>
      <c r="K29" s="438"/>
      <c r="L29" s="458">
        <v>10</v>
      </c>
      <c r="M29" s="459"/>
      <c r="N29" s="459"/>
      <c r="O29" s="459"/>
      <c r="P29" s="501"/>
      <c r="Q29" s="458">
        <v>1620</v>
      </c>
      <c r="R29" s="459"/>
      <c r="S29" s="459"/>
      <c r="T29" s="459"/>
      <c r="U29" s="459"/>
      <c r="V29" s="501"/>
      <c r="W29" s="556"/>
      <c r="X29" s="557"/>
      <c r="Y29" s="558"/>
      <c r="Z29" s="457" t="s">
        <v>178</v>
      </c>
      <c r="AA29" s="437"/>
      <c r="AB29" s="437"/>
      <c r="AC29" s="437"/>
      <c r="AD29" s="437"/>
      <c r="AE29" s="437"/>
      <c r="AF29" s="437"/>
      <c r="AG29" s="438"/>
      <c r="AH29" s="458">
        <v>85</v>
      </c>
      <c r="AI29" s="459"/>
      <c r="AJ29" s="459"/>
      <c r="AK29" s="459"/>
      <c r="AL29" s="501"/>
      <c r="AM29" s="458">
        <v>240066</v>
      </c>
      <c r="AN29" s="459"/>
      <c r="AO29" s="459"/>
      <c r="AP29" s="459"/>
      <c r="AQ29" s="459"/>
      <c r="AR29" s="501"/>
      <c r="AS29" s="458">
        <v>2824</v>
      </c>
      <c r="AT29" s="459"/>
      <c r="AU29" s="459"/>
      <c r="AV29" s="459"/>
      <c r="AW29" s="459"/>
      <c r="AX29" s="460"/>
      <c r="AY29" s="564"/>
      <c r="AZ29" s="565"/>
      <c r="BA29" s="565"/>
      <c r="BB29" s="566"/>
      <c r="BC29" s="441" t="s">
        <v>179</v>
      </c>
      <c r="BD29" s="442"/>
      <c r="BE29" s="442"/>
      <c r="BF29" s="442"/>
      <c r="BG29" s="442"/>
      <c r="BH29" s="442"/>
      <c r="BI29" s="442"/>
      <c r="BJ29" s="442"/>
      <c r="BK29" s="442"/>
      <c r="BL29" s="442"/>
      <c r="BM29" s="443"/>
      <c r="BN29" s="407">
        <v>25878</v>
      </c>
      <c r="BO29" s="408"/>
      <c r="BP29" s="408"/>
      <c r="BQ29" s="408"/>
      <c r="BR29" s="408"/>
      <c r="BS29" s="408"/>
      <c r="BT29" s="408"/>
      <c r="BU29" s="409"/>
      <c r="BV29" s="407">
        <v>47669</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180</v>
      </c>
      <c r="X30" s="575"/>
      <c r="Y30" s="575"/>
      <c r="Z30" s="575"/>
      <c r="AA30" s="575"/>
      <c r="AB30" s="575"/>
      <c r="AC30" s="575"/>
      <c r="AD30" s="575"/>
      <c r="AE30" s="575"/>
      <c r="AF30" s="575"/>
      <c r="AG30" s="576"/>
      <c r="AH30" s="534">
        <v>96.2</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804288</v>
      </c>
      <c r="BO30" s="527"/>
      <c r="BP30" s="527"/>
      <c r="BQ30" s="527"/>
      <c r="BR30" s="527"/>
      <c r="BS30" s="527"/>
      <c r="BT30" s="527"/>
      <c r="BU30" s="528"/>
      <c r="BV30" s="526">
        <v>980970</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181</v>
      </c>
      <c r="D32" s="570"/>
      <c r="E32" s="570"/>
      <c r="F32" s="570"/>
      <c r="G32" s="570"/>
      <c r="H32" s="570"/>
      <c r="I32" s="570"/>
      <c r="J32" s="570"/>
      <c r="K32" s="570"/>
      <c r="L32" s="570"/>
      <c r="M32" s="570"/>
      <c r="N32" s="570"/>
      <c r="O32" s="570"/>
      <c r="P32" s="570"/>
      <c r="Q32" s="570"/>
      <c r="R32" s="570"/>
      <c r="S32" s="570"/>
      <c r="U32" s="411" t="s">
        <v>182</v>
      </c>
      <c r="V32" s="411"/>
      <c r="W32" s="411"/>
      <c r="X32" s="411"/>
      <c r="Y32" s="411"/>
      <c r="Z32" s="411"/>
      <c r="AA32" s="411"/>
      <c r="AB32" s="411"/>
      <c r="AC32" s="411"/>
      <c r="AD32" s="411"/>
      <c r="AE32" s="411"/>
      <c r="AF32" s="411"/>
      <c r="AG32" s="411"/>
      <c r="AH32" s="411"/>
      <c r="AI32" s="411"/>
      <c r="AJ32" s="411"/>
      <c r="AK32" s="411"/>
      <c r="AM32" s="411" t="s">
        <v>183</v>
      </c>
      <c r="AN32" s="411"/>
      <c r="AO32" s="411"/>
      <c r="AP32" s="411"/>
      <c r="AQ32" s="411"/>
      <c r="AR32" s="411"/>
      <c r="AS32" s="411"/>
      <c r="AT32" s="411"/>
      <c r="AU32" s="411"/>
      <c r="AV32" s="411"/>
      <c r="AW32" s="411"/>
      <c r="AX32" s="411"/>
      <c r="AY32" s="411"/>
      <c r="AZ32" s="411"/>
      <c r="BA32" s="411"/>
      <c r="BB32" s="411"/>
      <c r="BC32" s="411"/>
      <c r="BE32" s="411" t="s">
        <v>184</v>
      </c>
      <c r="BF32" s="411"/>
      <c r="BG32" s="411"/>
      <c r="BH32" s="411"/>
      <c r="BI32" s="411"/>
      <c r="BJ32" s="411"/>
      <c r="BK32" s="411"/>
      <c r="BL32" s="411"/>
      <c r="BM32" s="411"/>
      <c r="BN32" s="411"/>
      <c r="BO32" s="411"/>
      <c r="BP32" s="411"/>
      <c r="BQ32" s="411"/>
      <c r="BR32" s="411"/>
      <c r="BS32" s="411"/>
      <c r="BT32" s="411"/>
      <c r="BU32" s="411"/>
      <c r="BW32" s="411" t="s">
        <v>185</v>
      </c>
      <c r="BX32" s="411"/>
      <c r="BY32" s="411"/>
      <c r="BZ32" s="411"/>
      <c r="CA32" s="411"/>
      <c r="CB32" s="411"/>
      <c r="CC32" s="411"/>
      <c r="CD32" s="411"/>
      <c r="CE32" s="411"/>
      <c r="CF32" s="411"/>
      <c r="CG32" s="411"/>
      <c r="CH32" s="411"/>
      <c r="CI32" s="411"/>
      <c r="CJ32" s="411"/>
      <c r="CK32" s="411"/>
      <c r="CL32" s="411"/>
      <c r="CM32" s="411"/>
      <c r="CO32" s="411" t="s">
        <v>186</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187</v>
      </c>
      <c r="D33" s="431"/>
      <c r="E33" s="396" t="s">
        <v>188</v>
      </c>
      <c r="F33" s="396"/>
      <c r="G33" s="396"/>
      <c r="H33" s="396"/>
      <c r="I33" s="396"/>
      <c r="J33" s="396"/>
      <c r="K33" s="396"/>
      <c r="L33" s="396"/>
      <c r="M33" s="396"/>
      <c r="N33" s="396"/>
      <c r="O33" s="396"/>
      <c r="P33" s="396"/>
      <c r="Q33" s="396"/>
      <c r="R33" s="396"/>
      <c r="S33" s="396"/>
      <c r="T33" s="194"/>
      <c r="U33" s="431" t="s">
        <v>187</v>
      </c>
      <c r="V33" s="431"/>
      <c r="W33" s="396" t="s">
        <v>188</v>
      </c>
      <c r="X33" s="396"/>
      <c r="Y33" s="396"/>
      <c r="Z33" s="396"/>
      <c r="AA33" s="396"/>
      <c r="AB33" s="396"/>
      <c r="AC33" s="396"/>
      <c r="AD33" s="396"/>
      <c r="AE33" s="396"/>
      <c r="AF33" s="396"/>
      <c r="AG33" s="396"/>
      <c r="AH33" s="396"/>
      <c r="AI33" s="396"/>
      <c r="AJ33" s="396"/>
      <c r="AK33" s="396"/>
      <c r="AL33" s="194"/>
      <c r="AM33" s="431" t="s">
        <v>187</v>
      </c>
      <c r="AN33" s="431"/>
      <c r="AO33" s="396" t="s">
        <v>188</v>
      </c>
      <c r="AP33" s="396"/>
      <c r="AQ33" s="396"/>
      <c r="AR33" s="396"/>
      <c r="AS33" s="396"/>
      <c r="AT33" s="396"/>
      <c r="AU33" s="396"/>
      <c r="AV33" s="396"/>
      <c r="AW33" s="396"/>
      <c r="AX33" s="396"/>
      <c r="AY33" s="396"/>
      <c r="AZ33" s="396"/>
      <c r="BA33" s="396"/>
      <c r="BB33" s="396"/>
      <c r="BC33" s="396"/>
      <c r="BD33" s="195"/>
      <c r="BE33" s="396" t="s">
        <v>189</v>
      </c>
      <c r="BF33" s="396"/>
      <c r="BG33" s="396" t="s">
        <v>190</v>
      </c>
      <c r="BH33" s="396"/>
      <c r="BI33" s="396"/>
      <c r="BJ33" s="396"/>
      <c r="BK33" s="396"/>
      <c r="BL33" s="396"/>
      <c r="BM33" s="396"/>
      <c r="BN33" s="396"/>
      <c r="BO33" s="396"/>
      <c r="BP33" s="396"/>
      <c r="BQ33" s="396"/>
      <c r="BR33" s="396"/>
      <c r="BS33" s="396"/>
      <c r="BT33" s="396"/>
      <c r="BU33" s="396"/>
      <c r="BV33" s="195"/>
      <c r="BW33" s="431" t="s">
        <v>189</v>
      </c>
      <c r="BX33" s="431"/>
      <c r="BY33" s="396" t="s">
        <v>191</v>
      </c>
      <c r="BZ33" s="396"/>
      <c r="CA33" s="396"/>
      <c r="CB33" s="396"/>
      <c r="CC33" s="396"/>
      <c r="CD33" s="396"/>
      <c r="CE33" s="396"/>
      <c r="CF33" s="396"/>
      <c r="CG33" s="396"/>
      <c r="CH33" s="396"/>
      <c r="CI33" s="396"/>
      <c r="CJ33" s="396"/>
      <c r="CK33" s="396"/>
      <c r="CL33" s="396"/>
      <c r="CM33" s="396"/>
      <c r="CN33" s="194"/>
      <c r="CO33" s="431" t="s">
        <v>187</v>
      </c>
      <c r="CP33" s="431"/>
      <c r="CQ33" s="396" t="s">
        <v>192</v>
      </c>
      <c r="CR33" s="396"/>
      <c r="CS33" s="396"/>
      <c r="CT33" s="396"/>
      <c r="CU33" s="396"/>
      <c r="CV33" s="396"/>
      <c r="CW33" s="396"/>
      <c r="CX33" s="396"/>
      <c r="CY33" s="396"/>
      <c r="CZ33" s="396"/>
      <c r="DA33" s="396"/>
      <c r="DB33" s="396"/>
      <c r="DC33" s="396"/>
      <c r="DD33" s="396"/>
      <c r="DE33" s="396"/>
      <c r="DF33" s="194"/>
      <c r="DG33" s="596" t="s">
        <v>193</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国民健康保険事業特別会計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水道事業特別会計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7</v>
      </c>
      <c r="BX34" s="597"/>
      <c r="BY34" s="598" t="str">
        <f>IF('各会計、関係団体の財政状況及び健全化判断比率'!B68="","",'各会計、関係団体の財政状況及び健全化判断比率'!B68)</f>
        <v>滋賀県市町村職員退職手当組合</v>
      </c>
      <c r="BZ34" s="598"/>
      <c r="CA34" s="598"/>
      <c r="CB34" s="598"/>
      <c r="CC34" s="598"/>
      <c r="CD34" s="598"/>
      <c r="CE34" s="598"/>
      <c r="CF34" s="598"/>
      <c r="CG34" s="598"/>
      <c r="CH34" s="598"/>
      <c r="CI34" s="598"/>
      <c r="CJ34" s="598"/>
      <c r="CK34" s="598"/>
      <c r="CL34" s="598"/>
      <c r="CM34" s="598"/>
      <c r="CN34" s="169"/>
      <c r="CO34" s="597" t="str">
        <f>IF(CQ34="","",MAX(C34:D43,U34:V43,AM34:AN43,BE34:BF43,BW34:BX43)+1)</f>
        <v/>
      </c>
      <c r="CP34" s="597"/>
      <c r="CQ34" s="598" t="str">
        <f>IF('各会計、関係団体の財政状況及び健全化判断比率'!BS7="","",'各会計、関係団体の財政状況及び健全化判断比率'!BS7)</f>
        <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介護保険事業特別会計</v>
      </c>
      <c r="X35" s="598"/>
      <c r="Y35" s="598"/>
      <c r="Z35" s="598"/>
      <c r="AA35" s="598"/>
      <c r="AB35" s="598"/>
      <c r="AC35" s="598"/>
      <c r="AD35" s="598"/>
      <c r="AE35" s="598"/>
      <c r="AF35" s="598"/>
      <c r="AG35" s="598"/>
      <c r="AH35" s="598"/>
      <c r="AI35" s="598"/>
      <c r="AJ35" s="598"/>
      <c r="AK35" s="598"/>
      <c r="AL35" s="169"/>
      <c r="AM35" s="597">
        <f t="shared" ref="AM35:AM43" si="0">IF(AO35="","",AM34+1)</f>
        <v>6</v>
      </c>
      <c r="AN35" s="597"/>
      <c r="AO35" s="598" t="str">
        <f>IF('各会計、関係団体の財政状況及び健全化判断比率'!B32="","",'各会計、関係団体の財政状況及び健全化判断比率'!B32)</f>
        <v>下水道事業特別会計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8</v>
      </c>
      <c r="BX35" s="597"/>
      <c r="BY35" s="598" t="str">
        <f>IF('各会計、関係団体の財政状況及び健全化判断比率'!B69="","",'各会計、関係団体の財政状況及び健全化判断比率'!B69)</f>
        <v>彦根市犬上郡営林組合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後期高齢者医療事業特別会計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9</v>
      </c>
      <c r="BX36" s="597"/>
      <c r="BY36" s="598" t="str">
        <f>IF('各会計、関係団体の財政状況及び健全化判断比率'!B70="","",'各会計、関係団体の財政状況及び健全化判断比率'!B70)</f>
        <v>大滝山林組合(一般会計)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10</v>
      </c>
      <c r="BX37" s="597"/>
      <c r="BY37" s="598" t="str">
        <f>IF('各会計、関係団体の財政状況及び健全化判断比率'!B71="","",'各会計、関係団体の財政状況及び健全化判断比率'!B71)</f>
        <v>大滝山林組合(高取山森林空間利活用特別会計)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11</v>
      </c>
      <c r="BX38" s="597"/>
      <c r="BY38" s="598" t="str">
        <f>IF('各会計、関係団体の財政状況及び健全化判断比率'!B72="","",'各会計、関係団体の財政状況及び健全化判断比率'!B72)</f>
        <v>滋賀県市町村議会議員公務災害補償等組合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12</v>
      </c>
      <c r="BX39" s="597"/>
      <c r="BY39" s="598" t="str">
        <f>IF('各会計、関係団体の財政状況及び健全化判断比率'!B73="","",'各会計、関係団体の財政状況及び健全化判断比率'!B73)</f>
        <v>湖東広域衛生管理組合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13</v>
      </c>
      <c r="BX40" s="597"/>
      <c r="BY40" s="598" t="str">
        <f>IF('各会計、関係団体の財政状況及び健全化判断比率'!B74="","",'各会計、関係団体の財政状況及び健全化判断比率'!B74)</f>
        <v>彦根愛知犬上広域行政組合</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14</v>
      </c>
      <c r="BX41" s="597"/>
      <c r="BY41" s="598" t="str">
        <f>IF('各会計、関係団体の財政状況及び健全化判断比率'!B75="","",'各会計、関係団体の財政状況及び健全化判断比率'!B75)</f>
        <v>滋賀県市町村職員研修センター</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15</v>
      </c>
      <c r="BX42" s="597"/>
      <c r="BY42" s="598" t="str">
        <f>IF('各会計、関係団体の財政状況及び健全化判断比率'!B76="","",'各会計、関係団体の財政状況及び健全化判断比率'!B76)</f>
        <v>滋賀県後期高齢者医療広域連合(一般会計)</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f t="shared" si="2"/>
        <v>16</v>
      </c>
      <c r="BX43" s="597"/>
      <c r="BY43" s="598" t="str">
        <f>IF('各会計、関係団体の財政状況及び健全化判断比率'!B77="","",'各会計、関係団体の財政状況及び健全化判断比率'!B77)</f>
        <v>滋賀県後期高齢者医療広域連合(後期高齢者医療特別会計)</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600" t="s">
        <v>195</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196</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197</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198</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199</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200</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201</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202</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fIPdo66ssi01oXPUF6f+smY1euEhkFkA0oZpq+LTdF768LtVaEPzR3CC2Tdu5a0Bo6euKGJIZ60K5rGUEJrSIw==" saltValue="Fv9TtUzvPQrloz/Lzdubn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532</v>
      </c>
      <c r="D34" s="1151"/>
      <c r="E34" s="1152"/>
      <c r="F34" s="32">
        <v>13.03</v>
      </c>
      <c r="G34" s="33">
        <v>11.86</v>
      </c>
      <c r="H34" s="33">
        <v>12.4</v>
      </c>
      <c r="I34" s="33">
        <v>11.42</v>
      </c>
      <c r="J34" s="34">
        <v>9.67</v>
      </c>
      <c r="K34" s="22"/>
      <c r="L34" s="22"/>
      <c r="M34" s="22"/>
      <c r="N34" s="22"/>
      <c r="O34" s="22"/>
      <c r="P34" s="22"/>
    </row>
    <row r="35" spans="1:16" ht="39" customHeight="1" x14ac:dyDescent="0.15">
      <c r="A35" s="22"/>
      <c r="B35" s="35"/>
      <c r="C35" s="1145" t="s">
        <v>533</v>
      </c>
      <c r="D35" s="1146"/>
      <c r="E35" s="1147"/>
      <c r="F35" s="36">
        <v>8.27</v>
      </c>
      <c r="G35" s="37">
        <v>6.74</v>
      </c>
      <c r="H35" s="37">
        <v>11.11</v>
      </c>
      <c r="I35" s="37">
        <v>12.95</v>
      </c>
      <c r="J35" s="38">
        <v>8.48</v>
      </c>
      <c r="K35" s="22"/>
      <c r="L35" s="22"/>
      <c r="M35" s="22"/>
      <c r="N35" s="22"/>
      <c r="O35" s="22"/>
      <c r="P35" s="22"/>
    </row>
    <row r="36" spans="1:16" ht="39" customHeight="1" x14ac:dyDescent="0.15">
      <c r="A36" s="22"/>
      <c r="B36" s="35"/>
      <c r="C36" s="1145" t="s">
        <v>534</v>
      </c>
      <c r="D36" s="1146"/>
      <c r="E36" s="1147"/>
      <c r="F36" s="36">
        <v>6.37</v>
      </c>
      <c r="G36" s="37">
        <v>4.88</v>
      </c>
      <c r="H36" s="37">
        <v>4</v>
      </c>
      <c r="I36" s="37">
        <v>2.86</v>
      </c>
      <c r="J36" s="38">
        <v>1.64</v>
      </c>
      <c r="K36" s="22"/>
      <c r="L36" s="22"/>
      <c r="M36" s="22"/>
      <c r="N36" s="22"/>
      <c r="O36" s="22"/>
      <c r="P36" s="22"/>
    </row>
    <row r="37" spans="1:16" ht="39" customHeight="1" x14ac:dyDescent="0.15">
      <c r="A37" s="22"/>
      <c r="B37" s="35"/>
      <c r="C37" s="1145" t="s">
        <v>535</v>
      </c>
      <c r="D37" s="1146"/>
      <c r="E37" s="1147"/>
      <c r="F37" s="36">
        <v>0.62</v>
      </c>
      <c r="G37" s="37">
        <v>0.42</v>
      </c>
      <c r="H37" s="37">
        <v>0.35</v>
      </c>
      <c r="I37" s="37">
        <v>0.12</v>
      </c>
      <c r="J37" s="38">
        <v>0.61</v>
      </c>
      <c r="K37" s="22"/>
      <c r="L37" s="22"/>
      <c r="M37" s="22"/>
      <c r="N37" s="22"/>
      <c r="O37" s="22"/>
      <c r="P37" s="22"/>
    </row>
    <row r="38" spans="1:16" ht="39" customHeight="1" x14ac:dyDescent="0.15">
      <c r="A38" s="22"/>
      <c r="B38" s="35"/>
      <c r="C38" s="1145" t="s">
        <v>536</v>
      </c>
      <c r="D38" s="1146"/>
      <c r="E38" s="1147"/>
      <c r="F38" s="36">
        <v>1.1200000000000001</v>
      </c>
      <c r="G38" s="37">
        <v>1.18</v>
      </c>
      <c r="H38" s="37">
        <v>1.23</v>
      </c>
      <c r="I38" s="37">
        <v>0.36</v>
      </c>
      <c r="J38" s="38">
        <v>0.54</v>
      </c>
      <c r="K38" s="22"/>
      <c r="L38" s="22"/>
      <c r="M38" s="22"/>
      <c r="N38" s="22"/>
      <c r="O38" s="22"/>
      <c r="P38" s="22"/>
    </row>
    <row r="39" spans="1:16" ht="39" customHeight="1" x14ac:dyDescent="0.15">
      <c r="A39" s="22"/>
      <c r="B39" s="35"/>
      <c r="C39" s="1145" t="s">
        <v>537</v>
      </c>
      <c r="D39" s="1146"/>
      <c r="E39" s="1147"/>
      <c r="F39" s="36">
        <v>0</v>
      </c>
      <c r="G39" s="37">
        <v>0</v>
      </c>
      <c r="H39" s="37">
        <v>0</v>
      </c>
      <c r="I39" s="37">
        <v>0</v>
      </c>
      <c r="J39" s="38">
        <v>0</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538</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539</v>
      </c>
      <c r="D43" s="1149"/>
      <c r="E43" s="1150"/>
      <c r="F43" s="41" t="s">
        <v>487</v>
      </c>
      <c r="G43" s="42" t="s">
        <v>487</v>
      </c>
      <c r="H43" s="42" t="s">
        <v>487</v>
      </c>
      <c r="I43" s="42" t="s">
        <v>487</v>
      </c>
      <c r="J43" s="43" t="s">
        <v>487</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87klaqytC1b5jR0Foh0ZyDeNxOkFoCClL1t/lmr3DbdP23gLAayT58G8V8aexRTbK6on5bwxtq6xCMScdFYXvA==" saltValue="l80txq3Z4EOdxLqIvLaet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225</v>
      </c>
      <c r="L45" s="60">
        <v>229</v>
      </c>
      <c r="M45" s="60">
        <v>186</v>
      </c>
      <c r="N45" s="60">
        <v>192</v>
      </c>
      <c r="O45" s="61">
        <v>183</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487</v>
      </c>
      <c r="L46" s="64" t="s">
        <v>487</v>
      </c>
      <c r="M46" s="64" t="s">
        <v>487</v>
      </c>
      <c r="N46" s="64" t="s">
        <v>487</v>
      </c>
      <c r="O46" s="65" t="s">
        <v>487</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487</v>
      </c>
      <c r="L47" s="64" t="s">
        <v>487</v>
      </c>
      <c r="M47" s="64" t="s">
        <v>487</v>
      </c>
      <c r="N47" s="64" t="s">
        <v>487</v>
      </c>
      <c r="O47" s="65" t="s">
        <v>487</v>
      </c>
      <c r="P47" s="48"/>
      <c r="Q47" s="48"/>
      <c r="R47" s="48"/>
      <c r="S47" s="48"/>
      <c r="T47" s="48"/>
      <c r="U47" s="48"/>
    </row>
    <row r="48" spans="1:21" ht="30.75" customHeight="1" x14ac:dyDescent="0.15">
      <c r="A48" s="48"/>
      <c r="B48" s="1155"/>
      <c r="C48" s="1156"/>
      <c r="D48" s="62"/>
      <c r="E48" s="1161" t="s">
        <v>13</v>
      </c>
      <c r="F48" s="1161"/>
      <c r="G48" s="1161"/>
      <c r="H48" s="1161"/>
      <c r="I48" s="1161"/>
      <c r="J48" s="1162"/>
      <c r="K48" s="63">
        <v>178</v>
      </c>
      <c r="L48" s="64">
        <v>178</v>
      </c>
      <c r="M48" s="64">
        <v>170</v>
      </c>
      <c r="N48" s="64">
        <v>175</v>
      </c>
      <c r="O48" s="65">
        <v>185</v>
      </c>
      <c r="P48" s="48"/>
      <c r="Q48" s="48"/>
      <c r="R48" s="48"/>
      <c r="S48" s="48"/>
      <c r="T48" s="48"/>
      <c r="U48" s="48"/>
    </row>
    <row r="49" spans="1:21" ht="30.75" customHeight="1" x14ac:dyDescent="0.15">
      <c r="A49" s="48"/>
      <c r="B49" s="1155"/>
      <c r="C49" s="1156"/>
      <c r="D49" s="62"/>
      <c r="E49" s="1161" t="s">
        <v>14</v>
      </c>
      <c r="F49" s="1161"/>
      <c r="G49" s="1161"/>
      <c r="H49" s="1161"/>
      <c r="I49" s="1161"/>
      <c r="J49" s="1162"/>
      <c r="K49" s="63">
        <v>4</v>
      </c>
      <c r="L49" s="64">
        <v>4</v>
      </c>
      <c r="M49" s="64">
        <v>4</v>
      </c>
      <c r="N49" s="64">
        <v>3</v>
      </c>
      <c r="O49" s="65">
        <v>3</v>
      </c>
      <c r="P49" s="48"/>
      <c r="Q49" s="48"/>
      <c r="R49" s="48"/>
      <c r="S49" s="48"/>
      <c r="T49" s="48"/>
      <c r="U49" s="48"/>
    </row>
    <row r="50" spans="1:21" ht="30.75" customHeight="1" x14ac:dyDescent="0.15">
      <c r="A50" s="48"/>
      <c r="B50" s="1155"/>
      <c r="C50" s="1156"/>
      <c r="D50" s="62"/>
      <c r="E50" s="1161" t="s">
        <v>15</v>
      </c>
      <c r="F50" s="1161"/>
      <c r="G50" s="1161"/>
      <c r="H50" s="1161"/>
      <c r="I50" s="1161"/>
      <c r="J50" s="1162"/>
      <c r="K50" s="63">
        <v>0</v>
      </c>
      <c r="L50" s="64" t="s">
        <v>487</v>
      </c>
      <c r="M50" s="64" t="s">
        <v>487</v>
      </c>
      <c r="N50" s="64" t="s">
        <v>487</v>
      </c>
      <c r="O50" s="65" t="s">
        <v>487</v>
      </c>
      <c r="P50" s="48"/>
      <c r="Q50" s="48"/>
      <c r="R50" s="48"/>
      <c r="S50" s="48"/>
      <c r="T50" s="48"/>
      <c r="U50" s="48"/>
    </row>
    <row r="51" spans="1:21" ht="30.75" customHeight="1" x14ac:dyDescent="0.15">
      <c r="A51" s="48"/>
      <c r="B51" s="1157"/>
      <c r="C51" s="1158"/>
      <c r="D51" s="66"/>
      <c r="E51" s="1161" t="s">
        <v>16</v>
      </c>
      <c r="F51" s="1161"/>
      <c r="G51" s="1161"/>
      <c r="H51" s="1161"/>
      <c r="I51" s="1161"/>
      <c r="J51" s="1162"/>
      <c r="K51" s="63" t="s">
        <v>487</v>
      </c>
      <c r="L51" s="64" t="s">
        <v>487</v>
      </c>
      <c r="M51" s="64" t="s">
        <v>487</v>
      </c>
      <c r="N51" s="64">
        <v>0</v>
      </c>
      <c r="O51" s="65" t="s">
        <v>487</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388</v>
      </c>
      <c r="L52" s="64">
        <v>383</v>
      </c>
      <c r="M52" s="64">
        <v>374</v>
      </c>
      <c r="N52" s="64">
        <v>363</v>
      </c>
      <c r="O52" s="65">
        <v>334</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19</v>
      </c>
      <c r="L53" s="69">
        <v>28</v>
      </c>
      <c r="M53" s="69">
        <v>-14</v>
      </c>
      <c r="N53" s="69">
        <v>7</v>
      </c>
      <c r="O53" s="70">
        <v>37</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540</v>
      </c>
      <c r="L57" s="81" t="s">
        <v>541</v>
      </c>
      <c r="M57" s="81" t="s">
        <v>542</v>
      </c>
      <c r="N57" s="81" t="s">
        <v>543</v>
      </c>
      <c r="O57" s="82" t="s">
        <v>544</v>
      </c>
      <c r="P57" s="48"/>
      <c r="Q57" s="48"/>
      <c r="R57" s="48"/>
      <c r="S57" s="48"/>
      <c r="T57" s="48"/>
      <c r="U57" s="48"/>
    </row>
    <row r="58" spans="1:21" ht="31.5" customHeight="1" x14ac:dyDescent="0.15">
      <c r="B58" s="1169" t="s">
        <v>24</v>
      </c>
      <c r="C58" s="1170"/>
      <c r="D58" s="1175" t="s">
        <v>25</v>
      </c>
      <c r="E58" s="1176"/>
      <c r="F58" s="1176"/>
      <c r="G58" s="1176"/>
      <c r="H58" s="1176"/>
      <c r="I58" s="1176"/>
      <c r="J58" s="1177"/>
      <c r="K58" s="83" t="s">
        <v>549</v>
      </c>
      <c r="L58" s="84" t="s">
        <v>549</v>
      </c>
      <c r="M58" s="84" t="s">
        <v>549</v>
      </c>
      <c r="N58" s="84" t="s">
        <v>549</v>
      </c>
      <c r="O58" s="85" t="s">
        <v>549</v>
      </c>
    </row>
    <row r="59" spans="1:21" ht="31.5" customHeight="1" x14ac:dyDescent="0.15">
      <c r="B59" s="1171"/>
      <c r="C59" s="1172"/>
      <c r="D59" s="1178" t="s">
        <v>26</v>
      </c>
      <c r="E59" s="1179"/>
      <c r="F59" s="1179"/>
      <c r="G59" s="1179"/>
      <c r="H59" s="1179"/>
      <c r="I59" s="1179"/>
      <c r="J59" s="1180"/>
      <c r="K59" s="86" t="s">
        <v>549</v>
      </c>
      <c r="L59" s="87" t="s">
        <v>549</v>
      </c>
      <c r="M59" s="87" t="s">
        <v>549</v>
      </c>
      <c r="N59" s="87" t="s">
        <v>549</v>
      </c>
      <c r="O59" s="88" t="s">
        <v>549</v>
      </c>
    </row>
    <row r="60" spans="1:21" ht="31.5" customHeight="1" thickBot="1" x14ac:dyDescent="0.2">
      <c r="B60" s="1173"/>
      <c r="C60" s="1174"/>
      <c r="D60" s="1181" t="s">
        <v>27</v>
      </c>
      <c r="E60" s="1182"/>
      <c r="F60" s="1182"/>
      <c r="G60" s="1182"/>
      <c r="H60" s="1182"/>
      <c r="I60" s="1182"/>
      <c r="J60" s="1183"/>
      <c r="K60" s="89" t="s">
        <v>550</v>
      </c>
      <c r="L60" s="90" t="s">
        <v>549</v>
      </c>
      <c r="M60" s="90" t="s">
        <v>549</v>
      </c>
      <c r="N60" s="90" t="s">
        <v>549</v>
      </c>
      <c r="O60" s="91" t="s">
        <v>549</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fkXrVrhE5wUjq0BMGUzk76Nz24pONVEpxwE2JPSNncevnqtF7Vm2/AOwwVwquDFciECW00WxXxRtl/nbI8F2Og==" saltValue="BvbbTIc4iNNMhqTHURDhP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525</v>
      </c>
      <c r="J40" s="103" t="s">
        <v>526</v>
      </c>
      <c r="K40" s="103" t="s">
        <v>527</v>
      </c>
      <c r="L40" s="103" t="s">
        <v>528</v>
      </c>
      <c r="M40" s="104" t="s">
        <v>529</v>
      </c>
    </row>
    <row r="41" spans="2:13" ht="27.75" customHeight="1" x14ac:dyDescent="0.15">
      <c r="B41" s="1184" t="s">
        <v>30</v>
      </c>
      <c r="C41" s="1185"/>
      <c r="D41" s="105"/>
      <c r="E41" s="1190" t="s">
        <v>31</v>
      </c>
      <c r="F41" s="1190"/>
      <c r="G41" s="1190"/>
      <c r="H41" s="1191"/>
      <c r="I41" s="343">
        <v>2089</v>
      </c>
      <c r="J41" s="344">
        <v>2197</v>
      </c>
      <c r="K41" s="344">
        <v>2216</v>
      </c>
      <c r="L41" s="344">
        <v>2318</v>
      </c>
      <c r="M41" s="345">
        <v>2200</v>
      </c>
    </row>
    <row r="42" spans="2:13" ht="27.75" customHeight="1" x14ac:dyDescent="0.15">
      <c r="B42" s="1186"/>
      <c r="C42" s="1187"/>
      <c r="D42" s="106"/>
      <c r="E42" s="1192" t="s">
        <v>32</v>
      </c>
      <c r="F42" s="1192"/>
      <c r="G42" s="1192"/>
      <c r="H42" s="1193"/>
      <c r="I42" s="346">
        <v>1</v>
      </c>
      <c r="J42" s="347" t="s">
        <v>487</v>
      </c>
      <c r="K42" s="347" t="s">
        <v>487</v>
      </c>
      <c r="L42" s="347" t="s">
        <v>487</v>
      </c>
      <c r="M42" s="348" t="s">
        <v>487</v>
      </c>
    </row>
    <row r="43" spans="2:13" ht="27.75" customHeight="1" x14ac:dyDescent="0.15">
      <c r="B43" s="1186"/>
      <c r="C43" s="1187"/>
      <c r="D43" s="106"/>
      <c r="E43" s="1192" t="s">
        <v>33</v>
      </c>
      <c r="F43" s="1192"/>
      <c r="G43" s="1192"/>
      <c r="H43" s="1193"/>
      <c r="I43" s="346">
        <v>1726</v>
      </c>
      <c r="J43" s="347">
        <v>1657</v>
      </c>
      <c r="K43" s="347">
        <v>1362</v>
      </c>
      <c r="L43" s="347">
        <v>1265</v>
      </c>
      <c r="M43" s="348">
        <v>1172</v>
      </c>
    </row>
    <row r="44" spans="2:13" ht="27.75" customHeight="1" x14ac:dyDescent="0.15">
      <c r="B44" s="1186"/>
      <c r="C44" s="1187"/>
      <c r="D44" s="106"/>
      <c r="E44" s="1192" t="s">
        <v>34</v>
      </c>
      <c r="F44" s="1192"/>
      <c r="G44" s="1192"/>
      <c r="H44" s="1193"/>
      <c r="I44" s="346">
        <v>29</v>
      </c>
      <c r="J44" s="347">
        <v>20</v>
      </c>
      <c r="K44" s="347">
        <v>19</v>
      </c>
      <c r="L44" s="347">
        <v>22</v>
      </c>
      <c r="M44" s="348">
        <v>19</v>
      </c>
    </row>
    <row r="45" spans="2:13" ht="27.75" customHeight="1" x14ac:dyDescent="0.15">
      <c r="B45" s="1186"/>
      <c r="C45" s="1187"/>
      <c r="D45" s="106"/>
      <c r="E45" s="1192" t="s">
        <v>35</v>
      </c>
      <c r="F45" s="1192"/>
      <c r="G45" s="1192"/>
      <c r="H45" s="1193"/>
      <c r="I45" s="346">
        <v>374</v>
      </c>
      <c r="J45" s="347">
        <v>385</v>
      </c>
      <c r="K45" s="347">
        <v>405</v>
      </c>
      <c r="L45" s="347">
        <v>496</v>
      </c>
      <c r="M45" s="348">
        <v>441</v>
      </c>
    </row>
    <row r="46" spans="2:13" ht="27.75" customHeight="1" x14ac:dyDescent="0.15">
      <c r="B46" s="1186"/>
      <c r="C46" s="1187"/>
      <c r="D46" s="107"/>
      <c r="E46" s="1192" t="s">
        <v>36</v>
      </c>
      <c r="F46" s="1192"/>
      <c r="G46" s="1192"/>
      <c r="H46" s="1193"/>
      <c r="I46" s="346" t="s">
        <v>487</v>
      </c>
      <c r="J46" s="347" t="s">
        <v>487</v>
      </c>
      <c r="K46" s="347" t="s">
        <v>487</v>
      </c>
      <c r="L46" s="347" t="s">
        <v>487</v>
      </c>
      <c r="M46" s="348" t="s">
        <v>487</v>
      </c>
    </row>
    <row r="47" spans="2:13" ht="27.75" customHeight="1" x14ac:dyDescent="0.15">
      <c r="B47" s="1186"/>
      <c r="C47" s="1187"/>
      <c r="D47" s="108"/>
      <c r="E47" s="1194" t="s">
        <v>37</v>
      </c>
      <c r="F47" s="1195"/>
      <c r="G47" s="1195"/>
      <c r="H47" s="1196"/>
      <c r="I47" s="346" t="s">
        <v>487</v>
      </c>
      <c r="J47" s="347" t="s">
        <v>487</v>
      </c>
      <c r="K47" s="347" t="s">
        <v>487</v>
      </c>
      <c r="L47" s="347" t="s">
        <v>487</v>
      </c>
      <c r="M47" s="348" t="s">
        <v>487</v>
      </c>
    </row>
    <row r="48" spans="2:13" ht="27.75" customHeight="1" x14ac:dyDescent="0.15">
      <c r="B48" s="1186"/>
      <c r="C48" s="1187"/>
      <c r="D48" s="106"/>
      <c r="E48" s="1192" t="s">
        <v>38</v>
      </c>
      <c r="F48" s="1192"/>
      <c r="G48" s="1192"/>
      <c r="H48" s="1193"/>
      <c r="I48" s="346" t="s">
        <v>487</v>
      </c>
      <c r="J48" s="347" t="s">
        <v>487</v>
      </c>
      <c r="K48" s="347" t="s">
        <v>487</v>
      </c>
      <c r="L48" s="347" t="s">
        <v>487</v>
      </c>
      <c r="M48" s="348" t="s">
        <v>487</v>
      </c>
    </row>
    <row r="49" spans="2:13" ht="27.75" customHeight="1" x14ac:dyDescent="0.15">
      <c r="B49" s="1188"/>
      <c r="C49" s="1189"/>
      <c r="D49" s="106"/>
      <c r="E49" s="1192" t="s">
        <v>39</v>
      </c>
      <c r="F49" s="1192"/>
      <c r="G49" s="1192"/>
      <c r="H49" s="1193"/>
      <c r="I49" s="346" t="s">
        <v>487</v>
      </c>
      <c r="J49" s="347" t="s">
        <v>487</v>
      </c>
      <c r="K49" s="347" t="s">
        <v>487</v>
      </c>
      <c r="L49" s="347" t="s">
        <v>487</v>
      </c>
      <c r="M49" s="348" t="s">
        <v>487</v>
      </c>
    </row>
    <row r="50" spans="2:13" ht="27.75" customHeight="1" x14ac:dyDescent="0.15">
      <c r="B50" s="1197" t="s">
        <v>40</v>
      </c>
      <c r="C50" s="1198"/>
      <c r="D50" s="109"/>
      <c r="E50" s="1192" t="s">
        <v>41</v>
      </c>
      <c r="F50" s="1192"/>
      <c r="G50" s="1192"/>
      <c r="H50" s="1193"/>
      <c r="I50" s="346">
        <v>2078</v>
      </c>
      <c r="J50" s="347">
        <v>1982</v>
      </c>
      <c r="K50" s="347">
        <v>1890</v>
      </c>
      <c r="L50" s="347">
        <v>1821</v>
      </c>
      <c r="M50" s="348">
        <v>1917</v>
      </c>
    </row>
    <row r="51" spans="2:13" ht="27.75" customHeight="1" x14ac:dyDescent="0.15">
      <c r="B51" s="1186"/>
      <c r="C51" s="1187"/>
      <c r="D51" s="106"/>
      <c r="E51" s="1192" t="s">
        <v>42</v>
      </c>
      <c r="F51" s="1192"/>
      <c r="G51" s="1192"/>
      <c r="H51" s="1193"/>
      <c r="I51" s="346" t="s">
        <v>487</v>
      </c>
      <c r="J51" s="347" t="s">
        <v>487</v>
      </c>
      <c r="K51" s="347" t="s">
        <v>487</v>
      </c>
      <c r="L51" s="347" t="s">
        <v>487</v>
      </c>
      <c r="M51" s="348" t="s">
        <v>487</v>
      </c>
    </row>
    <row r="52" spans="2:13" ht="27.75" customHeight="1" x14ac:dyDescent="0.15">
      <c r="B52" s="1188"/>
      <c r="C52" s="1189"/>
      <c r="D52" s="106"/>
      <c r="E52" s="1192" t="s">
        <v>43</v>
      </c>
      <c r="F52" s="1192"/>
      <c r="G52" s="1192"/>
      <c r="H52" s="1193"/>
      <c r="I52" s="346">
        <v>3266</v>
      </c>
      <c r="J52" s="347">
        <v>3241</v>
      </c>
      <c r="K52" s="347">
        <v>3055</v>
      </c>
      <c r="L52" s="347">
        <v>2859</v>
      </c>
      <c r="M52" s="348">
        <v>2635</v>
      </c>
    </row>
    <row r="53" spans="2:13" ht="27.75" customHeight="1" thickBot="1" x14ac:dyDescent="0.2">
      <c r="B53" s="1199" t="s">
        <v>19</v>
      </c>
      <c r="C53" s="1200"/>
      <c r="D53" s="110"/>
      <c r="E53" s="1201" t="s">
        <v>44</v>
      </c>
      <c r="F53" s="1201"/>
      <c r="G53" s="1201"/>
      <c r="H53" s="1202"/>
      <c r="I53" s="349">
        <v>-1124</v>
      </c>
      <c r="J53" s="350">
        <v>-964</v>
      </c>
      <c r="K53" s="350">
        <v>-943</v>
      </c>
      <c r="L53" s="350">
        <v>-579</v>
      </c>
      <c r="M53" s="351">
        <v>-720</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InyCxLf6XqBxeMnolmvxhqSTejWIVEQnjbogwxIfXNs8k3jhuzpTUWQtPYuZK11lgwFtrx69G6b/nwbW06xDLA==" saltValue="aymrhqInKbL44y2yUHOUZ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527</v>
      </c>
      <c r="G54" s="119" t="s">
        <v>528</v>
      </c>
      <c r="H54" s="120" t="s">
        <v>529</v>
      </c>
    </row>
    <row r="55" spans="2:8" ht="52.5" customHeight="1" x14ac:dyDescent="0.15">
      <c r="B55" s="121"/>
      <c r="C55" s="1211" t="s">
        <v>46</v>
      </c>
      <c r="D55" s="1211"/>
      <c r="E55" s="1212"/>
      <c r="F55" s="352">
        <v>522</v>
      </c>
      <c r="G55" s="352">
        <v>507</v>
      </c>
      <c r="H55" s="353">
        <v>816</v>
      </c>
    </row>
    <row r="56" spans="2:8" ht="52.5" customHeight="1" x14ac:dyDescent="0.15">
      <c r="B56" s="122"/>
      <c r="C56" s="1213" t="s">
        <v>47</v>
      </c>
      <c r="D56" s="1213"/>
      <c r="E56" s="1214"/>
      <c r="F56" s="354">
        <v>36</v>
      </c>
      <c r="G56" s="354">
        <v>48</v>
      </c>
      <c r="H56" s="355">
        <v>26</v>
      </c>
    </row>
    <row r="57" spans="2:8" ht="53.25" customHeight="1" x14ac:dyDescent="0.15">
      <c r="B57" s="122"/>
      <c r="C57" s="1215" t="s">
        <v>48</v>
      </c>
      <c r="D57" s="1215"/>
      <c r="E57" s="1216"/>
      <c r="F57" s="356">
        <v>1032</v>
      </c>
      <c r="G57" s="356">
        <v>981</v>
      </c>
      <c r="H57" s="357">
        <v>804</v>
      </c>
    </row>
    <row r="58" spans="2:8" ht="45.75" customHeight="1" x14ac:dyDescent="0.15">
      <c r="B58" s="123"/>
      <c r="C58" s="1203" t="s">
        <v>551</v>
      </c>
      <c r="D58" s="1204"/>
      <c r="E58" s="1205"/>
      <c r="F58" s="358">
        <v>450</v>
      </c>
      <c r="G58" s="358">
        <v>423</v>
      </c>
      <c r="H58" s="359">
        <v>238</v>
      </c>
    </row>
    <row r="59" spans="2:8" ht="45.75" customHeight="1" x14ac:dyDescent="0.15">
      <c r="B59" s="123"/>
      <c r="C59" s="1203" t="s">
        <v>552</v>
      </c>
      <c r="D59" s="1204"/>
      <c r="E59" s="1205"/>
      <c r="F59" s="358">
        <v>212</v>
      </c>
      <c r="G59" s="358">
        <v>212</v>
      </c>
      <c r="H59" s="359">
        <v>213</v>
      </c>
    </row>
    <row r="60" spans="2:8" ht="45.75" customHeight="1" x14ac:dyDescent="0.15">
      <c r="B60" s="123"/>
      <c r="C60" s="1203" t="s">
        <v>553</v>
      </c>
      <c r="D60" s="1204"/>
      <c r="E60" s="1205"/>
      <c r="F60" s="358">
        <v>171</v>
      </c>
      <c r="G60" s="358">
        <v>171</v>
      </c>
      <c r="H60" s="359">
        <v>171</v>
      </c>
    </row>
    <row r="61" spans="2:8" ht="45.75" customHeight="1" x14ac:dyDescent="0.15">
      <c r="B61" s="123"/>
      <c r="C61" s="1203" t="s">
        <v>554</v>
      </c>
      <c r="D61" s="1204"/>
      <c r="E61" s="1205"/>
      <c r="F61" s="358">
        <v>71</v>
      </c>
      <c r="G61" s="358">
        <v>71</v>
      </c>
      <c r="H61" s="359">
        <v>71</v>
      </c>
    </row>
    <row r="62" spans="2:8" ht="45.75" customHeight="1" thickBot="1" x14ac:dyDescent="0.2">
      <c r="B62" s="124"/>
      <c r="C62" s="1206" t="s">
        <v>555</v>
      </c>
      <c r="D62" s="1207"/>
      <c r="E62" s="1208"/>
      <c r="F62" s="360">
        <v>76</v>
      </c>
      <c r="G62" s="360">
        <v>52</v>
      </c>
      <c r="H62" s="361">
        <v>66</v>
      </c>
    </row>
    <row r="63" spans="2:8" ht="52.5" customHeight="1" thickBot="1" x14ac:dyDescent="0.2">
      <c r="B63" s="125"/>
      <c r="C63" s="1209" t="s">
        <v>49</v>
      </c>
      <c r="D63" s="1209"/>
      <c r="E63" s="1210"/>
      <c r="F63" s="362">
        <v>1591</v>
      </c>
      <c r="G63" s="362">
        <v>1536</v>
      </c>
      <c r="H63" s="363">
        <v>1646</v>
      </c>
    </row>
    <row r="64" spans="2:8" x14ac:dyDescent="0.15"/>
  </sheetData>
  <sheetProtection algorithmName="SHA-512" hashValue="CvZxOxbhK0o5F/4L/wCowsQ3KcwCUEBeUhSeWbzZpq8i19GOnpvMjEIPjwINztlQKBZfA8TNQRsjOABWaZo8lw==" saltValue="Ppd72GCukEY7qZp92teK3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524</v>
      </c>
      <c r="G2" s="139"/>
      <c r="H2" s="140"/>
    </row>
    <row r="3" spans="1:8" x14ac:dyDescent="0.15">
      <c r="A3" s="136" t="s">
        <v>517</v>
      </c>
      <c r="B3" s="141"/>
      <c r="C3" s="142"/>
      <c r="D3" s="143">
        <v>73731</v>
      </c>
      <c r="E3" s="144"/>
      <c r="F3" s="145">
        <v>126525</v>
      </c>
      <c r="G3" s="146"/>
      <c r="H3" s="147"/>
    </row>
    <row r="4" spans="1:8" x14ac:dyDescent="0.15">
      <c r="A4" s="148"/>
      <c r="B4" s="149"/>
      <c r="C4" s="150"/>
      <c r="D4" s="151">
        <v>67052</v>
      </c>
      <c r="E4" s="152"/>
      <c r="F4" s="153">
        <v>67052</v>
      </c>
      <c r="G4" s="154"/>
      <c r="H4" s="155"/>
    </row>
    <row r="5" spans="1:8" x14ac:dyDescent="0.15">
      <c r="A5" s="136" t="s">
        <v>519</v>
      </c>
      <c r="B5" s="141"/>
      <c r="C5" s="142"/>
      <c r="D5" s="143">
        <v>156816</v>
      </c>
      <c r="E5" s="144"/>
      <c r="F5" s="145">
        <v>122054</v>
      </c>
      <c r="G5" s="146"/>
      <c r="H5" s="147"/>
    </row>
    <row r="6" spans="1:8" x14ac:dyDescent="0.15">
      <c r="A6" s="148"/>
      <c r="B6" s="149"/>
      <c r="C6" s="150"/>
      <c r="D6" s="151">
        <v>103500</v>
      </c>
      <c r="E6" s="152"/>
      <c r="F6" s="153">
        <v>68298</v>
      </c>
      <c r="G6" s="154"/>
      <c r="H6" s="155"/>
    </row>
    <row r="7" spans="1:8" x14ac:dyDescent="0.15">
      <c r="A7" s="136" t="s">
        <v>520</v>
      </c>
      <c r="B7" s="141"/>
      <c r="C7" s="142"/>
      <c r="D7" s="143">
        <v>71191</v>
      </c>
      <c r="E7" s="144"/>
      <c r="F7" s="145">
        <v>111644</v>
      </c>
      <c r="G7" s="146"/>
      <c r="H7" s="147"/>
    </row>
    <row r="8" spans="1:8" x14ac:dyDescent="0.15">
      <c r="A8" s="148"/>
      <c r="B8" s="149"/>
      <c r="C8" s="150"/>
      <c r="D8" s="151">
        <v>53013</v>
      </c>
      <c r="E8" s="152"/>
      <c r="F8" s="153">
        <v>66606</v>
      </c>
      <c r="G8" s="154"/>
      <c r="H8" s="155"/>
    </row>
    <row r="9" spans="1:8" x14ac:dyDescent="0.15">
      <c r="A9" s="136" t="s">
        <v>521</v>
      </c>
      <c r="B9" s="141"/>
      <c r="C9" s="142"/>
      <c r="D9" s="143">
        <v>102026</v>
      </c>
      <c r="E9" s="144"/>
      <c r="F9" s="145">
        <v>127917</v>
      </c>
      <c r="G9" s="146"/>
      <c r="H9" s="147"/>
    </row>
    <row r="10" spans="1:8" x14ac:dyDescent="0.15">
      <c r="A10" s="148"/>
      <c r="B10" s="149"/>
      <c r="C10" s="150"/>
      <c r="D10" s="151">
        <v>83257</v>
      </c>
      <c r="E10" s="152"/>
      <c r="F10" s="153">
        <v>69746</v>
      </c>
      <c r="G10" s="154"/>
      <c r="H10" s="155"/>
    </row>
    <row r="11" spans="1:8" x14ac:dyDescent="0.15">
      <c r="A11" s="136" t="s">
        <v>522</v>
      </c>
      <c r="B11" s="141"/>
      <c r="C11" s="142"/>
      <c r="D11" s="143">
        <v>43426</v>
      </c>
      <c r="E11" s="144"/>
      <c r="F11" s="145">
        <v>135931</v>
      </c>
      <c r="G11" s="146"/>
      <c r="H11" s="147"/>
    </row>
    <row r="12" spans="1:8" x14ac:dyDescent="0.15">
      <c r="A12" s="148"/>
      <c r="B12" s="149"/>
      <c r="C12" s="156"/>
      <c r="D12" s="151">
        <v>27294</v>
      </c>
      <c r="E12" s="152"/>
      <c r="F12" s="153">
        <v>75320</v>
      </c>
      <c r="G12" s="154"/>
      <c r="H12" s="155"/>
    </row>
    <row r="13" spans="1:8" x14ac:dyDescent="0.15">
      <c r="A13" s="136"/>
      <c r="B13" s="141"/>
      <c r="C13" s="157"/>
      <c r="D13" s="158">
        <v>89438</v>
      </c>
      <c r="E13" s="159"/>
      <c r="F13" s="160">
        <v>124814</v>
      </c>
      <c r="G13" s="161"/>
      <c r="H13" s="147"/>
    </row>
    <row r="14" spans="1:8" x14ac:dyDescent="0.15">
      <c r="A14" s="148"/>
      <c r="B14" s="149"/>
      <c r="C14" s="150"/>
      <c r="D14" s="151">
        <v>66823</v>
      </c>
      <c r="E14" s="152"/>
      <c r="F14" s="153">
        <v>69404</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8.27</v>
      </c>
      <c r="C19" s="162">
        <f>ROUND(VALUE(SUBSTITUTE(実質収支比率等に係る経年分析!G$48,"▲","-")),2)</f>
        <v>6.74</v>
      </c>
      <c r="D19" s="162">
        <f>ROUND(VALUE(SUBSTITUTE(実質収支比率等に係る経年分析!H$48,"▲","-")),2)</f>
        <v>11.12</v>
      </c>
      <c r="E19" s="162">
        <f>ROUND(VALUE(SUBSTITUTE(実質収支比率等に係る経年分析!I$48,"▲","-")),2)</f>
        <v>12.95</v>
      </c>
      <c r="F19" s="162">
        <f>ROUND(VALUE(SUBSTITUTE(実質収支比率等に係る経年分析!J$48,"▲","-")),2)</f>
        <v>8.49</v>
      </c>
    </row>
    <row r="20" spans="1:11" x14ac:dyDescent="0.15">
      <c r="A20" s="162" t="s">
        <v>53</v>
      </c>
      <c r="B20" s="162">
        <f>ROUND(VALUE(SUBSTITUTE(実質収支比率等に係る経年分析!F$47,"▲","-")),2)</f>
        <v>28.85</v>
      </c>
      <c r="C20" s="162">
        <f>ROUND(VALUE(SUBSTITUTE(実質収支比率等に係る経年分析!G$47,"▲","-")),2)</f>
        <v>18.739999999999998</v>
      </c>
      <c r="D20" s="162">
        <f>ROUND(VALUE(SUBSTITUTE(実質収支比率等に係る経年分析!H$47,"▲","-")),2)</f>
        <v>20.81</v>
      </c>
      <c r="E20" s="162">
        <f>ROUND(VALUE(SUBSTITUTE(実質収支比率等に係る経年分析!I$47,"▲","-")),2)</f>
        <v>19.8</v>
      </c>
      <c r="F20" s="162">
        <f>ROUND(VALUE(SUBSTITUTE(実質収支比率等に係る経年分析!J$47,"▲","-")),2)</f>
        <v>31.11</v>
      </c>
    </row>
    <row r="21" spans="1:11" x14ac:dyDescent="0.15">
      <c r="A21" s="162" t="s">
        <v>54</v>
      </c>
      <c r="B21" s="162">
        <f>IF(ISNUMBER(VALUE(SUBSTITUTE(実質収支比率等に係る経年分析!F$49,"▲","-"))),ROUND(VALUE(SUBSTITUTE(実質収支比率等に係る経年分析!F$49,"▲","-")),2),NA())</f>
        <v>-6.85</v>
      </c>
      <c r="C21" s="162">
        <f>IF(ISNUMBER(VALUE(SUBSTITUTE(実質収支比率等に係る経年分析!G$49,"▲","-"))),ROUND(VALUE(SUBSTITUTE(実質収支比率等に係る経年分析!G$49,"▲","-")),2),NA())</f>
        <v>-0.35</v>
      </c>
      <c r="D21" s="162">
        <f>IF(ISNUMBER(VALUE(SUBSTITUTE(実質収支比率等に係る経年分析!H$49,"▲","-"))),ROUND(VALUE(SUBSTITUTE(実質収支比率等に係る経年分析!H$49,"▲","-")),2),NA())</f>
        <v>5.73</v>
      </c>
      <c r="E21" s="162">
        <f>IF(ISNUMBER(VALUE(SUBSTITUTE(実質収支比率等に係る経年分析!I$49,"▲","-"))),ROUND(VALUE(SUBSTITUTE(実質収支比率等に係る経年分析!I$49,"▲","-")),2),NA())</f>
        <v>4.0999999999999996</v>
      </c>
      <c r="F21" s="162">
        <f>IF(ISNUMBER(VALUE(SUBSTITUTE(実質収支比率等に係る経年分析!J$49,"▲","-"))),ROUND(VALUE(SUBSTITUTE(実質収支比率等に係る経年分析!J$49,"▲","-")),2),NA())</f>
        <v>8.9700000000000006</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15">
      <c r="A31" s="163" t="str">
        <f>IF(連結実質赤字比率に係る赤字・黒字の構成分析!C$39="",NA(),連結実質赤字比率に係る赤字・黒字の構成分析!C$39)</f>
        <v>後期高齢者医療事業特別会計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v>
      </c>
    </row>
    <row r="32" spans="1:11" x14ac:dyDescent="0.15">
      <c r="A32" s="163" t="str">
        <f>IF(連結実質赤字比率に係る赤字・黒字の構成分析!C$38="",NA(),連結実質赤字比率に係る赤字・黒字の構成分析!C$38)</f>
        <v>介護保険事業特別会計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1.1200000000000001</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1.18</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1.23</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0.36</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0.54</v>
      </c>
    </row>
    <row r="33" spans="1:16" x14ac:dyDescent="0.15">
      <c r="A33" s="163" t="str">
        <f>IF(連結実質赤字比率に係る赤字・黒字の構成分析!C$37="",NA(),連結実質赤字比率に係る赤字・黒字の構成分析!C$37)</f>
        <v>国民健康保険事業特別会計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0.62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0.42</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0.35</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0.12</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0.61</v>
      </c>
    </row>
    <row r="34" spans="1:16" x14ac:dyDescent="0.15">
      <c r="A34" s="163" t="str">
        <f>IF(連結実質赤字比率に係る赤字・黒字の構成分析!C$36="",NA(),連結実質赤字比率に係る赤字・黒字の構成分析!C$36)</f>
        <v>下水道事業特別会計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6.37</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4.88</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4</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2.86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1.64</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8.27</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6.74</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11.11</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12.95</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8.48</v>
      </c>
    </row>
    <row r="36" spans="1:16" x14ac:dyDescent="0.15">
      <c r="A36" s="163" t="str">
        <f>IF(連結実質赤字比率に係る赤字・黒字の構成分析!C$34="",NA(),連結実質赤字比率に係る赤字・黒字の構成分析!C$34)</f>
        <v>水道事業特別会計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13.03</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11.86</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12.4</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11.42</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9.67</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388</v>
      </c>
      <c r="E42" s="164"/>
      <c r="F42" s="164"/>
      <c r="G42" s="164">
        <f>'実質公債費比率（分子）の構造'!L$52</f>
        <v>383</v>
      </c>
      <c r="H42" s="164"/>
      <c r="I42" s="164"/>
      <c r="J42" s="164">
        <f>'実質公債費比率（分子）の構造'!M$52</f>
        <v>374</v>
      </c>
      <c r="K42" s="164"/>
      <c r="L42" s="164"/>
      <c r="M42" s="164">
        <f>'実質公債費比率（分子）の構造'!N$52</f>
        <v>363</v>
      </c>
      <c r="N42" s="164"/>
      <c r="O42" s="164"/>
      <c r="P42" s="164">
        <f>'実質公債費比率（分子）の構造'!O$52</f>
        <v>334</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f>'実質公債費比率（分子）の構造'!N$51</f>
        <v>0</v>
      </c>
      <c r="L43" s="164"/>
      <c r="M43" s="164"/>
      <c r="N43" s="164" t="str">
        <f>'実質公債費比率（分子）の構造'!O$51</f>
        <v>-</v>
      </c>
      <c r="O43" s="164"/>
      <c r="P43" s="164"/>
    </row>
    <row r="44" spans="1:16" x14ac:dyDescent="0.15">
      <c r="A44" s="164" t="s">
        <v>62</v>
      </c>
      <c r="B44" s="164">
        <f>'実質公債費比率（分子）の構造'!K$50</f>
        <v>0</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4</v>
      </c>
      <c r="C45" s="164"/>
      <c r="D45" s="164"/>
      <c r="E45" s="164">
        <f>'実質公債費比率（分子）の構造'!L$49</f>
        <v>4</v>
      </c>
      <c r="F45" s="164"/>
      <c r="G45" s="164"/>
      <c r="H45" s="164">
        <f>'実質公債費比率（分子）の構造'!M$49</f>
        <v>4</v>
      </c>
      <c r="I45" s="164"/>
      <c r="J45" s="164"/>
      <c r="K45" s="164">
        <f>'実質公債費比率（分子）の構造'!N$49</f>
        <v>3</v>
      </c>
      <c r="L45" s="164"/>
      <c r="M45" s="164"/>
      <c r="N45" s="164">
        <f>'実質公債費比率（分子）の構造'!O$49</f>
        <v>3</v>
      </c>
      <c r="O45" s="164"/>
      <c r="P45" s="164"/>
    </row>
    <row r="46" spans="1:16" x14ac:dyDescent="0.15">
      <c r="A46" s="164" t="s">
        <v>64</v>
      </c>
      <c r="B46" s="164">
        <f>'実質公債費比率（分子）の構造'!K$48</f>
        <v>178</v>
      </c>
      <c r="C46" s="164"/>
      <c r="D46" s="164"/>
      <c r="E46" s="164">
        <f>'実質公債費比率（分子）の構造'!L$48</f>
        <v>178</v>
      </c>
      <c r="F46" s="164"/>
      <c r="G46" s="164"/>
      <c r="H46" s="164">
        <f>'実質公債費比率（分子）の構造'!M$48</f>
        <v>170</v>
      </c>
      <c r="I46" s="164"/>
      <c r="J46" s="164"/>
      <c r="K46" s="164">
        <f>'実質公債費比率（分子）の構造'!N$48</f>
        <v>175</v>
      </c>
      <c r="L46" s="164"/>
      <c r="M46" s="164"/>
      <c r="N46" s="164">
        <f>'実質公債費比率（分子）の構造'!O$48</f>
        <v>185</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225</v>
      </c>
      <c r="C49" s="164"/>
      <c r="D49" s="164"/>
      <c r="E49" s="164">
        <f>'実質公債費比率（分子）の構造'!L$45</f>
        <v>229</v>
      </c>
      <c r="F49" s="164"/>
      <c r="G49" s="164"/>
      <c r="H49" s="164">
        <f>'実質公債費比率（分子）の構造'!M$45</f>
        <v>186</v>
      </c>
      <c r="I49" s="164"/>
      <c r="J49" s="164"/>
      <c r="K49" s="164">
        <f>'実質公債費比率（分子）の構造'!N$45</f>
        <v>192</v>
      </c>
      <c r="L49" s="164"/>
      <c r="M49" s="164"/>
      <c r="N49" s="164">
        <f>'実質公債費比率（分子）の構造'!O$45</f>
        <v>183</v>
      </c>
      <c r="O49" s="164"/>
      <c r="P49" s="164"/>
    </row>
    <row r="50" spans="1:16" x14ac:dyDescent="0.15">
      <c r="A50" s="164" t="s">
        <v>67</v>
      </c>
      <c r="B50" s="164" t="e">
        <f>NA()</f>
        <v>#N/A</v>
      </c>
      <c r="C50" s="164">
        <f>IF(ISNUMBER('実質公債費比率（分子）の構造'!K$53),'実質公債費比率（分子）の構造'!K$53,NA())</f>
        <v>19</v>
      </c>
      <c r="D50" s="164" t="e">
        <f>NA()</f>
        <v>#N/A</v>
      </c>
      <c r="E50" s="164" t="e">
        <f>NA()</f>
        <v>#N/A</v>
      </c>
      <c r="F50" s="164">
        <f>IF(ISNUMBER('実質公債費比率（分子）の構造'!L$53),'実質公債費比率（分子）の構造'!L$53,NA())</f>
        <v>28</v>
      </c>
      <c r="G50" s="164" t="e">
        <f>NA()</f>
        <v>#N/A</v>
      </c>
      <c r="H50" s="164" t="e">
        <f>NA()</f>
        <v>#N/A</v>
      </c>
      <c r="I50" s="164">
        <f>IF(ISNUMBER('実質公債費比率（分子）の構造'!M$53),'実質公債費比率（分子）の構造'!M$53,NA())</f>
        <v>-14</v>
      </c>
      <c r="J50" s="164" t="e">
        <f>NA()</f>
        <v>#N/A</v>
      </c>
      <c r="K50" s="164" t="e">
        <f>NA()</f>
        <v>#N/A</v>
      </c>
      <c r="L50" s="164">
        <f>IF(ISNUMBER('実質公債費比率（分子）の構造'!N$53),'実質公債費比率（分子）の構造'!N$53,NA())</f>
        <v>7</v>
      </c>
      <c r="M50" s="164" t="e">
        <f>NA()</f>
        <v>#N/A</v>
      </c>
      <c r="N50" s="164" t="e">
        <f>NA()</f>
        <v>#N/A</v>
      </c>
      <c r="O50" s="164">
        <f>IF(ISNUMBER('実質公債費比率（分子）の構造'!O$53),'実質公債費比率（分子）の構造'!O$53,NA())</f>
        <v>37</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3266</v>
      </c>
      <c r="E56" s="163"/>
      <c r="F56" s="163"/>
      <c r="G56" s="163">
        <f>'将来負担比率（分子）の構造'!J$52</f>
        <v>3241</v>
      </c>
      <c r="H56" s="163"/>
      <c r="I56" s="163"/>
      <c r="J56" s="163">
        <f>'将来負担比率（分子）の構造'!K$52</f>
        <v>3055</v>
      </c>
      <c r="K56" s="163"/>
      <c r="L56" s="163"/>
      <c r="M56" s="163">
        <f>'将来負担比率（分子）の構造'!L$52</f>
        <v>2859</v>
      </c>
      <c r="N56" s="163"/>
      <c r="O56" s="163"/>
      <c r="P56" s="163">
        <f>'将来負担比率（分子）の構造'!M$52</f>
        <v>2635</v>
      </c>
    </row>
    <row r="57" spans="1:16" x14ac:dyDescent="0.15">
      <c r="A57" s="163" t="s">
        <v>42</v>
      </c>
      <c r="B57" s="163"/>
      <c r="C57" s="163"/>
      <c r="D57" s="163" t="str">
        <f>'将来負担比率（分子）の構造'!I$51</f>
        <v>-</v>
      </c>
      <c r="E57" s="163"/>
      <c r="F57" s="163"/>
      <c r="G57" s="163" t="str">
        <f>'将来負担比率（分子）の構造'!J$51</f>
        <v>-</v>
      </c>
      <c r="H57" s="163"/>
      <c r="I57" s="163"/>
      <c r="J57" s="163" t="str">
        <f>'将来負担比率（分子）の構造'!K$51</f>
        <v>-</v>
      </c>
      <c r="K57" s="163"/>
      <c r="L57" s="163"/>
      <c r="M57" s="163" t="str">
        <f>'将来負担比率（分子）の構造'!L$51</f>
        <v>-</v>
      </c>
      <c r="N57" s="163"/>
      <c r="O57" s="163"/>
      <c r="P57" s="163" t="str">
        <f>'将来負担比率（分子）の構造'!M$51</f>
        <v>-</v>
      </c>
    </row>
    <row r="58" spans="1:16" x14ac:dyDescent="0.15">
      <c r="A58" s="163" t="s">
        <v>41</v>
      </c>
      <c r="B58" s="163"/>
      <c r="C58" s="163"/>
      <c r="D58" s="163">
        <f>'将来負担比率（分子）の構造'!I$50</f>
        <v>2078</v>
      </c>
      <c r="E58" s="163"/>
      <c r="F58" s="163"/>
      <c r="G58" s="163">
        <f>'将来負担比率（分子）の構造'!J$50</f>
        <v>1982</v>
      </c>
      <c r="H58" s="163"/>
      <c r="I58" s="163"/>
      <c r="J58" s="163">
        <f>'将来負担比率（分子）の構造'!K$50</f>
        <v>1890</v>
      </c>
      <c r="K58" s="163"/>
      <c r="L58" s="163"/>
      <c r="M58" s="163">
        <f>'将来負担比率（分子）の構造'!L$50</f>
        <v>1821</v>
      </c>
      <c r="N58" s="163"/>
      <c r="O58" s="163"/>
      <c r="P58" s="163">
        <f>'将来負担比率（分子）の構造'!M$50</f>
        <v>1917</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374</v>
      </c>
      <c r="C62" s="163"/>
      <c r="D62" s="163"/>
      <c r="E62" s="163">
        <f>'将来負担比率（分子）の構造'!J$45</f>
        <v>385</v>
      </c>
      <c r="F62" s="163"/>
      <c r="G62" s="163"/>
      <c r="H62" s="163">
        <f>'将来負担比率（分子）の構造'!K$45</f>
        <v>405</v>
      </c>
      <c r="I62" s="163"/>
      <c r="J62" s="163"/>
      <c r="K62" s="163">
        <f>'将来負担比率（分子）の構造'!L$45</f>
        <v>496</v>
      </c>
      <c r="L62" s="163"/>
      <c r="M62" s="163"/>
      <c r="N62" s="163">
        <f>'将来負担比率（分子）の構造'!M$45</f>
        <v>441</v>
      </c>
      <c r="O62" s="163"/>
      <c r="P62" s="163"/>
    </row>
    <row r="63" spans="1:16" x14ac:dyDescent="0.15">
      <c r="A63" s="163" t="s">
        <v>34</v>
      </c>
      <c r="B63" s="163">
        <f>'将来負担比率（分子）の構造'!I$44</f>
        <v>29</v>
      </c>
      <c r="C63" s="163"/>
      <c r="D63" s="163"/>
      <c r="E63" s="163">
        <f>'将来負担比率（分子）の構造'!J$44</f>
        <v>20</v>
      </c>
      <c r="F63" s="163"/>
      <c r="G63" s="163"/>
      <c r="H63" s="163">
        <f>'将来負担比率（分子）の構造'!K$44</f>
        <v>19</v>
      </c>
      <c r="I63" s="163"/>
      <c r="J63" s="163"/>
      <c r="K63" s="163">
        <f>'将来負担比率（分子）の構造'!L$44</f>
        <v>22</v>
      </c>
      <c r="L63" s="163"/>
      <c r="M63" s="163"/>
      <c r="N63" s="163">
        <f>'将来負担比率（分子）の構造'!M$44</f>
        <v>19</v>
      </c>
      <c r="O63" s="163"/>
      <c r="P63" s="163"/>
    </row>
    <row r="64" spans="1:16" x14ac:dyDescent="0.15">
      <c r="A64" s="163" t="s">
        <v>33</v>
      </c>
      <c r="B64" s="163">
        <f>'将来負担比率（分子）の構造'!I$43</f>
        <v>1726</v>
      </c>
      <c r="C64" s="163"/>
      <c r="D64" s="163"/>
      <c r="E64" s="163">
        <f>'将来負担比率（分子）の構造'!J$43</f>
        <v>1657</v>
      </c>
      <c r="F64" s="163"/>
      <c r="G64" s="163"/>
      <c r="H64" s="163">
        <f>'将来負担比率（分子）の構造'!K$43</f>
        <v>1362</v>
      </c>
      <c r="I64" s="163"/>
      <c r="J64" s="163"/>
      <c r="K64" s="163">
        <f>'将来負担比率（分子）の構造'!L$43</f>
        <v>1265</v>
      </c>
      <c r="L64" s="163"/>
      <c r="M64" s="163"/>
      <c r="N64" s="163">
        <f>'将来負担比率（分子）の構造'!M$43</f>
        <v>1172</v>
      </c>
      <c r="O64" s="163"/>
      <c r="P64" s="163"/>
    </row>
    <row r="65" spans="1:16" x14ac:dyDescent="0.15">
      <c r="A65" s="163" t="s">
        <v>32</v>
      </c>
      <c r="B65" s="163">
        <f>'将来負担比率（分子）の構造'!I$42</f>
        <v>1</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2089</v>
      </c>
      <c r="C66" s="163"/>
      <c r="D66" s="163"/>
      <c r="E66" s="163">
        <f>'将来負担比率（分子）の構造'!J$41</f>
        <v>2197</v>
      </c>
      <c r="F66" s="163"/>
      <c r="G66" s="163"/>
      <c r="H66" s="163">
        <f>'将来負担比率（分子）の構造'!K$41</f>
        <v>2216</v>
      </c>
      <c r="I66" s="163"/>
      <c r="J66" s="163"/>
      <c r="K66" s="163">
        <f>'将来負担比率（分子）の構造'!L$41</f>
        <v>2318</v>
      </c>
      <c r="L66" s="163"/>
      <c r="M66" s="163"/>
      <c r="N66" s="163">
        <f>'将来負担比率（分子）の構造'!M$41</f>
        <v>2200</v>
      </c>
      <c r="O66" s="163"/>
      <c r="P66" s="163"/>
    </row>
    <row r="67" spans="1:16" x14ac:dyDescent="0.15">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522</v>
      </c>
      <c r="C72" s="167">
        <f>基金残高に係る経年分析!G55</f>
        <v>507</v>
      </c>
      <c r="D72" s="167">
        <f>基金残高に係る経年分析!H55</f>
        <v>816</v>
      </c>
    </row>
    <row r="73" spans="1:16" x14ac:dyDescent="0.15">
      <c r="A73" s="166" t="s">
        <v>74</v>
      </c>
      <c r="B73" s="167">
        <f>基金残高に係る経年分析!F56</f>
        <v>36</v>
      </c>
      <c r="C73" s="167">
        <f>基金残高に係る経年分析!G56</f>
        <v>48</v>
      </c>
      <c r="D73" s="167">
        <f>基金残高に係る経年分析!H56</f>
        <v>26</v>
      </c>
    </row>
    <row r="74" spans="1:16" x14ac:dyDescent="0.15">
      <c r="A74" s="166" t="s">
        <v>75</v>
      </c>
      <c r="B74" s="167">
        <f>基金残高に係る経年分析!F57</f>
        <v>1032</v>
      </c>
      <c r="C74" s="167">
        <f>基金残高に係る経年分析!G57</f>
        <v>981</v>
      </c>
      <c r="D74" s="167">
        <f>基金残高に係る経年分析!H57</f>
        <v>804</v>
      </c>
    </row>
  </sheetData>
  <sheetProtection algorithmName="SHA-512" hashValue="bKjkTpRDDEuM0t6Zuu2lXOny/V10418XtQXgwUaPTqPyaOTKA9K6JZ/5KGZLTRHAUWozdW5D+/aT6GH+Z5O3/g==" saltValue="Eb/Ca45T2O4H/ghjBOWdm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203</v>
      </c>
      <c r="DI1" s="603"/>
      <c r="DJ1" s="603"/>
      <c r="DK1" s="603"/>
      <c r="DL1" s="603"/>
      <c r="DM1" s="603"/>
      <c r="DN1" s="604"/>
      <c r="DO1" s="202"/>
      <c r="DP1" s="602" t="s">
        <v>204</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206</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207</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209</v>
      </c>
      <c r="S4" s="606"/>
      <c r="T4" s="606"/>
      <c r="U4" s="606"/>
      <c r="V4" s="606"/>
      <c r="W4" s="606"/>
      <c r="X4" s="606"/>
      <c r="Y4" s="607"/>
      <c r="Z4" s="605" t="s">
        <v>210</v>
      </c>
      <c r="AA4" s="606"/>
      <c r="AB4" s="606"/>
      <c r="AC4" s="607"/>
      <c r="AD4" s="605" t="s">
        <v>211</v>
      </c>
      <c r="AE4" s="606"/>
      <c r="AF4" s="606"/>
      <c r="AG4" s="606"/>
      <c r="AH4" s="606"/>
      <c r="AI4" s="606"/>
      <c r="AJ4" s="606"/>
      <c r="AK4" s="607"/>
      <c r="AL4" s="605" t="s">
        <v>210</v>
      </c>
      <c r="AM4" s="606"/>
      <c r="AN4" s="606"/>
      <c r="AO4" s="607"/>
      <c r="AP4" s="608" t="s">
        <v>212</v>
      </c>
      <c r="AQ4" s="608"/>
      <c r="AR4" s="608"/>
      <c r="AS4" s="608"/>
      <c r="AT4" s="608"/>
      <c r="AU4" s="608"/>
      <c r="AV4" s="608"/>
      <c r="AW4" s="608"/>
      <c r="AX4" s="608"/>
      <c r="AY4" s="608"/>
      <c r="AZ4" s="608"/>
      <c r="BA4" s="608"/>
      <c r="BB4" s="608"/>
      <c r="BC4" s="608"/>
      <c r="BD4" s="608"/>
      <c r="BE4" s="608"/>
      <c r="BF4" s="608"/>
      <c r="BG4" s="608" t="s">
        <v>213</v>
      </c>
      <c r="BH4" s="608"/>
      <c r="BI4" s="608"/>
      <c r="BJ4" s="608"/>
      <c r="BK4" s="608"/>
      <c r="BL4" s="608"/>
      <c r="BM4" s="608"/>
      <c r="BN4" s="608"/>
      <c r="BO4" s="608" t="s">
        <v>210</v>
      </c>
      <c r="BP4" s="608"/>
      <c r="BQ4" s="608"/>
      <c r="BR4" s="608"/>
      <c r="BS4" s="608" t="s">
        <v>214</v>
      </c>
      <c r="BT4" s="608"/>
      <c r="BU4" s="608"/>
      <c r="BV4" s="608"/>
      <c r="BW4" s="608"/>
      <c r="BX4" s="608"/>
      <c r="BY4" s="608"/>
      <c r="BZ4" s="608"/>
      <c r="CA4" s="608"/>
      <c r="CB4" s="608"/>
      <c r="CD4" s="605" t="s">
        <v>215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216</v>
      </c>
      <c r="C5" s="610"/>
      <c r="D5" s="610"/>
      <c r="E5" s="610"/>
      <c r="F5" s="610"/>
      <c r="G5" s="610"/>
      <c r="H5" s="610"/>
      <c r="I5" s="610"/>
      <c r="J5" s="610"/>
      <c r="K5" s="610"/>
      <c r="L5" s="610"/>
      <c r="M5" s="610"/>
      <c r="N5" s="610"/>
      <c r="O5" s="610"/>
      <c r="P5" s="610"/>
      <c r="Q5" s="611"/>
      <c r="R5" s="612">
        <v>996411</v>
      </c>
      <c r="S5" s="613"/>
      <c r="T5" s="613"/>
      <c r="U5" s="613"/>
      <c r="V5" s="613"/>
      <c r="W5" s="613"/>
      <c r="X5" s="613"/>
      <c r="Y5" s="614"/>
      <c r="Z5" s="615">
        <v>18.100000000000001</v>
      </c>
      <c r="AA5" s="615"/>
      <c r="AB5" s="615"/>
      <c r="AC5" s="615"/>
      <c r="AD5" s="616">
        <v>996411</v>
      </c>
      <c r="AE5" s="616"/>
      <c r="AF5" s="616"/>
      <c r="AG5" s="616"/>
      <c r="AH5" s="616"/>
      <c r="AI5" s="616"/>
      <c r="AJ5" s="616"/>
      <c r="AK5" s="616"/>
      <c r="AL5" s="617">
        <v>37.700000000000003</v>
      </c>
      <c r="AM5" s="618"/>
      <c r="AN5" s="618"/>
      <c r="AO5" s="619"/>
      <c r="AP5" s="609" t="s">
        <v>217</v>
      </c>
      <c r="AQ5" s="610"/>
      <c r="AR5" s="610"/>
      <c r="AS5" s="610"/>
      <c r="AT5" s="610"/>
      <c r="AU5" s="610"/>
      <c r="AV5" s="610"/>
      <c r="AW5" s="610"/>
      <c r="AX5" s="610"/>
      <c r="AY5" s="610"/>
      <c r="AZ5" s="610"/>
      <c r="BA5" s="610"/>
      <c r="BB5" s="610"/>
      <c r="BC5" s="610"/>
      <c r="BD5" s="610"/>
      <c r="BE5" s="610"/>
      <c r="BF5" s="611"/>
      <c r="BG5" s="623">
        <v>996411</v>
      </c>
      <c r="BH5" s="624"/>
      <c r="BI5" s="624"/>
      <c r="BJ5" s="624"/>
      <c r="BK5" s="624"/>
      <c r="BL5" s="624"/>
      <c r="BM5" s="624"/>
      <c r="BN5" s="625"/>
      <c r="BO5" s="626">
        <v>100</v>
      </c>
      <c r="BP5" s="626"/>
      <c r="BQ5" s="626"/>
      <c r="BR5" s="626"/>
      <c r="BS5" s="627">
        <v>9793</v>
      </c>
      <c r="BT5" s="627"/>
      <c r="BU5" s="627"/>
      <c r="BV5" s="627"/>
      <c r="BW5" s="627"/>
      <c r="BX5" s="627"/>
      <c r="BY5" s="627"/>
      <c r="BZ5" s="627"/>
      <c r="CA5" s="627"/>
      <c r="CB5" s="631"/>
      <c r="CD5" s="605" t="s">
        <v>212</v>
      </c>
      <c r="CE5" s="606"/>
      <c r="CF5" s="606"/>
      <c r="CG5" s="606"/>
      <c r="CH5" s="606"/>
      <c r="CI5" s="606"/>
      <c r="CJ5" s="606"/>
      <c r="CK5" s="606"/>
      <c r="CL5" s="606"/>
      <c r="CM5" s="606"/>
      <c r="CN5" s="606"/>
      <c r="CO5" s="606"/>
      <c r="CP5" s="606"/>
      <c r="CQ5" s="607"/>
      <c r="CR5" s="605" t="s">
        <v>218</v>
      </c>
      <c r="CS5" s="606"/>
      <c r="CT5" s="606"/>
      <c r="CU5" s="606"/>
      <c r="CV5" s="606"/>
      <c r="CW5" s="606"/>
      <c r="CX5" s="606"/>
      <c r="CY5" s="607"/>
      <c r="CZ5" s="605" t="s">
        <v>210</v>
      </c>
      <c r="DA5" s="606"/>
      <c r="DB5" s="606"/>
      <c r="DC5" s="607"/>
      <c r="DD5" s="605" t="s">
        <v>219</v>
      </c>
      <c r="DE5" s="606"/>
      <c r="DF5" s="606"/>
      <c r="DG5" s="606"/>
      <c r="DH5" s="606"/>
      <c r="DI5" s="606"/>
      <c r="DJ5" s="606"/>
      <c r="DK5" s="606"/>
      <c r="DL5" s="606"/>
      <c r="DM5" s="606"/>
      <c r="DN5" s="606"/>
      <c r="DO5" s="606"/>
      <c r="DP5" s="607"/>
      <c r="DQ5" s="605" t="s">
        <v>220</v>
      </c>
      <c r="DR5" s="606"/>
      <c r="DS5" s="606"/>
      <c r="DT5" s="606"/>
      <c r="DU5" s="606"/>
      <c r="DV5" s="606"/>
      <c r="DW5" s="606"/>
      <c r="DX5" s="606"/>
      <c r="DY5" s="606"/>
      <c r="DZ5" s="606"/>
      <c r="EA5" s="606"/>
      <c r="EB5" s="606"/>
      <c r="EC5" s="607"/>
    </row>
    <row r="6" spans="2:143" ht="11.25" customHeight="1" x14ac:dyDescent="0.15">
      <c r="B6" s="620" t="s">
        <v>221</v>
      </c>
      <c r="C6" s="621"/>
      <c r="D6" s="621"/>
      <c r="E6" s="621"/>
      <c r="F6" s="621"/>
      <c r="G6" s="621"/>
      <c r="H6" s="621"/>
      <c r="I6" s="621"/>
      <c r="J6" s="621"/>
      <c r="K6" s="621"/>
      <c r="L6" s="621"/>
      <c r="M6" s="621"/>
      <c r="N6" s="621"/>
      <c r="O6" s="621"/>
      <c r="P6" s="621"/>
      <c r="Q6" s="622"/>
      <c r="R6" s="623">
        <v>25814</v>
      </c>
      <c r="S6" s="624"/>
      <c r="T6" s="624"/>
      <c r="U6" s="624"/>
      <c r="V6" s="624"/>
      <c r="W6" s="624"/>
      <c r="X6" s="624"/>
      <c r="Y6" s="625"/>
      <c r="Z6" s="626">
        <v>0.5</v>
      </c>
      <c r="AA6" s="626"/>
      <c r="AB6" s="626"/>
      <c r="AC6" s="626"/>
      <c r="AD6" s="627">
        <v>25814</v>
      </c>
      <c r="AE6" s="627"/>
      <c r="AF6" s="627"/>
      <c r="AG6" s="627"/>
      <c r="AH6" s="627"/>
      <c r="AI6" s="627"/>
      <c r="AJ6" s="627"/>
      <c r="AK6" s="627"/>
      <c r="AL6" s="628">
        <v>1</v>
      </c>
      <c r="AM6" s="629"/>
      <c r="AN6" s="629"/>
      <c r="AO6" s="630"/>
      <c r="AP6" s="620" t="s">
        <v>222</v>
      </c>
      <c r="AQ6" s="621"/>
      <c r="AR6" s="621"/>
      <c r="AS6" s="621"/>
      <c r="AT6" s="621"/>
      <c r="AU6" s="621"/>
      <c r="AV6" s="621"/>
      <c r="AW6" s="621"/>
      <c r="AX6" s="621"/>
      <c r="AY6" s="621"/>
      <c r="AZ6" s="621"/>
      <c r="BA6" s="621"/>
      <c r="BB6" s="621"/>
      <c r="BC6" s="621"/>
      <c r="BD6" s="621"/>
      <c r="BE6" s="621"/>
      <c r="BF6" s="622"/>
      <c r="BG6" s="623">
        <v>996411</v>
      </c>
      <c r="BH6" s="624"/>
      <c r="BI6" s="624"/>
      <c r="BJ6" s="624"/>
      <c r="BK6" s="624"/>
      <c r="BL6" s="624"/>
      <c r="BM6" s="624"/>
      <c r="BN6" s="625"/>
      <c r="BO6" s="626">
        <v>100</v>
      </c>
      <c r="BP6" s="626"/>
      <c r="BQ6" s="626"/>
      <c r="BR6" s="626"/>
      <c r="BS6" s="627">
        <v>9793</v>
      </c>
      <c r="BT6" s="627"/>
      <c r="BU6" s="627"/>
      <c r="BV6" s="627"/>
      <c r="BW6" s="627"/>
      <c r="BX6" s="627"/>
      <c r="BY6" s="627"/>
      <c r="BZ6" s="627"/>
      <c r="CA6" s="627"/>
      <c r="CB6" s="631"/>
      <c r="CD6" s="609" t="s">
        <v>223</v>
      </c>
      <c r="CE6" s="610"/>
      <c r="CF6" s="610"/>
      <c r="CG6" s="610"/>
      <c r="CH6" s="610"/>
      <c r="CI6" s="610"/>
      <c r="CJ6" s="610"/>
      <c r="CK6" s="610"/>
      <c r="CL6" s="610"/>
      <c r="CM6" s="610"/>
      <c r="CN6" s="610"/>
      <c r="CO6" s="610"/>
      <c r="CP6" s="610"/>
      <c r="CQ6" s="611"/>
      <c r="CR6" s="623">
        <v>61261</v>
      </c>
      <c r="CS6" s="624"/>
      <c r="CT6" s="624"/>
      <c r="CU6" s="624"/>
      <c r="CV6" s="624"/>
      <c r="CW6" s="624"/>
      <c r="CX6" s="624"/>
      <c r="CY6" s="625"/>
      <c r="CZ6" s="617">
        <v>1.2</v>
      </c>
      <c r="DA6" s="618"/>
      <c r="DB6" s="618"/>
      <c r="DC6" s="634"/>
      <c r="DD6" s="632" t="s">
        <v>122</v>
      </c>
      <c r="DE6" s="624"/>
      <c r="DF6" s="624"/>
      <c r="DG6" s="624"/>
      <c r="DH6" s="624"/>
      <c r="DI6" s="624"/>
      <c r="DJ6" s="624"/>
      <c r="DK6" s="624"/>
      <c r="DL6" s="624"/>
      <c r="DM6" s="624"/>
      <c r="DN6" s="624"/>
      <c r="DO6" s="624"/>
      <c r="DP6" s="625"/>
      <c r="DQ6" s="632">
        <v>61261</v>
      </c>
      <c r="DR6" s="624"/>
      <c r="DS6" s="624"/>
      <c r="DT6" s="624"/>
      <c r="DU6" s="624"/>
      <c r="DV6" s="624"/>
      <c r="DW6" s="624"/>
      <c r="DX6" s="624"/>
      <c r="DY6" s="624"/>
      <c r="DZ6" s="624"/>
      <c r="EA6" s="624"/>
      <c r="EB6" s="624"/>
      <c r="EC6" s="633"/>
    </row>
    <row r="7" spans="2:143" ht="11.25" customHeight="1" x14ac:dyDescent="0.15">
      <c r="B7" s="620" t="s">
        <v>224</v>
      </c>
      <c r="C7" s="621"/>
      <c r="D7" s="621"/>
      <c r="E7" s="621"/>
      <c r="F7" s="621"/>
      <c r="G7" s="621"/>
      <c r="H7" s="621"/>
      <c r="I7" s="621"/>
      <c r="J7" s="621"/>
      <c r="K7" s="621"/>
      <c r="L7" s="621"/>
      <c r="M7" s="621"/>
      <c r="N7" s="621"/>
      <c r="O7" s="621"/>
      <c r="P7" s="621"/>
      <c r="Q7" s="622"/>
      <c r="R7" s="623">
        <v>415</v>
      </c>
      <c r="S7" s="624"/>
      <c r="T7" s="624"/>
      <c r="U7" s="624"/>
      <c r="V7" s="624"/>
      <c r="W7" s="624"/>
      <c r="X7" s="624"/>
      <c r="Y7" s="625"/>
      <c r="Z7" s="626">
        <v>0</v>
      </c>
      <c r="AA7" s="626"/>
      <c r="AB7" s="626"/>
      <c r="AC7" s="626"/>
      <c r="AD7" s="627">
        <v>415</v>
      </c>
      <c r="AE7" s="627"/>
      <c r="AF7" s="627"/>
      <c r="AG7" s="627"/>
      <c r="AH7" s="627"/>
      <c r="AI7" s="627"/>
      <c r="AJ7" s="627"/>
      <c r="AK7" s="627"/>
      <c r="AL7" s="628">
        <v>0</v>
      </c>
      <c r="AM7" s="629"/>
      <c r="AN7" s="629"/>
      <c r="AO7" s="630"/>
      <c r="AP7" s="620" t="s">
        <v>225</v>
      </c>
      <c r="AQ7" s="621"/>
      <c r="AR7" s="621"/>
      <c r="AS7" s="621"/>
      <c r="AT7" s="621"/>
      <c r="AU7" s="621"/>
      <c r="AV7" s="621"/>
      <c r="AW7" s="621"/>
      <c r="AX7" s="621"/>
      <c r="AY7" s="621"/>
      <c r="AZ7" s="621"/>
      <c r="BA7" s="621"/>
      <c r="BB7" s="621"/>
      <c r="BC7" s="621"/>
      <c r="BD7" s="621"/>
      <c r="BE7" s="621"/>
      <c r="BF7" s="622"/>
      <c r="BG7" s="623">
        <v>345303</v>
      </c>
      <c r="BH7" s="624"/>
      <c r="BI7" s="624"/>
      <c r="BJ7" s="624"/>
      <c r="BK7" s="624"/>
      <c r="BL7" s="624"/>
      <c r="BM7" s="624"/>
      <c r="BN7" s="625"/>
      <c r="BO7" s="626">
        <v>34.700000000000003</v>
      </c>
      <c r="BP7" s="626"/>
      <c r="BQ7" s="626"/>
      <c r="BR7" s="626"/>
      <c r="BS7" s="627">
        <v>9793</v>
      </c>
      <c r="BT7" s="627"/>
      <c r="BU7" s="627"/>
      <c r="BV7" s="627"/>
      <c r="BW7" s="627"/>
      <c r="BX7" s="627"/>
      <c r="BY7" s="627"/>
      <c r="BZ7" s="627"/>
      <c r="CA7" s="627"/>
      <c r="CB7" s="631"/>
      <c r="CD7" s="620" t="s">
        <v>226</v>
      </c>
      <c r="CE7" s="621"/>
      <c r="CF7" s="621"/>
      <c r="CG7" s="621"/>
      <c r="CH7" s="621"/>
      <c r="CI7" s="621"/>
      <c r="CJ7" s="621"/>
      <c r="CK7" s="621"/>
      <c r="CL7" s="621"/>
      <c r="CM7" s="621"/>
      <c r="CN7" s="621"/>
      <c r="CO7" s="621"/>
      <c r="CP7" s="621"/>
      <c r="CQ7" s="622"/>
      <c r="CR7" s="623">
        <v>1426893</v>
      </c>
      <c r="CS7" s="624"/>
      <c r="CT7" s="624"/>
      <c r="CU7" s="624"/>
      <c r="CV7" s="624"/>
      <c r="CW7" s="624"/>
      <c r="CX7" s="624"/>
      <c r="CY7" s="625"/>
      <c r="CZ7" s="626">
        <v>27.4</v>
      </c>
      <c r="DA7" s="626"/>
      <c r="DB7" s="626"/>
      <c r="DC7" s="626"/>
      <c r="DD7" s="632">
        <v>27161</v>
      </c>
      <c r="DE7" s="624"/>
      <c r="DF7" s="624"/>
      <c r="DG7" s="624"/>
      <c r="DH7" s="624"/>
      <c r="DI7" s="624"/>
      <c r="DJ7" s="624"/>
      <c r="DK7" s="624"/>
      <c r="DL7" s="624"/>
      <c r="DM7" s="624"/>
      <c r="DN7" s="624"/>
      <c r="DO7" s="624"/>
      <c r="DP7" s="625"/>
      <c r="DQ7" s="632">
        <v>1030004</v>
      </c>
      <c r="DR7" s="624"/>
      <c r="DS7" s="624"/>
      <c r="DT7" s="624"/>
      <c r="DU7" s="624"/>
      <c r="DV7" s="624"/>
      <c r="DW7" s="624"/>
      <c r="DX7" s="624"/>
      <c r="DY7" s="624"/>
      <c r="DZ7" s="624"/>
      <c r="EA7" s="624"/>
      <c r="EB7" s="624"/>
      <c r="EC7" s="633"/>
    </row>
    <row r="8" spans="2:143" ht="11.25" customHeight="1" x14ac:dyDescent="0.15">
      <c r="B8" s="620" t="s">
        <v>227</v>
      </c>
      <c r="C8" s="621"/>
      <c r="D8" s="621"/>
      <c r="E8" s="621"/>
      <c r="F8" s="621"/>
      <c r="G8" s="621"/>
      <c r="H8" s="621"/>
      <c r="I8" s="621"/>
      <c r="J8" s="621"/>
      <c r="K8" s="621"/>
      <c r="L8" s="621"/>
      <c r="M8" s="621"/>
      <c r="N8" s="621"/>
      <c r="O8" s="621"/>
      <c r="P8" s="621"/>
      <c r="Q8" s="622"/>
      <c r="R8" s="623">
        <v>7259</v>
      </c>
      <c r="S8" s="624"/>
      <c r="T8" s="624"/>
      <c r="U8" s="624"/>
      <c r="V8" s="624"/>
      <c r="W8" s="624"/>
      <c r="X8" s="624"/>
      <c r="Y8" s="625"/>
      <c r="Z8" s="626">
        <v>0.1</v>
      </c>
      <c r="AA8" s="626"/>
      <c r="AB8" s="626"/>
      <c r="AC8" s="626"/>
      <c r="AD8" s="627">
        <v>7259</v>
      </c>
      <c r="AE8" s="627"/>
      <c r="AF8" s="627"/>
      <c r="AG8" s="627"/>
      <c r="AH8" s="627"/>
      <c r="AI8" s="627"/>
      <c r="AJ8" s="627"/>
      <c r="AK8" s="627"/>
      <c r="AL8" s="628">
        <v>0.3</v>
      </c>
      <c r="AM8" s="629"/>
      <c r="AN8" s="629"/>
      <c r="AO8" s="630"/>
      <c r="AP8" s="620" t="s">
        <v>228</v>
      </c>
      <c r="AQ8" s="621"/>
      <c r="AR8" s="621"/>
      <c r="AS8" s="621"/>
      <c r="AT8" s="621"/>
      <c r="AU8" s="621"/>
      <c r="AV8" s="621"/>
      <c r="AW8" s="621"/>
      <c r="AX8" s="621"/>
      <c r="AY8" s="621"/>
      <c r="AZ8" s="621"/>
      <c r="BA8" s="621"/>
      <c r="BB8" s="621"/>
      <c r="BC8" s="621"/>
      <c r="BD8" s="621"/>
      <c r="BE8" s="621"/>
      <c r="BF8" s="622"/>
      <c r="BG8" s="623">
        <v>12723</v>
      </c>
      <c r="BH8" s="624"/>
      <c r="BI8" s="624"/>
      <c r="BJ8" s="624"/>
      <c r="BK8" s="624"/>
      <c r="BL8" s="624"/>
      <c r="BM8" s="624"/>
      <c r="BN8" s="625"/>
      <c r="BO8" s="626">
        <v>1.3</v>
      </c>
      <c r="BP8" s="626"/>
      <c r="BQ8" s="626"/>
      <c r="BR8" s="626"/>
      <c r="BS8" s="627" t="s">
        <v>122</v>
      </c>
      <c r="BT8" s="627"/>
      <c r="BU8" s="627"/>
      <c r="BV8" s="627"/>
      <c r="BW8" s="627"/>
      <c r="BX8" s="627"/>
      <c r="BY8" s="627"/>
      <c r="BZ8" s="627"/>
      <c r="CA8" s="627"/>
      <c r="CB8" s="631"/>
      <c r="CD8" s="620" t="s">
        <v>229</v>
      </c>
      <c r="CE8" s="621"/>
      <c r="CF8" s="621"/>
      <c r="CG8" s="621"/>
      <c r="CH8" s="621"/>
      <c r="CI8" s="621"/>
      <c r="CJ8" s="621"/>
      <c r="CK8" s="621"/>
      <c r="CL8" s="621"/>
      <c r="CM8" s="621"/>
      <c r="CN8" s="621"/>
      <c r="CO8" s="621"/>
      <c r="CP8" s="621"/>
      <c r="CQ8" s="622"/>
      <c r="CR8" s="623">
        <v>1637111</v>
      </c>
      <c r="CS8" s="624"/>
      <c r="CT8" s="624"/>
      <c r="CU8" s="624"/>
      <c r="CV8" s="624"/>
      <c r="CW8" s="624"/>
      <c r="CX8" s="624"/>
      <c r="CY8" s="625"/>
      <c r="CZ8" s="626">
        <v>31.5</v>
      </c>
      <c r="DA8" s="626"/>
      <c r="DB8" s="626"/>
      <c r="DC8" s="626"/>
      <c r="DD8" s="632">
        <v>716</v>
      </c>
      <c r="DE8" s="624"/>
      <c r="DF8" s="624"/>
      <c r="DG8" s="624"/>
      <c r="DH8" s="624"/>
      <c r="DI8" s="624"/>
      <c r="DJ8" s="624"/>
      <c r="DK8" s="624"/>
      <c r="DL8" s="624"/>
      <c r="DM8" s="624"/>
      <c r="DN8" s="624"/>
      <c r="DO8" s="624"/>
      <c r="DP8" s="625"/>
      <c r="DQ8" s="632">
        <v>948840</v>
      </c>
      <c r="DR8" s="624"/>
      <c r="DS8" s="624"/>
      <c r="DT8" s="624"/>
      <c r="DU8" s="624"/>
      <c r="DV8" s="624"/>
      <c r="DW8" s="624"/>
      <c r="DX8" s="624"/>
      <c r="DY8" s="624"/>
      <c r="DZ8" s="624"/>
      <c r="EA8" s="624"/>
      <c r="EB8" s="624"/>
      <c r="EC8" s="633"/>
    </row>
    <row r="9" spans="2:143" ht="11.25" customHeight="1" x14ac:dyDescent="0.15">
      <c r="B9" s="620" t="s">
        <v>230</v>
      </c>
      <c r="C9" s="621"/>
      <c r="D9" s="621"/>
      <c r="E9" s="621"/>
      <c r="F9" s="621"/>
      <c r="G9" s="621"/>
      <c r="H9" s="621"/>
      <c r="I9" s="621"/>
      <c r="J9" s="621"/>
      <c r="K9" s="621"/>
      <c r="L9" s="621"/>
      <c r="M9" s="621"/>
      <c r="N9" s="621"/>
      <c r="O9" s="621"/>
      <c r="P9" s="621"/>
      <c r="Q9" s="622"/>
      <c r="R9" s="623">
        <v>8986</v>
      </c>
      <c r="S9" s="624"/>
      <c r="T9" s="624"/>
      <c r="U9" s="624"/>
      <c r="V9" s="624"/>
      <c r="W9" s="624"/>
      <c r="X9" s="624"/>
      <c r="Y9" s="625"/>
      <c r="Z9" s="626">
        <v>0.2</v>
      </c>
      <c r="AA9" s="626"/>
      <c r="AB9" s="626"/>
      <c r="AC9" s="626"/>
      <c r="AD9" s="627">
        <v>8986</v>
      </c>
      <c r="AE9" s="627"/>
      <c r="AF9" s="627"/>
      <c r="AG9" s="627"/>
      <c r="AH9" s="627"/>
      <c r="AI9" s="627"/>
      <c r="AJ9" s="627"/>
      <c r="AK9" s="627"/>
      <c r="AL9" s="628">
        <v>0.3</v>
      </c>
      <c r="AM9" s="629"/>
      <c r="AN9" s="629"/>
      <c r="AO9" s="630"/>
      <c r="AP9" s="620" t="s">
        <v>231</v>
      </c>
      <c r="AQ9" s="621"/>
      <c r="AR9" s="621"/>
      <c r="AS9" s="621"/>
      <c r="AT9" s="621"/>
      <c r="AU9" s="621"/>
      <c r="AV9" s="621"/>
      <c r="AW9" s="621"/>
      <c r="AX9" s="621"/>
      <c r="AY9" s="621"/>
      <c r="AZ9" s="621"/>
      <c r="BA9" s="621"/>
      <c r="BB9" s="621"/>
      <c r="BC9" s="621"/>
      <c r="BD9" s="621"/>
      <c r="BE9" s="621"/>
      <c r="BF9" s="622"/>
      <c r="BG9" s="623">
        <v>262246</v>
      </c>
      <c r="BH9" s="624"/>
      <c r="BI9" s="624"/>
      <c r="BJ9" s="624"/>
      <c r="BK9" s="624"/>
      <c r="BL9" s="624"/>
      <c r="BM9" s="624"/>
      <c r="BN9" s="625"/>
      <c r="BO9" s="626">
        <v>26.3</v>
      </c>
      <c r="BP9" s="626"/>
      <c r="BQ9" s="626"/>
      <c r="BR9" s="626"/>
      <c r="BS9" s="627" t="s">
        <v>122</v>
      </c>
      <c r="BT9" s="627"/>
      <c r="BU9" s="627"/>
      <c r="BV9" s="627"/>
      <c r="BW9" s="627"/>
      <c r="BX9" s="627"/>
      <c r="BY9" s="627"/>
      <c r="BZ9" s="627"/>
      <c r="CA9" s="627"/>
      <c r="CB9" s="631"/>
      <c r="CD9" s="620" t="s">
        <v>232</v>
      </c>
      <c r="CE9" s="621"/>
      <c r="CF9" s="621"/>
      <c r="CG9" s="621"/>
      <c r="CH9" s="621"/>
      <c r="CI9" s="621"/>
      <c r="CJ9" s="621"/>
      <c r="CK9" s="621"/>
      <c r="CL9" s="621"/>
      <c r="CM9" s="621"/>
      <c r="CN9" s="621"/>
      <c r="CO9" s="621"/>
      <c r="CP9" s="621"/>
      <c r="CQ9" s="622"/>
      <c r="CR9" s="623">
        <v>431357</v>
      </c>
      <c r="CS9" s="624"/>
      <c r="CT9" s="624"/>
      <c r="CU9" s="624"/>
      <c r="CV9" s="624"/>
      <c r="CW9" s="624"/>
      <c r="CX9" s="624"/>
      <c r="CY9" s="625"/>
      <c r="CZ9" s="626">
        <v>8.3000000000000007</v>
      </c>
      <c r="DA9" s="626"/>
      <c r="DB9" s="626"/>
      <c r="DC9" s="626"/>
      <c r="DD9" s="632">
        <v>443</v>
      </c>
      <c r="DE9" s="624"/>
      <c r="DF9" s="624"/>
      <c r="DG9" s="624"/>
      <c r="DH9" s="624"/>
      <c r="DI9" s="624"/>
      <c r="DJ9" s="624"/>
      <c r="DK9" s="624"/>
      <c r="DL9" s="624"/>
      <c r="DM9" s="624"/>
      <c r="DN9" s="624"/>
      <c r="DO9" s="624"/>
      <c r="DP9" s="625"/>
      <c r="DQ9" s="632">
        <v>368335</v>
      </c>
      <c r="DR9" s="624"/>
      <c r="DS9" s="624"/>
      <c r="DT9" s="624"/>
      <c r="DU9" s="624"/>
      <c r="DV9" s="624"/>
      <c r="DW9" s="624"/>
      <c r="DX9" s="624"/>
      <c r="DY9" s="624"/>
      <c r="DZ9" s="624"/>
      <c r="EA9" s="624"/>
      <c r="EB9" s="624"/>
      <c r="EC9" s="633"/>
    </row>
    <row r="10" spans="2:143" ht="11.25" customHeight="1" x14ac:dyDescent="0.15">
      <c r="B10" s="620" t="s">
        <v>233</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234</v>
      </c>
      <c r="AQ10" s="621"/>
      <c r="AR10" s="621"/>
      <c r="AS10" s="621"/>
      <c r="AT10" s="621"/>
      <c r="AU10" s="621"/>
      <c r="AV10" s="621"/>
      <c r="AW10" s="621"/>
      <c r="AX10" s="621"/>
      <c r="AY10" s="621"/>
      <c r="AZ10" s="621"/>
      <c r="BA10" s="621"/>
      <c r="BB10" s="621"/>
      <c r="BC10" s="621"/>
      <c r="BD10" s="621"/>
      <c r="BE10" s="621"/>
      <c r="BF10" s="622"/>
      <c r="BG10" s="623">
        <v>25822</v>
      </c>
      <c r="BH10" s="624"/>
      <c r="BI10" s="624"/>
      <c r="BJ10" s="624"/>
      <c r="BK10" s="624"/>
      <c r="BL10" s="624"/>
      <c r="BM10" s="624"/>
      <c r="BN10" s="625"/>
      <c r="BO10" s="626">
        <v>2.6</v>
      </c>
      <c r="BP10" s="626"/>
      <c r="BQ10" s="626"/>
      <c r="BR10" s="626"/>
      <c r="BS10" s="627" t="s">
        <v>122</v>
      </c>
      <c r="BT10" s="627"/>
      <c r="BU10" s="627"/>
      <c r="BV10" s="627"/>
      <c r="BW10" s="627"/>
      <c r="BX10" s="627"/>
      <c r="BY10" s="627"/>
      <c r="BZ10" s="627"/>
      <c r="CA10" s="627"/>
      <c r="CB10" s="631"/>
      <c r="CD10" s="620" t="s">
        <v>235</v>
      </c>
      <c r="CE10" s="621"/>
      <c r="CF10" s="621"/>
      <c r="CG10" s="621"/>
      <c r="CH10" s="621"/>
      <c r="CI10" s="621"/>
      <c r="CJ10" s="621"/>
      <c r="CK10" s="621"/>
      <c r="CL10" s="621"/>
      <c r="CM10" s="621"/>
      <c r="CN10" s="621"/>
      <c r="CO10" s="621"/>
      <c r="CP10" s="621"/>
      <c r="CQ10" s="622"/>
      <c r="CR10" s="623">
        <v>3288</v>
      </c>
      <c r="CS10" s="624"/>
      <c r="CT10" s="624"/>
      <c r="CU10" s="624"/>
      <c r="CV10" s="624"/>
      <c r="CW10" s="624"/>
      <c r="CX10" s="624"/>
      <c r="CY10" s="625"/>
      <c r="CZ10" s="626">
        <v>0.1</v>
      </c>
      <c r="DA10" s="626"/>
      <c r="DB10" s="626"/>
      <c r="DC10" s="626"/>
      <c r="DD10" s="632" t="s">
        <v>122</v>
      </c>
      <c r="DE10" s="624"/>
      <c r="DF10" s="624"/>
      <c r="DG10" s="624"/>
      <c r="DH10" s="624"/>
      <c r="DI10" s="624"/>
      <c r="DJ10" s="624"/>
      <c r="DK10" s="624"/>
      <c r="DL10" s="624"/>
      <c r="DM10" s="624"/>
      <c r="DN10" s="624"/>
      <c r="DO10" s="624"/>
      <c r="DP10" s="625"/>
      <c r="DQ10" s="632">
        <v>3288</v>
      </c>
      <c r="DR10" s="624"/>
      <c r="DS10" s="624"/>
      <c r="DT10" s="624"/>
      <c r="DU10" s="624"/>
      <c r="DV10" s="624"/>
      <c r="DW10" s="624"/>
      <c r="DX10" s="624"/>
      <c r="DY10" s="624"/>
      <c r="DZ10" s="624"/>
      <c r="EA10" s="624"/>
      <c r="EB10" s="624"/>
      <c r="EC10" s="633"/>
    </row>
    <row r="11" spans="2:143" ht="11.25" customHeight="1" x14ac:dyDescent="0.15">
      <c r="B11" s="620" t="s">
        <v>236</v>
      </c>
      <c r="C11" s="621"/>
      <c r="D11" s="621"/>
      <c r="E11" s="621"/>
      <c r="F11" s="621"/>
      <c r="G11" s="621"/>
      <c r="H11" s="621"/>
      <c r="I11" s="621"/>
      <c r="J11" s="621"/>
      <c r="K11" s="621"/>
      <c r="L11" s="621"/>
      <c r="M11" s="621"/>
      <c r="N11" s="621"/>
      <c r="O11" s="621"/>
      <c r="P11" s="621"/>
      <c r="Q11" s="622"/>
      <c r="R11" s="623">
        <v>178736</v>
      </c>
      <c r="S11" s="624"/>
      <c r="T11" s="624"/>
      <c r="U11" s="624"/>
      <c r="V11" s="624"/>
      <c r="W11" s="624"/>
      <c r="X11" s="624"/>
      <c r="Y11" s="625"/>
      <c r="Z11" s="628">
        <v>3.2</v>
      </c>
      <c r="AA11" s="629"/>
      <c r="AB11" s="629"/>
      <c r="AC11" s="635"/>
      <c r="AD11" s="632">
        <v>178736</v>
      </c>
      <c r="AE11" s="624"/>
      <c r="AF11" s="624"/>
      <c r="AG11" s="624"/>
      <c r="AH11" s="624"/>
      <c r="AI11" s="624"/>
      <c r="AJ11" s="624"/>
      <c r="AK11" s="625"/>
      <c r="AL11" s="628">
        <v>6.8</v>
      </c>
      <c r="AM11" s="629"/>
      <c r="AN11" s="629"/>
      <c r="AO11" s="630"/>
      <c r="AP11" s="620" t="s">
        <v>237</v>
      </c>
      <c r="AQ11" s="621"/>
      <c r="AR11" s="621"/>
      <c r="AS11" s="621"/>
      <c r="AT11" s="621"/>
      <c r="AU11" s="621"/>
      <c r="AV11" s="621"/>
      <c r="AW11" s="621"/>
      <c r="AX11" s="621"/>
      <c r="AY11" s="621"/>
      <c r="AZ11" s="621"/>
      <c r="BA11" s="621"/>
      <c r="BB11" s="621"/>
      <c r="BC11" s="621"/>
      <c r="BD11" s="621"/>
      <c r="BE11" s="621"/>
      <c r="BF11" s="622"/>
      <c r="BG11" s="623">
        <v>44512</v>
      </c>
      <c r="BH11" s="624"/>
      <c r="BI11" s="624"/>
      <c r="BJ11" s="624"/>
      <c r="BK11" s="624"/>
      <c r="BL11" s="624"/>
      <c r="BM11" s="624"/>
      <c r="BN11" s="625"/>
      <c r="BO11" s="626">
        <v>4.5</v>
      </c>
      <c r="BP11" s="626"/>
      <c r="BQ11" s="626"/>
      <c r="BR11" s="626"/>
      <c r="BS11" s="627">
        <v>9793</v>
      </c>
      <c r="BT11" s="627"/>
      <c r="BU11" s="627"/>
      <c r="BV11" s="627"/>
      <c r="BW11" s="627"/>
      <c r="BX11" s="627"/>
      <c r="BY11" s="627"/>
      <c r="BZ11" s="627"/>
      <c r="CA11" s="627"/>
      <c r="CB11" s="631"/>
      <c r="CD11" s="620" t="s">
        <v>238</v>
      </c>
      <c r="CE11" s="621"/>
      <c r="CF11" s="621"/>
      <c r="CG11" s="621"/>
      <c r="CH11" s="621"/>
      <c r="CI11" s="621"/>
      <c r="CJ11" s="621"/>
      <c r="CK11" s="621"/>
      <c r="CL11" s="621"/>
      <c r="CM11" s="621"/>
      <c r="CN11" s="621"/>
      <c r="CO11" s="621"/>
      <c r="CP11" s="621"/>
      <c r="CQ11" s="622"/>
      <c r="CR11" s="623">
        <v>113072</v>
      </c>
      <c r="CS11" s="624"/>
      <c r="CT11" s="624"/>
      <c r="CU11" s="624"/>
      <c r="CV11" s="624"/>
      <c r="CW11" s="624"/>
      <c r="CX11" s="624"/>
      <c r="CY11" s="625"/>
      <c r="CZ11" s="626">
        <v>2.2000000000000002</v>
      </c>
      <c r="DA11" s="626"/>
      <c r="DB11" s="626"/>
      <c r="DC11" s="626"/>
      <c r="DD11" s="632">
        <v>48435</v>
      </c>
      <c r="DE11" s="624"/>
      <c r="DF11" s="624"/>
      <c r="DG11" s="624"/>
      <c r="DH11" s="624"/>
      <c r="DI11" s="624"/>
      <c r="DJ11" s="624"/>
      <c r="DK11" s="624"/>
      <c r="DL11" s="624"/>
      <c r="DM11" s="624"/>
      <c r="DN11" s="624"/>
      <c r="DO11" s="624"/>
      <c r="DP11" s="625"/>
      <c r="DQ11" s="632">
        <v>62494</v>
      </c>
      <c r="DR11" s="624"/>
      <c r="DS11" s="624"/>
      <c r="DT11" s="624"/>
      <c r="DU11" s="624"/>
      <c r="DV11" s="624"/>
      <c r="DW11" s="624"/>
      <c r="DX11" s="624"/>
      <c r="DY11" s="624"/>
      <c r="DZ11" s="624"/>
      <c r="EA11" s="624"/>
      <c r="EB11" s="624"/>
      <c r="EC11" s="633"/>
    </row>
    <row r="12" spans="2:143" ht="11.25" customHeight="1" x14ac:dyDescent="0.15">
      <c r="B12" s="620" t="s">
        <v>239</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240</v>
      </c>
      <c r="AQ12" s="621"/>
      <c r="AR12" s="621"/>
      <c r="AS12" s="621"/>
      <c r="AT12" s="621"/>
      <c r="AU12" s="621"/>
      <c r="AV12" s="621"/>
      <c r="AW12" s="621"/>
      <c r="AX12" s="621"/>
      <c r="AY12" s="621"/>
      <c r="AZ12" s="621"/>
      <c r="BA12" s="621"/>
      <c r="BB12" s="621"/>
      <c r="BC12" s="621"/>
      <c r="BD12" s="621"/>
      <c r="BE12" s="621"/>
      <c r="BF12" s="622"/>
      <c r="BG12" s="623">
        <v>542631</v>
      </c>
      <c r="BH12" s="624"/>
      <c r="BI12" s="624"/>
      <c r="BJ12" s="624"/>
      <c r="BK12" s="624"/>
      <c r="BL12" s="624"/>
      <c r="BM12" s="624"/>
      <c r="BN12" s="625"/>
      <c r="BO12" s="626">
        <v>54.5</v>
      </c>
      <c r="BP12" s="626"/>
      <c r="BQ12" s="626"/>
      <c r="BR12" s="626"/>
      <c r="BS12" s="627" t="s">
        <v>122</v>
      </c>
      <c r="BT12" s="627"/>
      <c r="BU12" s="627"/>
      <c r="BV12" s="627"/>
      <c r="BW12" s="627"/>
      <c r="BX12" s="627"/>
      <c r="BY12" s="627"/>
      <c r="BZ12" s="627"/>
      <c r="CA12" s="627"/>
      <c r="CB12" s="631"/>
      <c r="CD12" s="620" t="s">
        <v>241</v>
      </c>
      <c r="CE12" s="621"/>
      <c r="CF12" s="621"/>
      <c r="CG12" s="621"/>
      <c r="CH12" s="621"/>
      <c r="CI12" s="621"/>
      <c r="CJ12" s="621"/>
      <c r="CK12" s="621"/>
      <c r="CL12" s="621"/>
      <c r="CM12" s="621"/>
      <c r="CN12" s="621"/>
      <c r="CO12" s="621"/>
      <c r="CP12" s="621"/>
      <c r="CQ12" s="622"/>
      <c r="CR12" s="623">
        <v>32317</v>
      </c>
      <c r="CS12" s="624"/>
      <c r="CT12" s="624"/>
      <c r="CU12" s="624"/>
      <c r="CV12" s="624"/>
      <c r="CW12" s="624"/>
      <c r="CX12" s="624"/>
      <c r="CY12" s="625"/>
      <c r="CZ12" s="626">
        <v>0.6</v>
      </c>
      <c r="DA12" s="626"/>
      <c r="DB12" s="626"/>
      <c r="DC12" s="626"/>
      <c r="DD12" s="632" t="s">
        <v>122</v>
      </c>
      <c r="DE12" s="624"/>
      <c r="DF12" s="624"/>
      <c r="DG12" s="624"/>
      <c r="DH12" s="624"/>
      <c r="DI12" s="624"/>
      <c r="DJ12" s="624"/>
      <c r="DK12" s="624"/>
      <c r="DL12" s="624"/>
      <c r="DM12" s="624"/>
      <c r="DN12" s="624"/>
      <c r="DO12" s="624"/>
      <c r="DP12" s="625"/>
      <c r="DQ12" s="632">
        <v>8461</v>
      </c>
      <c r="DR12" s="624"/>
      <c r="DS12" s="624"/>
      <c r="DT12" s="624"/>
      <c r="DU12" s="624"/>
      <c r="DV12" s="624"/>
      <c r="DW12" s="624"/>
      <c r="DX12" s="624"/>
      <c r="DY12" s="624"/>
      <c r="DZ12" s="624"/>
      <c r="EA12" s="624"/>
      <c r="EB12" s="624"/>
      <c r="EC12" s="633"/>
    </row>
    <row r="13" spans="2:143" ht="11.25" customHeight="1" x14ac:dyDescent="0.15">
      <c r="B13" s="620" t="s">
        <v>242</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243</v>
      </c>
      <c r="AQ13" s="621"/>
      <c r="AR13" s="621"/>
      <c r="AS13" s="621"/>
      <c r="AT13" s="621"/>
      <c r="AU13" s="621"/>
      <c r="AV13" s="621"/>
      <c r="AW13" s="621"/>
      <c r="AX13" s="621"/>
      <c r="AY13" s="621"/>
      <c r="AZ13" s="621"/>
      <c r="BA13" s="621"/>
      <c r="BB13" s="621"/>
      <c r="BC13" s="621"/>
      <c r="BD13" s="621"/>
      <c r="BE13" s="621"/>
      <c r="BF13" s="622"/>
      <c r="BG13" s="623">
        <v>542631</v>
      </c>
      <c r="BH13" s="624"/>
      <c r="BI13" s="624"/>
      <c r="BJ13" s="624"/>
      <c r="BK13" s="624"/>
      <c r="BL13" s="624"/>
      <c r="BM13" s="624"/>
      <c r="BN13" s="625"/>
      <c r="BO13" s="626">
        <v>54.5</v>
      </c>
      <c r="BP13" s="626"/>
      <c r="BQ13" s="626"/>
      <c r="BR13" s="626"/>
      <c r="BS13" s="627" t="s">
        <v>122</v>
      </c>
      <c r="BT13" s="627"/>
      <c r="BU13" s="627"/>
      <c r="BV13" s="627"/>
      <c r="BW13" s="627"/>
      <c r="BX13" s="627"/>
      <c r="BY13" s="627"/>
      <c r="BZ13" s="627"/>
      <c r="CA13" s="627"/>
      <c r="CB13" s="631"/>
      <c r="CD13" s="620" t="s">
        <v>244</v>
      </c>
      <c r="CE13" s="621"/>
      <c r="CF13" s="621"/>
      <c r="CG13" s="621"/>
      <c r="CH13" s="621"/>
      <c r="CI13" s="621"/>
      <c r="CJ13" s="621"/>
      <c r="CK13" s="621"/>
      <c r="CL13" s="621"/>
      <c r="CM13" s="621"/>
      <c r="CN13" s="621"/>
      <c r="CO13" s="621"/>
      <c r="CP13" s="621"/>
      <c r="CQ13" s="622"/>
      <c r="CR13" s="623">
        <v>404625</v>
      </c>
      <c r="CS13" s="624"/>
      <c r="CT13" s="624"/>
      <c r="CU13" s="624"/>
      <c r="CV13" s="624"/>
      <c r="CW13" s="624"/>
      <c r="CX13" s="624"/>
      <c r="CY13" s="625"/>
      <c r="CZ13" s="626">
        <v>7.8</v>
      </c>
      <c r="DA13" s="626"/>
      <c r="DB13" s="626"/>
      <c r="DC13" s="626"/>
      <c r="DD13" s="632">
        <v>135499</v>
      </c>
      <c r="DE13" s="624"/>
      <c r="DF13" s="624"/>
      <c r="DG13" s="624"/>
      <c r="DH13" s="624"/>
      <c r="DI13" s="624"/>
      <c r="DJ13" s="624"/>
      <c r="DK13" s="624"/>
      <c r="DL13" s="624"/>
      <c r="DM13" s="624"/>
      <c r="DN13" s="624"/>
      <c r="DO13" s="624"/>
      <c r="DP13" s="625"/>
      <c r="DQ13" s="632">
        <v>279656</v>
      </c>
      <c r="DR13" s="624"/>
      <c r="DS13" s="624"/>
      <c r="DT13" s="624"/>
      <c r="DU13" s="624"/>
      <c r="DV13" s="624"/>
      <c r="DW13" s="624"/>
      <c r="DX13" s="624"/>
      <c r="DY13" s="624"/>
      <c r="DZ13" s="624"/>
      <c r="EA13" s="624"/>
      <c r="EB13" s="624"/>
      <c r="EC13" s="633"/>
    </row>
    <row r="14" spans="2:143" ht="11.25" customHeight="1" x14ac:dyDescent="0.15">
      <c r="B14" s="620" t="s">
        <v>245</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246</v>
      </c>
      <c r="AQ14" s="621"/>
      <c r="AR14" s="621"/>
      <c r="AS14" s="621"/>
      <c r="AT14" s="621"/>
      <c r="AU14" s="621"/>
      <c r="AV14" s="621"/>
      <c r="AW14" s="621"/>
      <c r="AX14" s="621"/>
      <c r="AY14" s="621"/>
      <c r="AZ14" s="621"/>
      <c r="BA14" s="621"/>
      <c r="BB14" s="621"/>
      <c r="BC14" s="621"/>
      <c r="BD14" s="621"/>
      <c r="BE14" s="621"/>
      <c r="BF14" s="622"/>
      <c r="BG14" s="623">
        <v>33373</v>
      </c>
      <c r="BH14" s="624"/>
      <c r="BI14" s="624"/>
      <c r="BJ14" s="624"/>
      <c r="BK14" s="624"/>
      <c r="BL14" s="624"/>
      <c r="BM14" s="624"/>
      <c r="BN14" s="625"/>
      <c r="BO14" s="626">
        <v>3.3</v>
      </c>
      <c r="BP14" s="626"/>
      <c r="BQ14" s="626"/>
      <c r="BR14" s="626"/>
      <c r="BS14" s="627" t="s">
        <v>122</v>
      </c>
      <c r="BT14" s="627"/>
      <c r="BU14" s="627"/>
      <c r="BV14" s="627"/>
      <c r="BW14" s="627"/>
      <c r="BX14" s="627"/>
      <c r="BY14" s="627"/>
      <c r="BZ14" s="627"/>
      <c r="CA14" s="627"/>
      <c r="CB14" s="631"/>
      <c r="CD14" s="620" t="s">
        <v>247</v>
      </c>
      <c r="CE14" s="621"/>
      <c r="CF14" s="621"/>
      <c r="CG14" s="621"/>
      <c r="CH14" s="621"/>
      <c r="CI14" s="621"/>
      <c r="CJ14" s="621"/>
      <c r="CK14" s="621"/>
      <c r="CL14" s="621"/>
      <c r="CM14" s="621"/>
      <c r="CN14" s="621"/>
      <c r="CO14" s="621"/>
      <c r="CP14" s="621"/>
      <c r="CQ14" s="622"/>
      <c r="CR14" s="623">
        <v>139741</v>
      </c>
      <c r="CS14" s="624"/>
      <c r="CT14" s="624"/>
      <c r="CU14" s="624"/>
      <c r="CV14" s="624"/>
      <c r="CW14" s="624"/>
      <c r="CX14" s="624"/>
      <c r="CY14" s="625"/>
      <c r="CZ14" s="626">
        <v>2.7</v>
      </c>
      <c r="DA14" s="626"/>
      <c r="DB14" s="626"/>
      <c r="DC14" s="626"/>
      <c r="DD14" s="632">
        <v>3868</v>
      </c>
      <c r="DE14" s="624"/>
      <c r="DF14" s="624"/>
      <c r="DG14" s="624"/>
      <c r="DH14" s="624"/>
      <c r="DI14" s="624"/>
      <c r="DJ14" s="624"/>
      <c r="DK14" s="624"/>
      <c r="DL14" s="624"/>
      <c r="DM14" s="624"/>
      <c r="DN14" s="624"/>
      <c r="DO14" s="624"/>
      <c r="DP14" s="625"/>
      <c r="DQ14" s="632">
        <v>117360</v>
      </c>
      <c r="DR14" s="624"/>
      <c r="DS14" s="624"/>
      <c r="DT14" s="624"/>
      <c r="DU14" s="624"/>
      <c r="DV14" s="624"/>
      <c r="DW14" s="624"/>
      <c r="DX14" s="624"/>
      <c r="DY14" s="624"/>
      <c r="DZ14" s="624"/>
      <c r="EA14" s="624"/>
      <c r="EB14" s="624"/>
      <c r="EC14" s="633"/>
    </row>
    <row r="15" spans="2:143" ht="11.25" customHeight="1" x14ac:dyDescent="0.15">
      <c r="B15" s="620" t="s">
        <v>248</v>
      </c>
      <c r="C15" s="621"/>
      <c r="D15" s="621"/>
      <c r="E15" s="621"/>
      <c r="F15" s="621"/>
      <c r="G15" s="621"/>
      <c r="H15" s="621"/>
      <c r="I15" s="621"/>
      <c r="J15" s="621"/>
      <c r="K15" s="621"/>
      <c r="L15" s="621"/>
      <c r="M15" s="621"/>
      <c r="N15" s="621"/>
      <c r="O15" s="621"/>
      <c r="P15" s="621"/>
      <c r="Q15" s="622"/>
      <c r="R15" s="623">
        <v>5010</v>
      </c>
      <c r="S15" s="624"/>
      <c r="T15" s="624"/>
      <c r="U15" s="624"/>
      <c r="V15" s="624"/>
      <c r="W15" s="624"/>
      <c r="X15" s="624"/>
      <c r="Y15" s="625"/>
      <c r="Z15" s="626">
        <v>0.1</v>
      </c>
      <c r="AA15" s="626"/>
      <c r="AB15" s="626"/>
      <c r="AC15" s="626"/>
      <c r="AD15" s="627">
        <v>5010</v>
      </c>
      <c r="AE15" s="627"/>
      <c r="AF15" s="627"/>
      <c r="AG15" s="627"/>
      <c r="AH15" s="627"/>
      <c r="AI15" s="627"/>
      <c r="AJ15" s="627"/>
      <c r="AK15" s="627"/>
      <c r="AL15" s="628">
        <v>0.2</v>
      </c>
      <c r="AM15" s="629"/>
      <c r="AN15" s="629"/>
      <c r="AO15" s="630"/>
      <c r="AP15" s="620" t="s">
        <v>249</v>
      </c>
      <c r="AQ15" s="621"/>
      <c r="AR15" s="621"/>
      <c r="AS15" s="621"/>
      <c r="AT15" s="621"/>
      <c r="AU15" s="621"/>
      <c r="AV15" s="621"/>
      <c r="AW15" s="621"/>
      <c r="AX15" s="621"/>
      <c r="AY15" s="621"/>
      <c r="AZ15" s="621"/>
      <c r="BA15" s="621"/>
      <c r="BB15" s="621"/>
      <c r="BC15" s="621"/>
      <c r="BD15" s="621"/>
      <c r="BE15" s="621"/>
      <c r="BF15" s="622"/>
      <c r="BG15" s="623">
        <v>75104</v>
      </c>
      <c r="BH15" s="624"/>
      <c r="BI15" s="624"/>
      <c r="BJ15" s="624"/>
      <c r="BK15" s="624"/>
      <c r="BL15" s="624"/>
      <c r="BM15" s="624"/>
      <c r="BN15" s="625"/>
      <c r="BO15" s="626">
        <v>7.5</v>
      </c>
      <c r="BP15" s="626"/>
      <c r="BQ15" s="626"/>
      <c r="BR15" s="626"/>
      <c r="BS15" s="627" t="s">
        <v>122</v>
      </c>
      <c r="BT15" s="627"/>
      <c r="BU15" s="627"/>
      <c r="BV15" s="627"/>
      <c r="BW15" s="627"/>
      <c r="BX15" s="627"/>
      <c r="BY15" s="627"/>
      <c r="BZ15" s="627"/>
      <c r="CA15" s="627"/>
      <c r="CB15" s="631"/>
      <c r="CD15" s="620" t="s">
        <v>250</v>
      </c>
      <c r="CE15" s="621"/>
      <c r="CF15" s="621"/>
      <c r="CG15" s="621"/>
      <c r="CH15" s="621"/>
      <c r="CI15" s="621"/>
      <c r="CJ15" s="621"/>
      <c r="CK15" s="621"/>
      <c r="CL15" s="621"/>
      <c r="CM15" s="621"/>
      <c r="CN15" s="621"/>
      <c r="CO15" s="621"/>
      <c r="CP15" s="621"/>
      <c r="CQ15" s="622"/>
      <c r="CR15" s="623">
        <v>734023</v>
      </c>
      <c r="CS15" s="624"/>
      <c r="CT15" s="624"/>
      <c r="CU15" s="624"/>
      <c r="CV15" s="624"/>
      <c r="CW15" s="624"/>
      <c r="CX15" s="624"/>
      <c r="CY15" s="625"/>
      <c r="CZ15" s="626">
        <v>14.1</v>
      </c>
      <c r="DA15" s="626"/>
      <c r="DB15" s="626"/>
      <c r="DC15" s="626"/>
      <c r="DD15" s="632">
        <v>92942</v>
      </c>
      <c r="DE15" s="624"/>
      <c r="DF15" s="624"/>
      <c r="DG15" s="624"/>
      <c r="DH15" s="624"/>
      <c r="DI15" s="624"/>
      <c r="DJ15" s="624"/>
      <c r="DK15" s="624"/>
      <c r="DL15" s="624"/>
      <c r="DM15" s="624"/>
      <c r="DN15" s="624"/>
      <c r="DO15" s="624"/>
      <c r="DP15" s="625"/>
      <c r="DQ15" s="632">
        <v>435836</v>
      </c>
      <c r="DR15" s="624"/>
      <c r="DS15" s="624"/>
      <c r="DT15" s="624"/>
      <c r="DU15" s="624"/>
      <c r="DV15" s="624"/>
      <c r="DW15" s="624"/>
      <c r="DX15" s="624"/>
      <c r="DY15" s="624"/>
      <c r="DZ15" s="624"/>
      <c r="EA15" s="624"/>
      <c r="EB15" s="624"/>
      <c r="EC15" s="633"/>
    </row>
    <row r="16" spans="2:143" ht="11.25" customHeight="1" x14ac:dyDescent="0.15">
      <c r="B16" s="620" t="s">
        <v>251</v>
      </c>
      <c r="C16" s="621"/>
      <c r="D16" s="621"/>
      <c r="E16" s="621"/>
      <c r="F16" s="621"/>
      <c r="G16" s="621"/>
      <c r="H16" s="621"/>
      <c r="I16" s="621"/>
      <c r="J16" s="621"/>
      <c r="K16" s="621"/>
      <c r="L16" s="621"/>
      <c r="M16" s="621"/>
      <c r="N16" s="621"/>
      <c r="O16" s="621"/>
      <c r="P16" s="621"/>
      <c r="Q16" s="622"/>
      <c r="R16" s="623">
        <v>21913</v>
      </c>
      <c r="S16" s="624"/>
      <c r="T16" s="624"/>
      <c r="U16" s="624"/>
      <c r="V16" s="624"/>
      <c r="W16" s="624"/>
      <c r="X16" s="624"/>
      <c r="Y16" s="625"/>
      <c r="Z16" s="626">
        <v>0.4</v>
      </c>
      <c r="AA16" s="626"/>
      <c r="AB16" s="626"/>
      <c r="AC16" s="626"/>
      <c r="AD16" s="627">
        <v>21913</v>
      </c>
      <c r="AE16" s="627"/>
      <c r="AF16" s="627"/>
      <c r="AG16" s="627"/>
      <c r="AH16" s="627"/>
      <c r="AI16" s="627"/>
      <c r="AJ16" s="627"/>
      <c r="AK16" s="627"/>
      <c r="AL16" s="628">
        <v>0.8</v>
      </c>
      <c r="AM16" s="629"/>
      <c r="AN16" s="629"/>
      <c r="AO16" s="630"/>
      <c r="AP16" s="620" t="s">
        <v>252</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253</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15">
      <c r="B17" s="620" t="s">
        <v>254</v>
      </c>
      <c r="C17" s="621"/>
      <c r="D17" s="621"/>
      <c r="E17" s="621"/>
      <c r="F17" s="621"/>
      <c r="G17" s="621"/>
      <c r="H17" s="621"/>
      <c r="I17" s="621"/>
      <c r="J17" s="621"/>
      <c r="K17" s="621"/>
      <c r="L17" s="621"/>
      <c r="M17" s="621"/>
      <c r="N17" s="621"/>
      <c r="O17" s="621"/>
      <c r="P17" s="621"/>
      <c r="Q17" s="622"/>
      <c r="R17" s="623">
        <v>39780</v>
      </c>
      <c r="S17" s="624"/>
      <c r="T17" s="624"/>
      <c r="U17" s="624"/>
      <c r="V17" s="624"/>
      <c r="W17" s="624"/>
      <c r="X17" s="624"/>
      <c r="Y17" s="625"/>
      <c r="Z17" s="626">
        <v>0.7</v>
      </c>
      <c r="AA17" s="626"/>
      <c r="AB17" s="626"/>
      <c r="AC17" s="626"/>
      <c r="AD17" s="627">
        <v>39780</v>
      </c>
      <c r="AE17" s="627"/>
      <c r="AF17" s="627"/>
      <c r="AG17" s="627"/>
      <c r="AH17" s="627"/>
      <c r="AI17" s="627"/>
      <c r="AJ17" s="627"/>
      <c r="AK17" s="627"/>
      <c r="AL17" s="628">
        <v>1.5</v>
      </c>
      <c r="AM17" s="629"/>
      <c r="AN17" s="629"/>
      <c r="AO17" s="630"/>
      <c r="AP17" s="620" t="s">
        <v>255</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256</v>
      </c>
      <c r="CE17" s="621"/>
      <c r="CF17" s="621"/>
      <c r="CG17" s="621"/>
      <c r="CH17" s="621"/>
      <c r="CI17" s="621"/>
      <c r="CJ17" s="621"/>
      <c r="CK17" s="621"/>
      <c r="CL17" s="621"/>
      <c r="CM17" s="621"/>
      <c r="CN17" s="621"/>
      <c r="CO17" s="621"/>
      <c r="CP17" s="621"/>
      <c r="CQ17" s="622"/>
      <c r="CR17" s="623">
        <v>219736</v>
      </c>
      <c r="CS17" s="624"/>
      <c r="CT17" s="624"/>
      <c r="CU17" s="624"/>
      <c r="CV17" s="624"/>
      <c r="CW17" s="624"/>
      <c r="CX17" s="624"/>
      <c r="CY17" s="625"/>
      <c r="CZ17" s="626">
        <v>4.2</v>
      </c>
      <c r="DA17" s="626"/>
      <c r="DB17" s="626"/>
      <c r="DC17" s="626"/>
      <c r="DD17" s="632" t="s">
        <v>122</v>
      </c>
      <c r="DE17" s="624"/>
      <c r="DF17" s="624"/>
      <c r="DG17" s="624"/>
      <c r="DH17" s="624"/>
      <c r="DI17" s="624"/>
      <c r="DJ17" s="624"/>
      <c r="DK17" s="624"/>
      <c r="DL17" s="624"/>
      <c r="DM17" s="624"/>
      <c r="DN17" s="624"/>
      <c r="DO17" s="624"/>
      <c r="DP17" s="625"/>
      <c r="DQ17" s="632">
        <v>219736</v>
      </c>
      <c r="DR17" s="624"/>
      <c r="DS17" s="624"/>
      <c r="DT17" s="624"/>
      <c r="DU17" s="624"/>
      <c r="DV17" s="624"/>
      <c r="DW17" s="624"/>
      <c r="DX17" s="624"/>
      <c r="DY17" s="624"/>
      <c r="DZ17" s="624"/>
      <c r="EA17" s="624"/>
      <c r="EB17" s="624"/>
      <c r="EC17" s="633"/>
    </row>
    <row r="18" spans="2:133" ht="11.25" customHeight="1" x14ac:dyDescent="0.15">
      <c r="B18" s="620" t="s">
        <v>257</v>
      </c>
      <c r="C18" s="621"/>
      <c r="D18" s="621"/>
      <c r="E18" s="621"/>
      <c r="F18" s="621"/>
      <c r="G18" s="621"/>
      <c r="H18" s="621"/>
      <c r="I18" s="621"/>
      <c r="J18" s="621"/>
      <c r="K18" s="621"/>
      <c r="L18" s="621"/>
      <c r="M18" s="621"/>
      <c r="N18" s="621"/>
      <c r="O18" s="621"/>
      <c r="P18" s="621"/>
      <c r="Q18" s="622"/>
      <c r="R18" s="623">
        <v>9068</v>
      </c>
      <c r="S18" s="624"/>
      <c r="T18" s="624"/>
      <c r="U18" s="624"/>
      <c r="V18" s="624"/>
      <c r="W18" s="624"/>
      <c r="X18" s="624"/>
      <c r="Y18" s="625"/>
      <c r="Z18" s="626">
        <v>0.2</v>
      </c>
      <c r="AA18" s="626"/>
      <c r="AB18" s="626"/>
      <c r="AC18" s="626"/>
      <c r="AD18" s="627">
        <v>9068</v>
      </c>
      <c r="AE18" s="627"/>
      <c r="AF18" s="627"/>
      <c r="AG18" s="627"/>
      <c r="AH18" s="627"/>
      <c r="AI18" s="627"/>
      <c r="AJ18" s="627"/>
      <c r="AK18" s="627"/>
      <c r="AL18" s="628">
        <v>0.3</v>
      </c>
      <c r="AM18" s="629"/>
      <c r="AN18" s="629"/>
      <c r="AO18" s="630"/>
      <c r="AP18" s="620" t="s">
        <v>258</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259</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15">
      <c r="B19" s="620" t="s">
        <v>260</v>
      </c>
      <c r="C19" s="621"/>
      <c r="D19" s="621"/>
      <c r="E19" s="621"/>
      <c r="F19" s="621"/>
      <c r="G19" s="621"/>
      <c r="H19" s="621"/>
      <c r="I19" s="621"/>
      <c r="J19" s="621"/>
      <c r="K19" s="621"/>
      <c r="L19" s="621"/>
      <c r="M19" s="621"/>
      <c r="N19" s="621"/>
      <c r="O19" s="621"/>
      <c r="P19" s="621"/>
      <c r="Q19" s="622"/>
      <c r="R19" s="623">
        <v>30305</v>
      </c>
      <c r="S19" s="624"/>
      <c r="T19" s="624"/>
      <c r="U19" s="624"/>
      <c r="V19" s="624"/>
      <c r="W19" s="624"/>
      <c r="X19" s="624"/>
      <c r="Y19" s="625"/>
      <c r="Z19" s="626">
        <v>0.5</v>
      </c>
      <c r="AA19" s="626"/>
      <c r="AB19" s="626"/>
      <c r="AC19" s="626"/>
      <c r="AD19" s="627">
        <v>30305</v>
      </c>
      <c r="AE19" s="627"/>
      <c r="AF19" s="627"/>
      <c r="AG19" s="627"/>
      <c r="AH19" s="627"/>
      <c r="AI19" s="627"/>
      <c r="AJ19" s="627"/>
      <c r="AK19" s="627"/>
      <c r="AL19" s="628">
        <v>1.1000000000000001</v>
      </c>
      <c r="AM19" s="629"/>
      <c r="AN19" s="629"/>
      <c r="AO19" s="630"/>
      <c r="AP19" s="620" t="s">
        <v>261</v>
      </c>
      <c r="AQ19" s="621"/>
      <c r="AR19" s="621"/>
      <c r="AS19" s="621"/>
      <c r="AT19" s="621"/>
      <c r="AU19" s="621"/>
      <c r="AV19" s="621"/>
      <c r="AW19" s="621"/>
      <c r="AX19" s="621"/>
      <c r="AY19" s="621"/>
      <c r="AZ19" s="621"/>
      <c r="BA19" s="621"/>
      <c r="BB19" s="621"/>
      <c r="BC19" s="621"/>
      <c r="BD19" s="621"/>
      <c r="BE19" s="621"/>
      <c r="BF19" s="622"/>
      <c r="BG19" s="623" t="s">
        <v>122</v>
      </c>
      <c r="BH19" s="624"/>
      <c r="BI19" s="624"/>
      <c r="BJ19" s="624"/>
      <c r="BK19" s="624"/>
      <c r="BL19" s="624"/>
      <c r="BM19" s="624"/>
      <c r="BN19" s="625"/>
      <c r="BO19" s="626" t="s">
        <v>122</v>
      </c>
      <c r="BP19" s="626"/>
      <c r="BQ19" s="626"/>
      <c r="BR19" s="626"/>
      <c r="BS19" s="627" t="s">
        <v>122</v>
      </c>
      <c r="BT19" s="627"/>
      <c r="BU19" s="627"/>
      <c r="BV19" s="627"/>
      <c r="BW19" s="627"/>
      <c r="BX19" s="627"/>
      <c r="BY19" s="627"/>
      <c r="BZ19" s="627"/>
      <c r="CA19" s="627"/>
      <c r="CB19" s="631"/>
      <c r="CD19" s="620" t="s">
        <v>262</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263</v>
      </c>
      <c r="C20" s="637"/>
      <c r="D20" s="637"/>
      <c r="E20" s="637"/>
      <c r="F20" s="637"/>
      <c r="G20" s="637"/>
      <c r="H20" s="637"/>
      <c r="I20" s="637"/>
      <c r="J20" s="637"/>
      <c r="K20" s="637"/>
      <c r="L20" s="637"/>
      <c r="M20" s="637"/>
      <c r="N20" s="637"/>
      <c r="O20" s="637"/>
      <c r="P20" s="637"/>
      <c r="Q20" s="638"/>
      <c r="R20" s="623">
        <v>407</v>
      </c>
      <c r="S20" s="624"/>
      <c r="T20" s="624"/>
      <c r="U20" s="624"/>
      <c r="V20" s="624"/>
      <c r="W20" s="624"/>
      <c r="X20" s="624"/>
      <c r="Y20" s="625"/>
      <c r="Z20" s="626">
        <v>0</v>
      </c>
      <c r="AA20" s="626"/>
      <c r="AB20" s="626"/>
      <c r="AC20" s="626"/>
      <c r="AD20" s="627">
        <v>407</v>
      </c>
      <c r="AE20" s="627"/>
      <c r="AF20" s="627"/>
      <c r="AG20" s="627"/>
      <c r="AH20" s="627"/>
      <c r="AI20" s="627"/>
      <c r="AJ20" s="627"/>
      <c r="AK20" s="627"/>
      <c r="AL20" s="628">
        <v>0</v>
      </c>
      <c r="AM20" s="629"/>
      <c r="AN20" s="629"/>
      <c r="AO20" s="630"/>
      <c r="AP20" s="620" t="s">
        <v>264</v>
      </c>
      <c r="AQ20" s="621"/>
      <c r="AR20" s="621"/>
      <c r="AS20" s="621"/>
      <c r="AT20" s="621"/>
      <c r="AU20" s="621"/>
      <c r="AV20" s="621"/>
      <c r="AW20" s="621"/>
      <c r="AX20" s="621"/>
      <c r="AY20" s="621"/>
      <c r="AZ20" s="621"/>
      <c r="BA20" s="621"/>
      <c r="BB20" s="621"/>
      <c r="BC20" s="621"/>
      <c r="BD20" s="621"/>
      <c r="BE20" s="621"/>
      <c r="BF20" s="622"/>
      <c r="BG20" s="623" t="s">
        <v>122</v>
      </c>
      <c r="BH20" s="624"/>
      <c r="BI20" s="624"/>
      <c r="BJ20" s="624"/>
      <c r="BK20" s="624"/>
      <c r="BL20" s="624"/>
      <c r="BM20" s="624"/>
      <c r="BN20" s="625"/>
      <c r="BO20" s="626" t="s">
        <v>122</v>
      </c>
      <c r="BP20" s="626"/>
      <c r="BQ20" s="626"/>
      <c r="BR20" s="626"/>
      <c r="BS20" s="627" t="s">
        <v>122</v>
      </c>
      <c r="BT20" s="627"/>
      <c r="BU20" s="627"/>
      <c r="BV20" s="627"/>
      <c r="BW20" s="627"/>
      <c r="BX20" s="627"/>
      <c r="BY20" s="627"/>
      <c r="BZ20" s="627"/>
      <c r="CA20" s="627"/>
      <c r="CB20" s="631"/>
      <c r="CD20" s="620" t="s">
        <v>265</v>
      </c>
      <c r="CE20" s="621"/>
      <c r="CF20" s="621"/>
      <c r="CG20" s="621"/>
      <c r="CH20" s="621"/>
      <c r="CI20" s="621"/>
      <c r="CJ20" s="621"/>
      <c r="CK20" s="621"/>
      <c r="CL20" s="621"/>
      <c r="CM20" s="621"/>
      <c r="CN20" s="621"/>
      <c r="CO20" s="621"/>
      <c r="CP20" s="621"/>
      <c r="CQ20" s="622"/>
      <c r="CR20" s="623">
        <v>5203424</v>
      </c>
      <c r="CS20" s="624"/>
      <c r="CT20" s="624"/>
      <c r="CU20" s="624"/>
      <c r="CV20" s="624"/>
      <c r="CW20" s="624"/>
      <c r="CX20" s="624"/>
      <c r="CY20" s="625"/>
      <c r="CZ20" s="626">
        <v>100</v>
      </c>
      <c r="DA20" s="626"/>
      <c r="DB20" s="626"/>
      <c r="DC20" s="626"/>
      <c r="DD20" s="632">
        <v>309064</v>
      </c>
      <c r="DE20" s="624"/>
      <c r="DF20" s="624"/>
      <c r="DG20" s="624"/>
      <c r="DH20" s="624"/>
      <c r="DI20" s="624"/>
      <c r="DJ20" s="624"/>
      <c r="DK20" s="624"/>
      <c r="DL20" s="624"/>
      <c r="DM20" s="624"/>
      <c r="DN20" s="624"/>
      <c r="DO20" s="624"/>
      <c r="DP20" s="625"/>
      <c r="DQ20" s="632">
        <v>3535271</v>
      </c>
      <c r="DR20" s="624"/>
      <c r="DS20" s="624"/>
      <c r="DT20" s="624"/>
      <c r="DU20" s="624"/>
      <c r="DV20" s="624"/>
      <c r="DW20" s="624"/>
      <c r="DX20" s="624"/>
      <c r="DY20" s="624"/>
      <c r="DZ20" s="624"/>
      <c r="EA20" s="624"/>
      <c r="EB20" s="624"/>
      <c r="EC20" s="633"/>
    </row>
    <row r="21" spans="2:133" ht="11.25" customHeight="1" x14ac:dyDescent="0.15">
      <c r="B21" s="620" t="s">
        <v>266</v>
      </c>
      <c r="C21" s="621"/>
      <c r="D21" s="621"/>
      <c r="E21" s="621"/>
      <c r="F21" s="621"/>
      <c r="G21" s="621"/>
      <c r="H21" s="621"/>
      <c r="I21" s="621"/>
      <c r="J21" s="621"/>
      <c r="K21" s="621"/>
      <c r="L21" s="621"/>
      <c r="M21" s="621"/>
      <c r="N21" s="621"/>
      <c r="O21" s="621"/>
      <c r="P21" s="621"/>
      <c r="Q21" s="622"/>
      <c r="R21" s="623">
        <v>1728027</v>
      </c>
      <c r="S21" s="624"/>
      <c r="T21" s="624"/>
      <c r="U21" s="624"/>
      <c r="V21" s="624"/>
      <c r="W21" s="624"/>
      <c r="X21" s="624"/>
      <c r="Y21" s="625"/>
      <c r="Z21" s="626">
        <v>31.3</v>
      </c>
      <c r="AA21" s="626"/>
      <c r="AB21" s="626"/>
      <c r="AC21" s="626"/>
      <c r="AD21" s="627">
        <v>1359278</v>
      </c>
      <c r="AE21" s="627"/>
      <c r="AF21" s="627"/>
      <c r="AG21" s="627"/>
      <c r="AH21" s="627"/>
      <c r="AI21" s="627"/>
      <c r="AJ21" s="627"/>
      <c r="AK21" s="627"/>
      <c r="AL21" s="628">
        <v>51.4</v>
      </c>
      <c r="AM21" s="629"/>
      <c r="AN21" s="629"/>
      <c r="AO21" s="630"/>
      <c r="AP21" s="620" t="s">
        <v>267</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268</v>
      </c>
      <c r="C22" s="621"/>
      <c r="D22" s="621"/>
      <c r="E22" s="621"/>
      <c r="F22" s="621"/>
      <c r="G22" s="621"/>
      <c r="H22" s="621"/>
      <c r="I22" s="621"/>
      <c r="J22" s="621"/>
      <c r="K22" s="621"/>
      <c r="L22" s="621"/>
      <c r="M22" s="621"/>
      <c r="N22" s="621"/>
      <c r="O22" s="621"/>
      <c r="P22" s="621"/>
      <c r="Q22" s="622"/>
      <c r="R22" s="623">
        <v>1359278</v>
      </c>
      <c r="S22" s="624"/>
      <c r="T22" s="624"/>
      <c r="U22" s="624"/>
      <c r="V22" s="624"/>
      <c r="W22" s="624"/>
      <c r="X22" s="624"/>
      <c r="Y22" s="625"/>
      <c r="Z22" s="626">
        <v>24.6</v>
      </c>
      <c r="AA22" s="626"/>
      <c r="AB22" s="626"/>
      <c r="AC22" s="626"/>
      <c r="AD22" s="627">
        <v>1359278</v>
      </c>
      <c r="AE22" s="627"/>
      <c r="AF22" s="627"/>
      <c r="AG22" s="627"/>
      <c r="AH22" s="627"/>
      <c r="AI22" s="627"/>
      <c r="AJ22" s="627"/>
      <c r="AK22" s="627"/>
      <c r="AL22" s="628">
        <v>51.4</v>
      </c>
      <c r="AM22" s="629"/>
      <c r="AN22" s="629"/>
      <c r="AO22" s="630"/>
      <c r="AP22" s="620" t="s">
        <v>269</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270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271</v>
      </c>
      <c r="C23" s="621"/>
      <c r="D23" s="621"/>
      <c r="E23" s="621"/>
      <c r="F23" s="621"/>
      <c r="G23" s="621"/>
      <c r="H23" s="621"/>
      <c r="I23" s="621"/>
      <c r="J23" s="621"/>
      <c r="K23" s="621"/>
      <c r="L23" s="621"/>
      <c r="M23" s="621"/>
      <c r="N23" s="621"/>
      <c r="O23" s="621"/>
      <c r="P23" s="621"/>
      <c r="Q23" s="622"/>
      <c r="R23" s="623">
        <v>368749</v>
      </c>
      <c r="S23" s="624"/>
      <c r="T23" s="624"/>
      <c r="U23" s="624"/>
      <c r="V23" s="624"/>
      <c r="W23" s="624"/>
      <c r="X23" s="624"/>
      <c r="Y23" s="625"/>
      <c r="Z23" s="626">
        <v>6.7</v>
      </c>
      <c r="AA23" s="626"/>
      <c r="AB23" s="626"/>
      <c r="AC23" s="626"/>
      <c r="AD23" s="627" t="s">
        <v>122</v>
      </c>
      <c r="AE23" s="627"/>
      <c r="AF23" s="627"/>
      <c r="AG23" s="627"/>
      <c r="AH23" s="627"/>
      <c r="AI23" s="627"/>
      <c r="AJ23" s="627"/>
      <c r="AK23" s="627"/>
      <c r="AL23" s="628" t="s">
        <v>122</v>
      </c>
      <c r="AM23" s="629"/>
      <c r="AN23" s="629"/>
      <c r="AO23" s="630"/>
      <c r="AP23" s="620" t="s">
        <v>272</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212</v>
      </c>
      <c r="CE23" s="606"/>
      <c r="CF23" s="606"/>
      <c r="CG23" s="606"/>
      <c r="CH23" s="606"/>
      <c r="CI23" s="606"/>
      <c r="CJ23" s="606"/>
      <c r="CK23" s="606"/>
      <c r="CL23" s="606"/>
      <c r="CM23" s="606"/>
      <c r="CN23" s="606"/>
      <c r="CO23" s="606"/>
      <c r="CP23" s="606"/>
      <c r="CQ23" s="607"/>
      <c r="CR23" s="605" t="s">
        <v>273</v>
      </c>
      <c r="CS23" s="606"/>
      <c r="CT23" s="606"/>
      <c r="CU23" s="606"/>
      <c r="CV23" s="606"/>
      <c r="CW23" s="606"/>
      <c r="CX23" s="606"/>
      <c r="CY23" s="607"/>
      <c r="CZ23" s="605" t="s">
        <v>274</v>
      </c>
      <c r="DA23" s="606"/>
      <c r="DB23" s="606"/>
      <c r="DC23" s="607"/>
      <c r="DD23" s="605" t="s">
        <v>275</v>
      </c>
      <c r="DE23" s="606"/>
      <c r="DF23" s="606"/>
      <c r="DG23" s="606"/>
      <c r="DH23" s="606"/>
      <c r="DI23" s="606"/>
      <c r="DJ23" s="606"/>
      <c r="DK23" s="607"/>
      <c r="DL23" s="650" t="s">
        <v>276</v>
      </c>
      <c r="DM23" s="651"/>
      <c r="DN23" s="651"/>
      <c r="DO23" s="651"/>
      <c r="DP23" s="651"/>
      <c r="DQ23" s="651"/>
      <c r="DR23" s="651"/>
      <c r="DS23" s="651"/>
      <c r="DT23" s="651"/>
      <c r="DU23" s="651"/>
      <c r="DV23" s="652"/>
      <c r="DW23" s="605" t="s">
        <v>277</v>
      </c>
      <c r="DX23" s="606"/>
      <c r="DY23" s="606"/>
      <c r="DZ23" s="606"/>
      <c r="EA23" s="606"/>
      <c r="EB23" s="606"/>
      <c r="EC23" s="607"/>
    </row>
    <row r="24" spans="2:133" ht="11.25" customHeight="1" x14ac:dyDescent="0.15">
      <c r="B24" s="620" t="s">
        <v>278</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279</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280</v>
      </c>
      <c r="CE24" s="610"/>
      <c r="CF24" s="610"/>
      <c r="CG24" s="610"/>
      <c r="CH24" s="610"/>
      <c r="CI24" s="610"/>
      <c r="CJ24" s="610"/>
      <c r="CK24" s="610"/>
      <c r="CL24" s="610"/>
      <c r="CM24" s="610"/>
      <c r="CN24" s="610"/>
      <c r="CO24" s="610"/>
      <c r="CP24" s="610"/>
      <c r="CQ24" s="611"/>
      <c r="CR24" s="612">
        <v>2056033</v>
      </c>
      <c r="CS24" s="613"/>
      <c r="CT24" s="613"/>
      <c r="CU24" s="613"/>
      <c r="CV24" s="613"/>
      <c r="CW24" s="613"/>
      <c r="CX24" s="613"/>
      <c r="CY24" s="614"/>
      <c r="CZ24" s="617">
        <v>39.5</v>
      </c>
      <c r="DA24" s="618"/>
      <c r="DB24" s="618"/>
      <c r="DC24" s="634"/>
      <c r="DD24" s="655">
        <v>1364586</v>
      </c>
      <c r="DE24" s="613"/>
      <c r="DF24" s="613"/>
      <c r="DG24" s="613"/>
      <c r="DH24" s="613"/>
      <c r="DI24" s="613"/>
      <c r="DJ24" s="613"/>
      <c r="DK24" s="614"/>
      <c r="DL24" s="655">
        <v>1185487</v>
      </c>
      <c r="DM24" s="613"/>
      <c r="DN24" s="613"/>
      <c r="DO24" s="613"/>
      <c r="DP24" s="613"/>
      <c r="DQ24" s="613"/>
      <c r="DR24" s="613"/>
      <c r="DS24" s="613"/>
      <c r="DT24" s="613"/>
      <c r="DU24" s="613"/>
      <c r="DV24" s="614"/>
      <c r="DW24" s="617">
        <v>44.7</v>
      </c>
      <c r="DX24" s="618"/>
      <c r="DY24" s="618"/>
      <c r="DZ24" s="618"/>
      <c r="EA24" s="618"/>
      <c r="EB24" s="618"/>
      <c r="EC24" s="619"/>
    </row>
    <row r="25" spans="2:133" ht="11.25" customHeight="1" x14ac:dyDescent="0.15">
      <c r="B25" s="620" t="s">
        <v>281</v>
      </c>
      <c r="C25" s="621"/>
      <c r="D25" s="621"/>
      <c r="E25" s="621"/>
      <c r="F25" s="621"/>
      <c r="G25" s="621"/>
      <c r="H25" s="621"/>
      <c r="I25" s="621"/>
      <c r="J25" s="621"/>
      <c r="K25" s="621"/>
      <c r="L25" s="621"/>
      <c r="M25" s="621"/>
      <c r="N25" s="621"/>
      <c r="O25" s="621"/>
      <c r="P25" s="621"/>
      <c r="Q25" s="622"/>
      <c r="R25" s="623">
        <v>3012351</v>
      </c>
      <c r="S25" s="624"/>
      <c r="T25" s="624"/>
      <c r="U25" s="624"/>
      <c r="V25" s="624"/>
      <c r="W25" s="624"/>
      <c r="X25" s="624"/>
      <c r="Y25" s="625"/>
      <c r="Z25" s="626">
        <v>54.6</v>
      </c>
      <c r="AA25" s="626"/>
      <c r="AB25" s="626"/>
      <c r="AC25" s="626"/>
      <c r="AD25" s="627">
        <v>2643602</v>
      </c>
      <c r="AE25" s="627"/>
      <c r="AF25" s="627"/>
      <c r="AG25" s="627"/>
      <c r="AH25" s="627"/>
      <c r="AI25" s="627"/>
      <c r="AJ25" s="627"/>
      <c r="AK25" s="627"/>
      <c r="AL25" s="628">
        <v>99.9</v>
      </c>
      <c r="AM25" s="629"/>
      <c r="AN25" s="629"/>
      <c r="AO25" s="630"/>
      <c r="AP25" s="620" t="s">
        <v>282</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283</v>
      </c>
      <c r="CE25" s="621"/>
      <c r="CF25" s="621"/>
      <c r="CG25" s="621"/>
      <c r="CH25" s="621"/>
      <c r="CI25" s="621"/>
      <c r="CJ25" s="621"/>
      <c r="CK25" s="621"/>
      <c r="CL25" s="621"/>
      <c r="CM25" s="621"/>
      <c r="CN25" s="621"/>
      <c r="CO25" s="621"/>
      <c r="CP25" s="621"/>
      <c r="CQ25" s="622"/>
      <c r="CR25" s="623">
        <v>1031105</v>
      </c>
      <c r="CS25" s="656"/>
      <c r="CT25" s="656"/>
      <c r="CU25" s="656"/>
      <c r="CV25" s="656"/>
      <c r="CW25" s="656"/>
      <c r="CX25" s="656"/>
      <c r="CY25" s="657"/>
      <c r="CZ25" s="628">
        <v>19.8</v>
      </c>
      <c r="DA25" s="653"/>
      <c r="DB25" s="653"/>
      <c r="DC25" s="658"/>
      <c r="DD25" s="632">
        <v>848388</v>
      </c>
      <c r="DE25" s="656"/>
      <c r="DF25" s="656"/>
      <c r="DG25" s="656"/>
      <c r="DH25" s="656"/>
      <c r="DI25" s="656"/>
      <c r="DJ25" s="656"/>
      <c r="DK25" s="657"/>
      <c r="DL25" s="632">
        <v>830478</v>
      </c>
      <c r="DM25" s="656"/>
      <c r="DN25" s="656"/>
      <c r="DO25" s="656"/>
      <c r="DP25" s="656"/>
      <c r="DQ25" s="656"/>
      <c r="DR25" s="656"/>
      <c r="DS25" s="656"/>
      <c r="DT25" s="656"/>
      <c r="DU25" s="656"/>
      <c r="DV25" s="657"/>
      <c r="DW25" s="628">
        <v>31.3</v>
      </c>
      <c r="DX25" s="653"/>
      <c r="DY25" s="653"/>
      <c r="DZ25" s="653"/>
      <c r="EA25" s="653"/>
      <c r="EB25" s="653"/>
      <c r="EC25" s="654"/>
    </row>
    <row r="26" spans="2:133" ht="11.25" customHeight="1" x14ac:dyDescent="0.15">
      <c r="B26" s="620" t="s">
        <v>284</v>
      </c>
      <c r="C26" s="621"/>
      <c r="D26" s="621"/>
      <c r="E26" s="621"/>
      <c r="F26" s="621"/>
      <c r="G26" s="621"/>
      <c r="H26" s="621"/>
      <c r="I26" s="621"/>
      <c r="J26" s="621"/>
      <c r="K26" s="621"/>
      <c r="L26" s="621"/>
      <c r="M26" s="621"/>
      <c r="N26" s="621"/>
      <c r="O26" s="621"/>
      <c r="P26" s="621"/>
      <c r="Q26" s="622"/>
      <c r="R26" s="623">
        <v>572</v>
      </c>
      <c r="S26" s="624"/>
      <c r="T26" s="624"/>
      <c r="U26" s="624"/>
      <c r="V26" s="624"/>
      <c r="W26" s="624"/>
      <c r="X26" s="624"/>
      <c r="Y26" s="625"/>
      <c r="Z26" s="626">
        <v>0</v>
      </c>
      <c r="AA26" s="626"/>
      <c r="AB26" s="626"/>
      <c r="AC26" s="626"/>
      <c r="AD26" s="627">
        <v>572</v>
      </c>
      <c r="AE26" s="627"/>
      <c r="AF26" s="627"/>
      <c r="AG26" s="627"/>
      <c r="AH26" s="627"/>
      <c r="AI26" s="627"/>
      <c r="AJ26" s="627"/>
      <c r="AK26" s="627"/>
      <c r="AL26" s="628">
        <v>0</v>
      </c>
      <c r="AM26" s="629"/>
      <c r="AN26" s="629"/>
      <c r="AO26" s="630"/>
      <c r="AP26" s="620" t="s">
        <v>285</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286</v>
      </c>
      <c r="CE26" s="621"/>
      <c r="CF26" s="621"/>
      <c r="CG26" s="621"/>
      <c r="CH26" s="621"/>
      <c r="CI26" s="621"/>
      <c r="CJ26" s="621"/>
      <c r="CK26" s="621"/>
      <c r="CL26" s="621"/>
      <c r="CM26" s="621"/>
      <c r="CN26" s="621"/>
      <c r="CO26" s="621"/>
      <c r="CP26" s="621"/>
      <c r="CQ26" s="622"/>
      <c r="CR26" s="623">
        <v>612606</v>
      </c>
      <c r="CS26" s="624"/>
      <c r="CT26" s="624"/>
      <c r="CU26" s="624"/>
      <c r="CV26" s="624"/>
      <c r="CW26" s="624"/>
      <c r="CX26" s="624"/>
      <c r="CY26" s="625"/>
      <c r="CZ26" s="628">
        <v>11.8</v>
      </c>
      <c r="DA26" s="653"/>
      <c r="DB26" s="653"/>
      <c r="DC26" s="658"/>
      <c r="DD26" s="632">
        <v>486103</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15">
      <c r="B27" s="620" t="s">
        <v>287</v>
      </c>
      <c r="C27" s="621"/>
      <c r="D27" s="621"/>
      <c r="E27" s="621"/>
      <c r="F27" s="621"/>
      <c r="G27" s="621"/>
      <c r="H27" s="621"/>
      <c r="I27" s="621"/>
      <c r="J27" s="621"/>
      <c r="K27" s="621"/>
      <c r="L27" s="621"/>
      <c r="M27" s="621"/>
      <c r="N27" s="621"/>
      <c r="O27" s="621"/>
      <c r="P27" s="621"/>
      <c r="Q27" s="622"/>
      <c r="R27" s="623">
        <v>13427</v>
      </c>
      <c r="S27" s="624"/>
      <c r="T27" s="624"/>
      <c r="U27" s="624"/>
      <c r="V27" s="624"/>
      <c r="W27" s="624"/>
      <c r="X27" s="624"/>
      <c r="Y27" s="625"/>
      <c r="Z27" s="626">
        <v>0.2</v>
      </c>
      <c r="AA27" s="626"/>
      <c r="AB27" s="626"/>
      <c r="AC27" s="626"/>
      <c r="AD27" s="627">
        <v>646</v>
      </c>
      <c r="AE27" s="627"/>
      <c r="AF27" s="627"/>
      <c r="AG27" s="627"/>
      <c r="AH27" s="627"/>
      <c r="AI27" s="627"/>
      <c r="AJ27" s="627"/>
      <c r="AK27" s="627"/>
      <c r="AL27" s="628">
        <v>0</v>
      </c>
      <c r="AM27" s="629"/>
      <c r="AN27" s="629"/>
      <c r="AO27" s="630"/>
      <c r="AP27" s="620" t="s">
        <v>288</v>
      </c>
      <c r="AQ27" s="621"/>
      <c r="AR27" s="621"/>
      <c r="AS27" s="621"/>
      <c r="AT27" s="621"/>
      <c r="AU27" s="621"/>
      <c r="AV27" s="621"/>
      <c r="AW27" s="621"/>
      <c r="AX27" s="621"/>
      <c r="AY27" s="621"/>
      <c r="AZ27" s="621"/>
      <c r="BA27" s="621"/>
      <c r="BB27" s="621"/>
      <c r="BC27" s="621"/>
      <c r="BD27" s="621"/>
      <c r="BE27" s="621"/>
      <c r="BF27" s="622"/>
      <c r="BG27" s="623">
        <v>996411</v>
      </c>
      <c r="BH27" s="624"/>
      <c r="BI27" s="624"/>
      <c r="BJ27" s="624"/>
      <c r="BK27" s="624"/>
      <c r="BL27" s="624"/>
      <c r="BM27" s="624"/>
      <c r="BN27" s="625"/>
      <c r="BO27" s="626">
        <v>100</v>
      </c>
      <c r="BP27" s="626"/>
      <c r="BQ27" s="626"/>
      <c r="BR27" s="626"/>
      <c r="BS27" s="627">
        <v>9793</v>
      </c>
      <c r="BT27" s="627"/>
      <c r="BU27" s="627"/>
      <c r="BV27" s="627"/>
      <c r="BW27" s="627"/>
      <c r="BX27" s="627"/>
      <c r="BY27" s="627"/>
      <c r="BZ27" s="627"/>
      <c r="CA27" s="627"/>
      <c r="CB27" s="631"/>
      <c r="CD27" s="620" t="s">
        <v>289</v>
      </c>
      <c r="CE27" s="621"/>
      <c r="CF27" s="621"/>
      <c r="CG27" s="621"/>
      <c r="CH27" s="621"/>
      <c r="CI27" s="621"/>
      <c r="CJ27" s="621"/>
      <c r="CK27" s="621"/>
      <c r="CL27" s="621"/>
      <c r="CM27" s="621"/>
      <c r="CN27" s="621"/>
      <c r="CO27" s="621"/>
      <c r="CP27" s="621"/>
      <c r="CQ27" s="622"/>
      <c r="CR27" s="623">
        <v>805192</v>
      </c>
      <c r="CS27" s="656"/>
      <c r="CT27" s="656"/>
      <c r="CU27" s="656"/>
      <c r="CV27" s="656"/>
      <c r="CW27" s="656"/>
      <c r="CX27" s="656"/>
      <c r="CY27" s="657"/>
      <c r="CZ27" s="628">
        <v>15.5</v>
      </c>
      <c r="DA27" s="653"/>
      <c r="DB27" s="653"/>
      <c r="DC27" s="658"/>
      <c r="DD27" s="632">
        <v>296462</v>
      </c>
      <c r="DE27" s="656"/>
      <c r="DF27" s="656"/>
      <c r="DG27" s="656"/>
      <c r="DH27" s="656"/>
      <c r="DI27" s="656"/>
      <c r="DJ27" s="656"/>
      <c r="DK27" s="657"/>
      <c r="DL27" s="632">
        <v>171512</v>
      </c>
      <c r="DM27" s="656"/>
      <c r="DN27" s="656"/>
      <c r="DO27" s="656"/>
      <c r="DP27" s="656"/>
      <c r="DQ27" s="656"/>
      <c r="DR27" s="656"/>
      <c r="DS27" s="656"/>
      <c r="DT27" s="656"/>
      <c r="DU27" s="656"/>
      <c r="DV27" s="657"/>
      <c r="DW27" s="628">
        <v>6.5</v>
      </c>
      <c r="DX27" s="653"/>
      <c r="DY27" s="653"/>
      <c r="DZ27" s="653"/>
      <c r="EA27" s="653"/>
      <c r="EB27" s="653"/>
      <c r="EC27" s="654"/>
    </row>
    <row r="28" spans="2:133" ht="11.25" customHeight="1" x14ac:dyDescent="0.15">
      <c r="B28" s="620" t="s">
        <v>290</v>
      </c>
      <c r="C28" s="621"/>
      <c r="D28" s="621"/>
      <c r="E28" s="621"/>
      <c r="F28" s="621"/>
      <c r="G28" s="621"/>
      <c r="H28" s="621"/>
      <c r="I28" s="621"/>
      <c r="J28" s="621"/>
      <c r="K28" s="621"/>
      <c r="L28" s="621"/>
      <c r="M28" s="621"/>
      <c r="N28" s="621"/>
      <c r="O28" s="621"/>
      <c r="P28" s="621"/>
      <c r="Q28" s="622"/>
      <c r="R28" s="623">
        <v>46630</v>
      </c>
      <c r="S28" s="624"/>
      <c r="T28" s="624"/>
      <c r="U28" s="624"/>
      <c r="V28" s="624"/>
      <c r="W28" s="624"/>
      <c r="X28" s="624"/>
      <c r="Y28" s="625"/>
      <c r="Z28" s="626">
        <v>0.8</v>
      </c>
      <c r="AA28" s="626"/>
      <c r="AB28" s="626"/>
      <c r="AC28" s="626"/>
      <c r="AD28" s="627" t="s">
        <v>122</v>
      </c>
      <c r="AE28" s="627"/>
      <c r="AF28" s="627"/>
      <c r="AG28" s="627"/>
      <c r="AH28" s="627"/>
      <c r="AI28" s="627"/>
      <c r="AJ28" s="627"/>
      <c r="AK28" s="627"/>
      <c r="AL28" s="628" t="s">
        <v>122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291</v>
      </c>
      <c r="CE28" s="621"/>
      <c r="CF28" s="621"/>
      <c r="CG28" s="621"/>
      <c r="CH28" s="621"/>
      <c r="CI28" s="621"/>
      <c r="CJ28" s="621"/>
      <c r="CK28" s="621"/>
      <c r="CL28" s="621"/>
      <c r="CM28" s="621"/>
      <c r="CN28" s="621"/>
      <c r="CO28" s="621"/>
      <c r="CP28" s="621"/>
      <c r="CQ28" s="622"/>
      <c r="CR28" s="623">
        <v>219736</v>
      </c>
      <c r="CS28" s="624"/>
      <c r="CT28" s="624"/>
      <c r="CU28" s="624"/>
      <c r="CV28" s="624"/>
      <c r="CW28" s="624"/>
      <c r="CX28" s="624"/>
      <c r="CY28" s="625"/>
      <c r="CZ28" s="628">
        <v>4.2</v>
      </c>
      <c r="DA28" s="653"/>
      <c r="DB28" s="653"/>
      <c r="DC28" s="658"/>
      <c r="DD28" s="632">
        <v>219736</v>
      </c>
      <c r="DE28" s="624"/>
      <c r="DF28" s="624"/>
      <c r="DG28" s="624"/>
      <c r="DH28" s="624"/>
      <c r="DI28" s="624"/>
      <c r="DJ28" s="624"/>
      <c r="DK28" s="625"/>
      <c r="DL28" s="632">
        <v>183497</v>
      </c>
      <c r="DM28" s="624"/>
      <c r="DN28" s="624"/>
      <c r="DO28" s="624"/>
      <c r="DP28" s="624"/>
      <c r="DQ28" s="624"/>
      <c r="DR28" s="624"/>
      <c r="DS28" s="624"/>
      <c r="DT28" s="624"/>
      <c r="DU28" s="624"/>
      <c r="DV28" s="625"/>
      <c r="DW28" s="628">
        <v>6.9</v>
      </c>
      <c r="DX28" s="653"/>
      <c r="DY28" s="653"/>
      <c r="DZ28" s="653"/>
      <c r="EA28" s="653"/>
      <c r="EB28" s="653"/>
      <c r="EC28" s="654"/>
    </row>
    <row r="29" spans="2:133" ht="11.25" customHeight="1" x14ac:dyDescent="0.15">
      <c r="B29" s="620" t="s">
        <v>292</v>
      </c>
      <c r="C29" s="621"/>
      <c r="D29" s="621"/>
      <c r="E29" s="621"/>
      <c r="F29" s="621"/>
      <c r="G29" s="621"/>
      <c r="H29" s="621"/>
      <c r="I29" s="621"/>
      <c r="J29" s="621"/>
      <c r="K29" s="621"/>
      <c r="L29" s="621"/>
      <c r="M29" s="621"/>
      <c r="N29" s="621"/>
      <c r="O29" s="621"/>
      <c r="P29" s="621"/>
      <c r="Q29" s="622"/>
      <c r="R29" s="623">
        <v>4926</v>
      </c>
      <c r="S29" s="624"/>
      <c r="T29" s="624"/>
      <c r="U29" s="624"/>
      <c r="V29" s="624"/>
      <c r="W29" s="624"/>
      <c r="X29" s="624"/>
      <c r="Y29" s="625"/>
      <c r="Z29" s="626">
        <v>0.1</v>
      </c>
      <c r="AA29" s="626"/>
      <c r="AB29" s="626"/>
      <c r="AC29" s="626"/>
      <c r="AD29" s="627">
        <v>83</v>
      </c>
      <c r="AE29" s="627"/>
      <c r="AF29" s="627"/>
      <c r="AG29" s="627"/>
      <c r="AH29" s="627"/>
      <c r="AI29" s="627"/>
      <c r="AJ29" s="627"/>
      <c r="AK29" s="627"/>
      <c r="AL29" s="628">
        <v>0</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293</v>
      </c>
      <c r="CE29" s="662"/>
      <c r="CF29" s="620" t="s">
        <v>66</v>
      </c>
      <c r="CG29" s="621"/>
      <c r="CH29" s="621"/>
      <c r="CI29" s="621"/>
      <c r="CJ29" s="621"/>
      <c r="CK29" s="621"/>
      <c r="CL29" s="621"/>
      <c r="CM29" s="621"/>
      <c r="CN29" s="621"/>
      <c r="CO29" s="621"/>
      <c r="CP29" s="621"/>
      <c r="CQ29" s="622"/>
      <c r="CR29" s="623">
        <v>219736</v>
      </c>
      <c r="CS29" s="656"/>
      <c r="CT29" s="656"/>
      <c r="CU29" s="656"/>
      <c r="CV29" s="656"/>
      <c r="CW29" s="656"/>
      <c r="CX29" s="656"/>
      <c r="CY29" s="657"/>
      <c r="CZ29" s="628">
        <v>4.2</v>
      </c>
      <c r="DA29" s="653"/>
      <c r="DB29" s="653"/>
      <c r="DC29" s="658"/>
      <c r="DD29" s="632">
        <v>219736</v>
      </c>
      <c r="DE29" s="656"/>
      <c r="DF29" s="656"/>
      <c r="DG29" s="656"/>
      <c r="DH29" s="656"/>
      <c r="DI29" s="656"/>
      <c r="DJ29" s="656"/>
      <c r="DK29" s="657"/>
      <c r="DL29" s="632">
        <v>183497</v>
      </c>
      <c r="DM29" s="656"/>
      <c r="DN29" s="656"/>
      <c r="DO29" s="656"/>
      <c r="DP29" s="656"/>
      <c r="DQ29" s="656"/>
      <c r="DR29" s="656"/>
      <c r="DS29" s="656"/>
      <c r="DT29" s="656"/>
      <c r="DU29" s="656"/>
      <c r="DV29" s="657"/>
      <c r="DW29" s="628">
        <v>6.9</v>
      </c>
      <c r="DX29" s="653"/>
      <c r="DY29" s="653"/>
      <c r="DZ29" s="653"/>
      <c r="EA29" s="653"/>
      <c r="EB29" s="653"/>
      <c r="EC29" s="654"/>
    </row>
    <row r="30" spans="2:133" ht="11.25" customHeight="1" x14ac:dyDescent="0.15">
      <c r="B30" s="620" t="s">
        <v>294</v>
      </c>
      <c r="C30" s="621"/>
      <c r="D30" s="621"/>
      <c r="E30" s="621"/>
      <c r="F30" s="621"/>
      <c r="G30" s="621"/>
      <c r="H30" s="621"/>
      <c r="I30" s="621"/>
      <c r="J30" s="621"/>
      <c r="K30" s="621"/>
      <c r="L30" s="621"/>
      <c r="M30" s="621"/>
      <c r="N30" s="621"/>
      <c r="O30" s="621"/>
      <c r="P30" s="621"/>
      <c r="Q30" s="622"/>
      <c r="R30" s="623">
        <v>593181</v>
      </c>
      <c r="S30" s="624"/>
      <c r="T30" s="624"/>
      <c r="U30" s="624"/>
      <c r="V30" s="624"/>
      <c r="W30" s="624"/>
      <c r="X30" s="624"/>
      <c r="Y30" s="625"/>
      <c r="Z30" s="626">
        <v>10.7</v>
      </c>
      <c r="AA30" s="626"/>
      <c r="AB30" s="626"/>
      <c r="AC30" s="626"/>
      <c r="AD30" s="627" t="s">
        <v>122</v>
      </c>
      <c r="AE30" s="627"/>
      <c r="AF30" s="627"/>
      <c r="AG30" s="627"/>
      <c r="AH30" s="627"/>
      <c r="AI30" s="627"/>
      <c r="AJ30" s="627"/>
      <c r="AK30" s="627"/>
      <c r="AL30" s="628" t="s">
        <v>122</v>
      </c>
      <c r="AM30" s="629"/>
      <c r="AN30" s="629"/>
      <c r="AO30" s="630"/>
      <c r="AP30" s="605" t="s">
        <v>212</v>
      </c>
      <c r="AQ30" s="606"/>
      <c r="AR30" s="606"/>
      <c r="AS30" s="606"/>
      <c r="AT30" s="606"/>
      <c r="AU30" s="606"/>
      <c r="AV30" s="606"/>
      <c r="AW30" s="606"/>
      <c r="AX30" s="606"/>
      <c r="AY30" s="606"/>
      <c r="AZ30" s="606"/>
      <c r="BA30" s="606"/>
      <c r="BB30" s="606"/>
      <c r="BC30" s="606"/>
      <c r="BD30" s="606"/>
      <c r="BE30" s="606"/>
      <c r="BF30" s="607"/>
      <c r="BG30" s="605" t="s">
        <v>295</v>
      </c>
      <c r="BH30" s="659"/>
      <c r="BI30" s="659"/>
      <c r="BJ30" s="659"/>
      <c r="BK30" s="659"/>
      <c r="BL30" s="659"/>
      <c r="BM30" s="659"/>
      <c r="BN30" s="659"/>
      <c r="BO30" s="659"/>
      <c r="BP30" s="659"/>
      <c r="BQ30" s="660"/>
      <c r="BR30" s="605" t="s">
        <v>296</v>
      </c>
      <c r="BS30" s="659"/>
      <c r="BT30" s="659"/>
      <c r="BU30" s="659"/>
      <c r="BV30" s="659"/>
      <c r="BW30" s="659"/>
      <c r="BX30" s="659"/>
      <c r="BY30" s="659"/>
      <c r="BZ30" s="659"/>
      <c r="CA30" s="659"/>
      <c r="CB30" s="660"/>
      <c r="CD30" s="663"/>
      <c r="CE30" s="664"/>
      <c r="CF30" s="620" t="s">
        <v>297</v>
      </c>
      <c r="CG30" s="621"/>
      <c r="CH30" s="621"/>
      <c r="CI30" s="621"/>
      <c r="CJ30" s="621"/>
      <c r="CK30" s="621"/>
      <c r="CL30" s="621"/>
      <c r="CM30" s="621"/>
      <c r="CN30" s="621"/>
      <c r="CO30" s="621"/>
      <c r="CP30" s="621"/>
      <c r="CQ30" s="622"/>
      <c r="CR30" s="623">
        <v>206674</v>
      </c>
      <c r="CS30" s="624"/>
      <c r="CT30" s="624"/>
      <c r="CU30" s="624"/>
      <c r="CV30" s="624"/>
      <c r="CW30" s="624"/>
      <c r="CX30" s="624"/>
      <c r="CY30" s="625"/>
      <c r="CZ30" s="628">
        <v>4</v>
      </c>
      <c r="DA30" s="653"/>
      <c r="DB30" s="653"/>
      <c r="DC30" s="658"/>
      <c r="DD30" s="632">
        <v>206674</v>
      </c>
      <c r="DE30" s="624"/>
      <c r="DF30" s="624"/>
      <c r="DG30" s="624"/>
      <c r="DH30" s="624"/>
      <c r="DI30" s="624"/>
      <c r="DJ30" s="624"/>
      <c r="DK30" s="625"/>
      <c r="DL30" s="632">
        <v>170435</v>
      </c>
      <c r="DM30" s="624"/>
      <c r="DN30" s="624"/>
      <c r="DO30" s="624"/>
      <c r="DP30" s="624"/>
      <c r="DQ30" s="624"/>
      <c r="DR30" s="624"/>
      <c r="DS30" s="624"/>
      <c r="DT30" s="624"/>
      <c r="DU30" s="624"/>
      <c r="DV30" s="625"/>
      <c r="DW30" s="628">
        <v>6.4</v>
      </c>
      <c r="DX30" s="653"/>
      <c r="DY30" s="653"/>
      <c r="DZ30" s="653"/>
      <c r="EA30" s="653"/>
      <c r="EB30" s="653"/>
      <c r="EC30" s="654"/>
    </row>
    <row r="31" spans="2:133" ht="11.25" customHeight="1" x14ac:dyDescent="0.15">
      <c r="B31" s="636" t="s">
        <v>298</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299</v>
      </c>
      <c r="AQ31" s="672"/>
      <c r="AR31" s="672"/>
      <c r="AS31" s="672"/>
      <c r="AT31" s="677" t="s">
        <v>300</v>
      </c>
      <c r="AU31" s="206"/>
      <c r="AV31" s="206"/>
      <c r="AW31" s="206"/>
      <c r="AX31" s="609" t="s">
        <v>178</v>
      </c>
      <c r="AY31" s="610"/>
      <c r="AZ31" s="610"/>
      <c r="BA31" s="610"/>
      <c r="BB31" s="610"/>
      <c r="BC31" s="610"/>
      <c r="BD31" s="610"/>
      <c r="BE31" s="610"/>
      <c r="BF31" s="611"/>
      <c r="BG31" s="670">
        <v>99.3</v>
      </c>
      <c r="BH31" s="667"/>
      <c r="BI31" s="667"/>
      <c r="BJ31" s="667"/>
      <c r="BK31" s="667"/>
      <c r="BL31" s="667"/>
      <c r="BM31" s="618">
        <v>98.2</v>
      </c>
      <c r="BN31" s="667"/>
      <c r="BO31" s="667"/>
      <c r="BP31" s="667"/>
      <c r="BQ31" s="668"/>
      <c r="BR31" s="670">
        <v>99.2</v>
      </c>
      <c r="BS31" s="667"/>
      <c r="BT31" s="667"/>
      <c r="BU31" s="667"/>
      <c r="BV31" s="667"/>
      <c r="BW31" s="667"/>
      <c r="BX31" s="618">
        <v>98</v>
      </c>
      <c r="BY31" s="667"/>
      <c r="BZ31" s="667"/>
      <c r="CA31" s="667"/>
      <c r="CB31" s="668"/>
      <c r="CD31" s="663"/>
      <c r="CE31" s="664"/>
      <c r="CF31" s="620" t="s">
        <v>301</v>
      </c>
      <c r="CG31" s="621"/>
      <c r="CH31" s="621"/>
      <c r="CI31" s="621"/>
      <c r="CJ31" s="621"/>
      <c r="CK31" s="621"/>
      <c r="CL31" s="621"/>
      <c r="CM31" s="621"/>
      <c r="CN31" s="621"/>
      <c r="CO31" s="621"/>
      <c r="CP31" s="621"/>
      <c r="CQ31" s="622"/>
      <c r="CR31" s="623">
        <v>13062</v>
      </c>
      <c r="CS31" s="656"/>
      <c r="CT31" s="656"/>
      <c r="CU31" s="656"/>
      <c r="CV31" s="656"/>
      <c r="CW31" s="656"/>
      <c r="CX31" s="656"/>
      <c r="CY31" s="657"/>
      <c r="CZ31" s="628">
        <v>0.3</v>
      </c>
      <c r="DA31" s="653"/>
      <c r="DB31" s="653"/>
      <c r="DC31" s="658"/>
      <c r="DD31" s="632">
        <v>13062</v>
      </c>
      <c r="DE31" s="656"/>
      <c r="DF31" s="656"/>
      <c r="DG31" s="656"/>
      <c r="DH31" s="656"/>
      <c r="DI31" s="656"/>
      <c r="DJ31" s="656"/>
      <c r="DK31" s="657"/>
      <c r="DL31" s="632">
        <v>13062</v>
      </c>
      <c r="DM31" s="656"/>
      <c r="DN31" s="656"/>
      <c r="DO31" s="656"/>
      <c r="DP31" s="656"/>
      <c r="DQ31" s="656"/>
      <c r="DR31" s="656"/>
      <c r="DS31" s="656"/>
      <c r="DT31" s="656"/>
      <c r="DU31" s="656"/>
      <c r="DV31" s="657"/>
      <c r="DW31" s="628">
        <v>0.5</v>
      </c>
      <c r="DX31" s="653"/>
      <c r="DY31" s="653"/>
      <c r="DZ31" s="653"/>
      <c r="EA31" s="653"/>
      <c r="EB31" s="653"/>
      <c r="EC31" s="654"/>
    </row>
    <row r="32" spans="2:133" ht="11.25" customHeight="1" x14ac:dyDescent="0.15">
      <c r="B32" s="620" t="s">
        <v>302</v>
      </c>
      <c r="C32" s="621"/>
      <c r="D32" s="621"/>
      <c r="E32" s="621"/>
      <c r="F32" s="621"/>
      <c r="G32" s="621"/>
      <c r="H32" s="621"/>
      <c r="I32" s="621"/>
      <c r="J32" s="621"/>
      <c r="K32" s="621"/>
      <c r="L32" s="621"/>
      <c r="M32" s="621"/>
      <c r="N32" s="621"/>
      <c r="O32" s="621"/>
      <c r="P32" s="621"/>
      <c r="Q32" s="622"/>
      <c r="R32" s="623">
        <v>292474</v>
      </c>
      <c r="S32" s="624"/>
      <c r="T32" s="624"/>
      <c r="U32" s="624"/>
      <c r="V32" s="624"/>
      <c r="W32" s="624"/>
      <c r="X32" s="624"/>
      <c r="Y32" s="625"/>
      <c r="Z32" s="626">
        <v>5.3</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303</v>
      </c>
      <c r="AX32" s="620" t="s">
        <v>304</v>
      </c>
      <c r="AY32" s="621"/>
      <c r="AZ32" s="621"/>
      <c r="BA32" s="621"/>
      <c r="BB32" s="621"/>
      <c r="BC32" s="621"/>
      <c r="BD32" s="621"/>
      <c r="BE32" s="621"/>
      <c r="BF32" s="622"/>
      <c r="BG32" s="680">
        <v>99.3</v>
      </c>
      <c r="BH32" s="656"/>
      <c r="BI32" s="656"/>
      <c r="BJ32" s="656"/>
      <c r="BK32" s="656"/>
      <c r="BL32" s="656"/>
      <c r="BM32" s="629">
        <v>97.5</v>
      </c>
      <c r="BN32" s="656"/>
      <c r="BO32" s="656"/>
      <c r="BP32" s="656"/>
      <c r="BQ32" s="669"/>
      <c r="BR32" s="680">
        <v>99</v>
      </c>
      <c r="BS32" s="656"/>
      <c r="BT32" s="656"/>
      <c r="BU32" s="656"/>
      <c r="BV32" s="656"/>
      <c r="BW32" s="656"/>
      <c r="BX32" s="629">
        <v>97</v>
      </c>
      <c r="BY32" s="656"/>
      <c r="BZ32" s="656"/>
      <c r="CA32" s="656"/>
      <c r="CB32" s="669"/>
      <c r="CD32" s="665"/>
      <c r="CE32" s="666"/>
      <c r="CF32" s="620" t="s">
        <v>305</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3"/>
      <c r="DB32" s="653"/>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3"/>
      <c r="DY32" s="653"/>
      <c r="DZ32" s="653"/>
      <c r="EA32" s="653"/>
      <c r="EB32" s="653"/>
      <c r="EC32" s="654"/>
    </row>
    <row r="33" spans="2:133" ht="11.25" customHeight="1" x14ac:dyDescent="0.15">
      <c r="B33" s="620" t="s">
        <v>306</v>
      </c>
      <c r="C33" s="621"/>
      <c r="D33" s="621"/>
      <c r="E33" s="621"/>
      <c r="F33" s="621"/>
      <c r="G33" s="621"/>
      <c r="H33" s="621"/>
      <c r="I33" s="621"/>
      <c r="J33" s="621"/>
      <c r="K33" s="621"/>
      <c r="L33" s="621"/>
      <c r="M33" s="621"/>
      <c r="N33" s="621"/>
      <c r="O33" s="621"/>
      <c r="P33" s="621"/>
      <c r="Q33" s="622"/>
      <c r="R33" s="623">
        <v>4077</v>
      </c>
      <c r="S33" s="624"/>
      <c r="T33" s="624"/>
      <c r="U33" s="624"/>
      <c r="V33" s="624"/>
      <c r="W33" s="624"/>
      <c r="X33" s="624"/>
      <c r="Y33" s="625"/>
      <c r="Z33" s="626">
        <v>0.1</v>
      </c>
      <c r="AA33" s="626"/>
      <c r="AB33" s="626"/>
      <c r="AC33" s="626"/>
      <c r="AD33" s="627" t="s">
        <v>122</v>
      </c>
      <c r="AE33" s="627"/>
      <c r="AF33" s="627"/>
      <c r="AG33" s="627"/>
      <c r="AH33" s="627"/>
      <c r="AI33" s="627"/>
      <c r="AJ33" s="627"/>
      <c r="AK33" s="627"/>
      <c r="AL33" s="628" t="s">
        <v>122</v>
      </c>
      <c r="AM33" s="629"/>
      <c r="AN33" s="629"/>
      <c r="AO33" s="630"/>
      <c r="AP33" s="675"/>
      <c r="AQ33" s="676"/>
      <c r="AR33" s="676"/>
      <c r="AS33" s="676"/>
      <c r="AT33" s="679"/>
      <c r="AU33" s="207"/>
      <c r="AV33" s="207"/>
      <c r="AW33" s="207"/>
      <c r="AX33" s="644" t="s">
        <v>307</v>
      </c>
      <c r="AY33" s="645"/>
      <c r="AZ33" s="645"/>
      <c r="BA33" s="645"/>
      <c r="BB33" s="645"/>
      <c r="BC33" s="645"/>
      <c r="BD33" s="645"/>
      <c r="BE33" s="645"/>
      <c r="BF33" s="646"/>
      <c r="BG33" s="681">
        <v>99.2</v>
      </c>
      <c r="BH33" s="682"/>
      <c r="BI33" s="682"/>
      <c r="BJ33" s="682"/>
      <c r="BK33" s="682"/>
      <c r="BL33" s="682"/>
      <c r="BM33" s="683">
        <v>98.5</v>
      </c>
      <c r="BN33" s="682"/>
      <c r="BO33" s="682"/>
      <c r="BP33" s="682"/>
      <c r="BQ33" s="684"/>
      <c r="BR33" s="681">
        <v>99.4</v>
      </c>
      <c r="BS33" s="682"/>
      <c r="BT33" s="682"/>
      <c r="BU33" s="682"/>
      <c r="BV33" s="682"/>
      <c r="BW33" s="682"/>
      <c r="BX33" s="683">
        <v>98.4</v>
      </c>
      <c r="BY33" s="682"/>
      <c r="BZ33" s="682"/>
      <c r="CA33" s="682"/>
      <c r="CB33" s="684"/>
      <c r="CD33" s="620" t="s">
        <v>308</v>
      </c>
      <c r="CE33" s="621"/>
      <c r="CF33" s="621"/>
      <c r="CG33" s="621"/>
      <c r="CH33" s="621"/>
      <c r="CI33" s="621"/>
      <c r="CJ33" s="621"/>
      <c r="CK33" s="621"/>
      <c r="CL33" s="621"/>
      <c r="CM33" s="621"/>
      <c r="CN33" s="621"/>
      <c r="CO33" s="621"/>
      <c r="CP33" s="621"/>
      <c r="CQ33" s="622"/>
      <c r="CR33" s="623">
        <v>2838327</v>
      </c>
      <c r="CS33" s="656"/>
      <c r="CT33" s="656"/>
      <c r="CU33" s="656"/>
      <c r="CV33" s="656"/>
      <c r="CW33" s="656"/>
      <c r="CX33" s="656"/>
      <c r="CY33" s="657"/>
      <c r="CZ33" s="628">
        <v>54.5</v>
      </c>
      <c r="DA33" s="653"/>
      <c r="DB33" s="653"/>
      <c r="DC33" s="658"/>
      <c r="DD33" s="632">
        <v>2023795</v>
      </c>
      <c r="DE33" s="656"/>
      <c r="DF33" s="656"/>
      <c r="DG33" s="656"/>
      <c r="DH33" s="656"/>
      <c r="DI33" s="656"/>
      <c r="DJ33" s="656"/>
      <c r="DK33" s="657"/>
      <c r="DL33" s="632">
        <v>1243777</v>
      </c>
      <c r="DM33" s="656"/>
      <c r="DN33" s="656"/>
      <c r="DO33" s="656"/>
      <c r="DP33" s="656"/>
      <c r="DQ33" s="656"/>
      <c r="DR33" s="656"/>
      <c r="DS33" s="656"/>
      <c r="DT33" s="656"/>
      <c r="DU33" s="656"/>
      <c r="DV33" s="657"/>
      <c r="DW33" s="628">
        <v>46.9</v>
      </c>
      <c r="DX33" s="653"/>
      <c r="DY33" s="653"/>
      <c r="DZ33" s="653"/>
      <c r="EA33" s="653"/>
      <c r="EB33" s="653"/>
      <c r="EC33" s="654"/>
    </row>
    <row r="34" spans="2:133" ht="11.25" customHeight="1" x14ac:dyDescent="0.15">
      <c r="B34" s="620" t="s">
        <v>309</v>
      </c>
      <c r="C34" s="621"/>
      <c r="D34" s="621"/>
      <c r="E34" s="621"/>
      <c r="F34" s="621"/>
      <c r="G34" s="621"/>
      <c r="H34" s="621"/>
      <c r="I34" s="621"/>
      <c r="J34" s="621"/>
      <c r="K34" s="621"/>
      <c r="L34" s="621"/>
      <c r="M34" s="621"/>
      <c r="N34" s="621"/>
      <c r="O34" s="621"/>
      <c r="P34" s="621"/>
      <c r="Q34" s="622"/>
      <c r="R34" s="623">
        <v>538802</v>
      </c>
      <c r="S34" s="624"/>
      <c r="T34" s="624"/>
      <c r="U34" s="624"/>
      <c r="V34" s="624"/>
      <c r="W34" s="624"/>
      <c r="X34" s="624"/>
      <c r="Y34" s="625"/>
      <c r="Z34" s="626">
        <v>9.8000000000000007</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310</v>
      </c>
      <c r="CE34" s="621"/>
      <c r="CF34" s="621"/>
      <c r="CG34" s="621"/>
      <c r="CH34" s="621"/>
      <c r="CI34" s="621"/>
      <c r="CJ34" s="621"/>
      <c r="CK34" s="621"/>
      <c r="CL34" s="621"/>
      <c r="CM34" s="621"/>
      <c r="CN34" s="621"/>
      <c r="CO34" s="621"/>
      <c r="CP34" s="621"/>
      <c r="CQ34" s="622"/>
      <c r="CR34" s="623">
        <v>1022139</v>
      </c>
      <c r="CS34" s="624"/>
      <c r="CT34" s="624"/>
      <c r="CU34" s="624"/>
      <c r="CV34" s="624"/>
      <c r="CW34" s="624"/>
      <c r="CX34" s="624"/>
      <c r="CY34" s="625"/>
      <c r="CZ34" s="628">
        <v>19.600000000000001</v>
      </c>
      <c r="DA34" s="653"/>
      <c r="DB34" s="653"/>
      <c r="DC34" s="658"/>
      <c r="DD34" s="632">
        <v>733153</v>
      </c>
      <c r="DE34" s="624"/>
      <c r="DF34" s="624"/>
      <c r="DG34" s="624"/>
      <c r="DH34" s="624"/>
      <c r="DI34" s="624"/>
      <c r="DJ34" s="624"/>
      <c r="DK34" s="625"/>
      <c r="DL34" s="632">
        <v>396098</v>
      </c>
      <c r="DM34" s="624"/>
      <c r="DN34" s="624"/>
      <c r="DO34" s="624"/>
      <c r="DP34" s="624"/>
      <c r="DQ34" s="624"/>
      <c r="DR34" s="624"/>
      <c r="DS34" s="624"/>
      <c r="DT34" s="624"/>
      <c r="DU34" s="624"/>
      <c r="DV34" s="625"/>
      <c r="DW34" s="628">
        <v>14.9</v>
      </c>
      <c r="DX34" s="653"/>
      <c r="DY34" s="653"/>
      <c r="DZ34" s="653"/>
      <c r="EA34" s="653"/>
      <c r="EB34" s="653"/>
      <c r="EC34" s="654"/>
    </row>
    <row r="35" spans="2:133" ht="11.25" customHeight="1" x14ac:dyDescent="0.15">
      <c r="B35" s="620" t="s">
        <v>311</v>
      </c>
      <c r="C35" s="621"/>
      <c r="D35" s="621"/>
      <c r="E35" s="621"/>
      <c r="F35" s="621"/>
      <c r="G35" s="621"/>
      <c r="H35" s="621"/>
      <c r="I35" s="621"/>
      <c r="J35" s="621"/>
      <c r="K35" s="621"/>
      <c r="L35" s="621"/>
      <c r="M35" s="621"/>
      <c r="N35" s="621"/>
      <c r="O35" s="621"/>
      <c r="P35" s="621"/>
      <c r="Q35" s="622"/>
      <c r="R35" s="623">
        <v>493503</v>
      </c>
      <c r="S35" s="624"/>
      <c r="T35" s="624"/>
      <c r="U35" s="624"/>
      <c r="V35" s="624"/>
      <c r="W35" s="624"/>
      <c r="X35" s="624"/>
      <c r="Y35" s="625"/>
      <c r="Z35" s="626">
        <v>8.9</v>
      </c>
      <c r="AA35" s="626"/>
      <c r="AB35" s="626"/>
      <c r="AC35" s="626"/>
      <c r="AD35" s="627" t="s">
        <v>122</v>
      </c>
      <c r="AE35" s="627"/>
      <c r="AF35" s="627"/>
      <c r="AG35" s="627"/>
      <c r="AH35" s="627"/>
      <c r="AI35" s="627"/>
      <c r="AJ35" s="627"/>
      <c r="AK35" s="627"/>
      <c r="AL35" s="628" t="s">
        <v>122</v>
      </c>
      <c r="AM35" s="629"/>
      <c r="AN35" s="629"/>
      <c r="AO35" s="630"/>
      <c r="AP35" s="210"/>
      <c r="AQ35" s="605" t="s">
        <v>312</v>
      </c>
      <c r="AR35" s="606"/>
      <c r="AS35" s="606"/>
      <c r="AT35" s="606"/>
      <c r="AU35" s="606"/>
      <c r="AV35" s="606"/>
      <c r="AW35" s="606"/>
      <c r="AX35" s="606"/>
      <c r="AY35" s="606"/>
      <c r="AZ35" s="606"/>
      <c r="BA35" s="606"/>
      <c r="BB35" s="606"/>
      <c r="BC35" s="606"/>
      <c r="BD35" s="606"/>
      <c r="BE35" s="606"/>
      <c r="BF35" s="607"/>
      <c r="BG35" s="605" t="s">
        <v>313</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314</v>
      </c>
      <c r="CE35" s="621"/>
      <c r="CF35" s="621"/>
      <c r="CG35" s="621"/>
      <c r="CH35" s="621"/>
      <c r="CI35" s="621"/>
      <c r="CJ35" s="621"/>
      <c r="CK35" s="621"/>
      <c r="CL35" s="621"/>
      <c r="CM35" s="621"/>
      <c r="CN35" s="621"/>
      <c r="CO35" s="621"/>
      <c r="CP35" s="621"/>
      <c r="CQ35" s="622"/>
      <c r="CR35" s="623">
        <v>60891</v>
      </c>
      <c r="CS35" s="656"/>
      <c r="CT35" s="656"/>
      <c r="CU35" s="656"/>
      <c r="CV35" s="656"/>
      <c r="CW35" s="656"/>
      <c r="CX35" s="656"/>
      <c r="CY35" s="657"/>
      <c r="CZ35" s="628">
        <v>1.2</v>
      </c>
      <c r="DA35" s="653"/>
      <c r="DB35" s="653"/>
      <c r="DC35" s="658"/>
      <c r="DD35" s="632">
        <v>24964</v>
      </c>
      <c r="DE35" s="656"/>
      <c r="DF35" s="656"/>
      <c r="DG35" s="656"/>
      <c r="DH35" s="656"/>
      <c r="DI35" s="656"/>
      <c r="DJ35" s="656"/>
      <c r="DK35" s="657"/>
      <c r="DL35" s="632">
        <v>14857</v>
      </c>
      <c r="DM35" s="656"/>
      <c r="DN35" s="656"/>
      <c r="DO35" s="656"/>
      <c r="DP35" s="656"/>
      <c r="DQ35" s="656"/>
      <c r="DR35" s="656"/>
      <c r="DS35" s="656"/>
      <c r="DT35" s="656"/>
      <c r="DU35" s="656"/>
      <c r="DV35" s="657"/>
      <c r="DW35" s="628">
        <v>0.6</v>
      </c>
      <c r="DX35" s="653"/>
      <c r="DY35" s="653"/>
      <c r="DZ35" s="653"/>
      <c r="EA35" s="653"/>
      <c r="EB35" s="653"/>
      <c r="EC35" s="654"/>
    </row>
    <row r="36" spans="2:133" ht="11.25" customHeight="1" x14ac:dyDescent="0.15">
      <c r="B36" s="620" t="s">
        <v>315</v>
      </c>
      <c r="C36" s="621"/>
      <c r="D36" s="621"/>
      <c r="E36" s="621"/>
      <c r="F36" s="621"/>
      <c r="G36" s="621"/>
      <c r="H36" s="621"/>
      <c r="I36" s="621"/>
      <c r="J36" s="621"/>
      <c r="K36" s="621"/>
      <c r="L36" s="621"/>
      <c r="M36" s="621"/>
      <c r="N36" s="621"/>
      <c r="O36" s="621"/>
      <c r="P36" s="621"/>
      <c r="Q36" s="622"/>
      <c r="R36" s="623">
        <v>353901</v>
      </c>
      <c r="S36" s="624"/>
      <c r="T36" s="624"/>
      <c r="U36" s="624"/>
      <c r="V36" s="624"/>
      <c r="W36" s="624"/>
      <c r="X36" s="624"/>
      <c r="Y36" s="625"/>
      <c r="Z36" s="626">
        <v>6.4</v>
      </c>
      <c r="AA36" s="626"/>
      <c r="AB36" s="626"/>
      <c r="AC36" s="626"/>
      <c r="AD36" s="627" t="s">
        <v>122</v>
      </c>
      <c r="AE36" s="627"/>
      <c r="AF36" s="627"/>
      <c r="AG36" s="627"/>
      <c r="AH36" s="627"/>
      <c r="AI36" s="627"/>
      <c r="AJ36" s="627"/>
      <c r="AK36" s="627"/>
      <c r="AL36" s="628" t="s">
        <v>122</v>
      </c>
      <c r="AM36" s="629"/>
      <c r="AN36" s="629"/>
      <c r="AO36" s="630"/>
      <c r="AP36" s="210"/>
      <c r="AQ36" s="689" t="s">
        <v>316</v>
      </c>
      <c r="AR36" s="690"/>
      <c r="AS36" s="690"/>
      <c r="AT36" s="690"/>
      <c r="AU36" s="690"/>
      <c r="AV36" s="690"/>
      <c r="AW36" s="690"/>
      <c r="AX36" s="690"/>
      <c r="AY36" s="691"/>
      <c r="AZ36" s="612">
        <v>547086</v>
      </c>
      <c r="BA36" s="613"/>
      <c r="BB36" s="613"/>
      <c r="BC36" s="613"/>
      <c r="BD36" s="613"/>
      <c r="BE36" s="613"/>
      <c r="BF36" s="685"/>
      <c r="BG36" s="609" t="s">
        <v>317</v>
      </c>
      <c r="BH36" s="610"/>
      <c r="BI36" s="610"/>
      <c r="BJ36" s="610"/>
      <c r="BK36" s="610"/>
      <c r="BL36" s="610"/>
      <c r="BM36" s="610"/>
      <c r="BN36" s="610"/>
      <c r="BO36" s="610"/>
      <c r="BP36" s="610"/>
      <c r="BQ36" s="610"/>
      <c r="BR36" s="610"/>
      <c r="BS36" s="610"/>
      <c r="BT36" s="610"/>
      <c r="BU36" s="611"/>
      <c r="BV36" s="612">
        <v>15990</v>
      </c>
      <c r="BW36" s="613"/>
      <c r="BX36" s="613"/>
      <c r="BY36" s="613"/>
      <c r="BZ36" s="613"/>
      <c r="CA36" s="613"/>
      <c r="CB36" s="685"/>
      <c r="CD36" s="620" t="s">
        <v>318</v>
      </c>
      <c r="CE36" s="621"/>
      <c r="CF36" s="621"/>
      <c r="CG36" s="621"/>
      <c r="CH36" s="621"/>
      <c r="CI36" s="621"/>
      <c r="CJ36" s="621"/>
      <c r="CK36" s="621"/>
      <c r="CL36" s="621"/>
      <c r="CM36" s="621"/>
      <c r="CN36" s="621"/>
      <c r="CO36" s="621"/>
      <c r="CP36" s="621"/>
      <c r="CQ36" s="622"/>
      <c r="CR36" s="623">
        <v>818655</v>
      </c>
      <c r="CS36" s="624"/>
      <c r="CT36" s="624"/>
      <c r="CU36" s="624"/>
      <c r="CV36" s="624"/>
      <c r="CW36" s="624"/>
      <c r="CX36" s="624"/>
      <c r="CY36" s="625"/>
      <c r="CZ36" s="628">
        <v>15.7</v>
      </c>
      <c r="DA36" s="653"/>
      <c r="DB36" s="653"/>
      <c r="DC36" s="658"/>
      <c r="DD36" s="632">
        <v>630782</v>
      </c>
      <c r="DE36" s="624"/>
      <c r="DF36" s="624"/>
      <c r="DG36" s="624"/>
      <c r="DH36" s="624"/>
      <c r="DI36" s="624"/>
      <c r="DJ36" s="624"/>
      <c r="DK36" s="625"/>
      <c r="DL36" s="632">
        <v>565947</v>
      </c>
      <c r="DM36" s="624"/>
      <c r="DN36" s="624"/>
      <c r="DO36" s="624"/>
      <c r="DP36" s="624"/>
      <c r="DQ36" s="624"/>
      <c r="DR36" s="624"/>
      <c r="DS36" s="624"/>
      <c r="DT36" s="624"/>
      <c r="DU36" s="624"/>
      <c r="DV36" s="625"/>
      <c r="DW36" s="628">
        <v>21.3</v>
      </c>
      <c r="DX36" s="653"/>
      <c r="DY36" s="653"/>
      <c r="DZ36" s="653"/>
      <c r="EA36" s="653"/>
      <c r="EB36" s="653"/>
      <c r="EC36" s="654"/>
    </row>
    <row r="37" spans="2:133" ht="11.25" customHeight="1" x14ac:dyDescent="0.15">
      <c r="B37" s="620" t="s">
        <v>319</v>
      </c>
      <c r="C37" s="621"/>
      <c r="D37" s="621"/>
      <c r="E37" s="621"/>
      <c r="F37" s="621"/>
      <c r="G37" s="621"/>
      <c r="H37" s="621"/>
      <c r="I37" s="621"/>
      <c r="J37" s="621"/>
      <c r="K37" s="621"/>
      <c r="L37" s="621"/>
      <c r="M37" s="621"/>
      <c r="N37" s="621"/>
      <c r="O37" s="621"/>
      <c r="P37" s="621"/>
      <c r="Q37" s="622"/>
      <c r="R37" s="623">
        <v>76112</v>
      </c>
      <c r="S37" s="624"/>
      <c r="T37" s="624"/>
      <c r="U37" s="624"/>
      <c r="V37" s="624"/>
      <c r="W37" s="624"/>
      <c r="X37" s="624"/>
      <c r="Y37" s="625"/>
      <c r="Z37" s="626">
        <v>1.4</v>
      </c>
      <c r="AA37" s="626"/>
      <c r="AB37" s="626"/>
      <c r="AC37" s="626"/>
      <c r="AD37" s="627">
        <v>872</v>
      </c>
      <c r="AE37" s="627"/>
      <c r="AF37" s="627"/>
      <c r="AG37" s="627"/>
      <c r="AH37" s="627"/>
      <c r="AI37" s="627"/>
      <c r="AJ37" s="627"/>
      <c r="AK37" s="627"/>
      <c r="AL37" s="628">
        <v>0</v>
      </c>
      <c r="AM37" s="629"/>
      <c r="AN37" s="629"/>
      <c r="AO37" s="630"/>
      <c r="AQ37" s="686" t="s">
        <v>320</v>
      </c>
      <c r="AR37" s="687"/>
      <c r="AS37" s="687"/>
      <c r="AT37" s="687"/>
      <c r="AU37" s="687"/>
      <c r="AV37" s="687"/>
      <c r="AW37" s="687"/>
      <c r="AX37" s="687"/>
      <c r="AY37" s="688"/>
      <c r="AZ37" s="623">
        <v>134201</v>
      </c>
      <c r="BA37" s="624"/>
      <c r="BB37" s="624"/>
      <c r="BC37" s="624"/>
      <c r="BD37" s="656"/>
      <c r="BE37" s="656"/>
      <c r="BF37" s="669"/>
      <c r="BG37" s="620" t="s">
        <v>321</v>
      </c>
      <c r="BH37" s="621"/>
      <c r="BI37" s="621"/>
      <c r="BJ37" s="621"/>
      <c r="BK37" s="621"/>
      <c r="BL37" s="621"/>
      <c r="BM37" s="621"/>
      <c r="BN37" s="621"/>
      <c r="BO37" s="621"/>
      <c r="BP37" s="621"/>
      <c r="BQ37" s="621"/>
      <c r="BR37" s="621"/>
      <c r="BS37" s="621"/>
      <c r="BT37" s="621"/>
      <c r="BU37" s="622"/>
      <c r="BV37" s="623">
        <v>6764</v>
      </c>
      <c r="BW37" s="624"/>
      <c r="BX37" s="624"/>
      <c r="BY37" s="624"/>
      <c r="BZ37" s="624"/>
      <c r="CA37" s="624"/>
      <c r="CB37" s="633"/>
      <c r="CD37" s="620" t="s">
        <v>322</v>
      </c>
      <c r="CE37" s="621"/>
      <c r="CF37" s="621"/>
      <c r="CG37" s="621"/>
      <c r="CH37" s="621"/>
      <c r="CI37" s="621"/>
      <c r="CJ37" s="621"/>
      <c r="CK37" s="621"/>
      <c r="CL37" s="621"/>
      <c r="CM37" s="621"/>
      <c r="CN37" s="621"/>
      <c r="CO37" s="621"/>
      <c r="CP37" s="621"/>
      <c r="CQ37" s="622"/>
      <c r="CR37" s="623">
        <v>143904</v>
      </c>
      <c r="CS37" s="656"/>
      <c r="CT37" s="656"/>
      <c r="CU37" s="656"/>
      <c r="CV37" s="656"/>
      <c r="CW37" s="656"/>
      <c r="CX37" s="656"/>
      <c r="CY37" s="657"/>
      <c r="CZ37" s="628">
        <v>2.8</v>
      </c>
      <c r="DA37" s="653"/>
      <c r="DB37" s="653"/>
      <c r="DC37" s="658"/>
      <c r="DD37" s="632">
        <v>142529</v>
      </c>
      <c r="DE37" s="656"/>
      <c r="DF37" s="656"/>
      <c r="DG37" s="656"/>
      <c r="DH37" s="656"/>
      <c r="DI37" s="656"/>
      <c r="DJ37" s="656"/>
      <c r="DK37" s="657"/>
      <c r="DL37" s="632">
        <v>142248</v>
      </c>
      <c r="DM37" s="656"/>
      <c r="DN37" s="656"/>
      <c r="DO37" s="656"/>
      <c r="DP37" s="656"/>
      <c r="DQ37" s="656"/>
      <c r="DR37" s="656"/>
      <c r="DS37" s="656"/>
      <c r="DT37" s="656"/>
      <c r="DU37" s="656"/>
      <c r="DV37" s="657"/>
      <c r="DW37" s="628">
        <v>5.4</v>
      </c>
      <c r="DX37" s="653"/>
      <c r="DY37" s="653"/>
      <c r="DZ37" s="653"/>
      <c r="EA37" s="653"/>
      <c r="EB37" s="653"/>
      <c r="EC37" s="654"/>
    </row>
    <row r="38" spans="2:133" ht="11.25" customHeight="1" x14ac:dyDescent="0.15">
      <c r="B38" s="620" t="s">
        <v>323</v>
      </c>
      <c r="C38" s="621"/>
      <c r="D38" s="621"/>
      <c r="E38" s="621"/>
      <c r="F38" s="621"/>
      <c r="G38" s="621"/>
      <c r="H38" s="621"/>
      <c r="I38" s="621"/>
      <c r="J38" s="621"/>
      <c r="K38" s="621"/>
      <c r="L38" s="621"/>
      <c r="M38" s="621"/>
      <c r="N38" s="621"/>
      <c r="O38" s="621"/>
      <c r="P38" s="621"/>
      <c r="Q38" s="622"/>
      <c r="R38" s="623">
        <v>88478</v>
      </c>
      <c r="S38" s="624"/>
      <c r="T38" s="624"/>
      <c r="U38" s="624"/>
      <c r="V38" s="624"/>
      <c r="W38" s="624"/>
      <c r="X38" s="624"/>
      <c r="Y38" s="625"/>
      <c r="Z38" s="626">
        <v>1.6</v>
      </c>
      <c r="AA38" s="626"/>
      <c r="AB38" s="626"/>
      <c r="AC38" s="626"/>
      <c r="AD38" s="627" t="s">
        <v>122</v>
      </c>
      <c r="AE38" s="627"/>
      <c r="AF38" s="627"/>
      <c r="AG38" s="627"/>
      <c r="AH38" s="627"/>
      <c r="AI38" s="627"/>
      <c r="AJ38" s="627"/>
      <c r="AK38" s="627"/>
      <c r="AL38" s="628" t="s">
        <v>122</v>
      </c>
      <c r="AM38" s="629"/>
      <c r="AN38" s="629"/>
      <c r="AO38" s="630"/>
      <c r="AQ38" s="686" t="s">
        <v>324</v>
      </c>
      <c r="AR38" s="687"/>
      <c r="AS38" s="687"/>
      <c r="AT38" s="687"/>
      <c r="AU38" s="687"/>
      <c r="AV38" s="687"/>
      <c r="AW38" s="687"/>
      <c r="AX38" s="687"/>
      <c r="AY38" s="688"/>
      <c r="AZ38" s="623">
        <v>76932</v>
      </c>
      <c r="BA38" s="624"/>
      <c r="BB38" s="624"/>
      <c r="BC38" s="624"/>
      <c r="BD38" s="656"/>
      <c r="BE38" s="656"/>
      <c r="BF38" s="669"/>
      <c r="BG38" s="620" t="s">
        <v>325</v>
      </c>
      <c r="BH38" s="621"/>
      <c r="BI38" s="621"/>
      <c r="BJ38" s="621"/>
      <c r="BK38" s="621"/>
      <c r="BL38" s="621"/>
      <c r="BM38" s="621"/>
      <c r="BN38" s="621"/>
      <c r="BO38" s="621"/>
      <c r="BP38" s="621"/>
      <c r="BQ38" s="621"/>
      <c r="BR38" s="621"/>
      <c r="BS38" s="621"/>
      <c r="BT38" s="621"/>
      <c r="BU38" s="622"/>
      <c r="BV38" s="623">
        <v>951</v>
      </c>
      <c r="BW38" s="624"/>
      <c r="BX38" s="624"/>
      <c r="BY38" s="624"/>
      <c r="BZ38" s="624"/>
      <c r="CA38" s="624"/>
      <c r="CB38" s="633"/>
      <c r="CD38" s="620" t="s">
        <v>326</v>
      </c>
      <c r="CE38" s="621"/>
      <c r="CF38" s="621"/>
      <c r="CG38" s="621"/>
      <c r="CH38" s="621"/>
      <c r="CI38" s="621"/>
      <c r="CJ38" s="621"/>
      <c r="CK38" s="621"/>
      <c r="CL38" s="621"/>
      <c r="CM38" s="621"/>
      <c r="CN38" s="621"/>
      <c r="CO38" s="621"/>
      <c r="CP38" s="621"/>
      <c r="CQ38" s="622"/>
      <c r="CR38" s="623">
        <v>335953</v>
      </c>
      <c r="CS38" s="624"/>
      <c r="CT38" s="624"/>
      <c r="CU38" s="624"/>
      <c r="CV38" s="624"/>
      <c r="CW38" s="624"/>
      <c r="CX38" s="624"/>
      <c r="CY38" s="625"/>
      <c r="CZ38" s="628">
        <v>6.5</v>
      </c>
      <c r="DA38" s="653"/>
      <c r="DB38" s="653"/>
      <c r="DC38" s="658"/>
      <c r="DD38" s="632">
        <v>281366</v>
      </c>
      <c r="DE38" s="624"/>
      <c r="DF38" s="624"/>
      <c r="DG38" s="624"/>
      <c r="DH38" s="624"/>
      <c r="DI38" s="624"/>
      <c r="DJ38" s="624"/>
      <c r="DK38" s="625"/>
      <c r="DL38" s="632">
        <v>266875</v>
      </c>
      <c r="DM38" s="624"/>
      <c r="DN38" s="624"/>
      <c r="DO38" s="624"/>
      <c r="DP38" s="624"/>
      <c r="DQ38" s="624"/>
      <c r="DR38" s="624"/>
      <c r="DS38" s="624"/>
      <c r="DT38" s="624"/>
      <c r="DU38" s="624"/>
      <c r="DV38" s="625"/>
      <c r="DW38" s="628">
        <v>10.1</v>
      </c>
      <c r="DX38" s="653"/>
      <c r="DY38" s="653"/>
      <c r="DZ38" s="653"/>
      <c r="EA38" s="653"/>
      <c r="EB38" s="653"/>
      <c r="EC38" s="654"/>
    </row>
    <row r="39" spans="2:133" ht="11.25" customHeight="1" x14ac:dyDescent="0.15">
      <c r="B39" s="620" t="s">
        <v>327</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328</v>
      </c>
      <c r="AR39" s="687"/>
      <c r="AS39" s="687"/>
      <c r="AT39" s="687"/>
      <c r="AU39" s="687"/>
      <c r="AV39" s="687"/>
      <c r="AW39" s="687"/>
      <c r="AX39" s="687"/>
      <c r="AY39" s="688"/>
      <c r="AZ39" s="623" t="s">
        <v>122</v>
      </c>
      <c r="BA39" s="624"/>
      <c r="BB39" s="624"/>
      <c r="BC39" s="624"/>
      <c r="BD39" s="656"/>
      <c r="BE39" s="656"/>
      <c r="BF39" s="669"/>
      <c r="BG39" s="620" t="s">
        <v>329</v>
      </c>
      <c r="BH39" s="621"/>
      <c r="BI39" s="621"/>
      <c r="BJ39" s="621"/>
      <c r="BK39" s="621"/>
      <c r="BL39" s="621"/>
      <c r="BM39" s="621"/>
      <c r="BN39" s="621"/>
      <c r="BO39" s="621"/>
      <c r="BP39" s="621"/>
      <c r="BQ39" s="621"/>
      <c r="BR39" s="621"/>
      <c r="BS39" s="621"/>
      <c r="BT39" s="621"/>
      <c r="BU39" s="622"/>
      <c r="BV39" s="623">
        <v>1499</v>
      </c>
      <c r="BW39" s="624"/>
      <c r="BX39" s="624"/>
      <c r="BY39" s="624"/>
      <c r="BZ39" s="624"/>
      <c r="CA39" s="624"/>
      <c r="CB39" s="633"/>
      <c r="CD39" s="620" t="s">
        <v>330</v>
      </c>
      <c r="CE39" s="621"/>
      <c r="CF39" s="621"/>
      <c r="CG39" s="621"/>
      <c r="CH39" s="621"/>
      <c r="CI39" s="621"/>
      <c r="CJ39" s="621"/>
      <c r="CK39" s="621"/>
      <c r="CL39" s="621"/>
      <c r="CM39" s="621"/>
      <c r="CN39" s="621"/>
      <c r="CO39" s="621"/>
      <c r="CP39" s="621"/>
      <c r="CQ39" s="622"/>
      <c r="CR39" s="623">
        <v>597885</v>
      </c>
      <c r="CS39" s="656"/>
      <c r="CT39" s="656"/>
      <c r="CU39" s="656"/>
      <c r="CV39" s="656"/>
      <c r="CW39" s="656"/>
      <c r="CX39" s="656"/>
      <c r="CY39" s="657"/>
      <c r="CZ39" s="628">
        <v>11.5</v>
      </c>
      <c r="DA39" s="653"/>
      <c r="DB39" s="653"/>
      <c r="DC39" s="658"/>
      <c r="DD39" s="632">
        <v>353530</v>
      </c>
      <c r="DE39" s="656"/>
      <c r="DF39" s="656"/>
      <c r="DG39" s="656"/>
      <c r="DH39" s="656"/>
      <c r="DI39" s="656"/>
      <c r="DJ39" s="656"/>
      <c r="DK39" s="657"/>
      <c r="DL39" s="632" t="s">
        <v>122</v>
      </c>
      <c r="DM39" s="656"/>
      <c r="DN39" s="656"/>
      <c r="DO39" s="656"/>
      <c r="DP39" s="656"/>
      <c r="DQ39" s="656"/>
      <c r="DR39" s="656"/>
      <c r="DS39" s="656"/>
      <c r="DT39" s="656"/>
      <c r="DU39" s="656"/>
      <c r="DV39" s="657"/>
      <c r="DW39" s="628" t="s">
        <v>122</v>
      </c>
      <c r="DX39" s="653"/>
      <c r="DY39" s="653"/>
      <c r="DZ39" s="653"/>
      <c r="EA39" s="653"/>
      <c r="EB39" s="653"/>
      <c r="EC39" s="654"/>
    </row>
    <row r="40" spans="2:133" ht="11.25" customHeight="1" x14ac:dyDescent="0.15">
      <c r="B40" s="620" t="s">
        <v>331</v>
      </c>
      <c r="C40" s="621"/>
      <c r="D40" s="621"/>
      <c r="E40" s="621"/>
      <c r="F40" s="621"/>
      <c r="G40" s="621"/>
      <c r="H40" s="621"/>
      <c r="I40" s="621"/>
      <c r="J40" s="621"/>
      <c r="K40" s="621"/>
      <c r="L40" s="621"/>
      <c r="M40" s="621"/>
      <c r="N40" s="621"/>
      <c r="O40" s="621"/>
      <c r="P40" s="621"/>
      <c r="Q40" s="622"/>
      <c r="R40" s="623">
        <v>7678</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6" t="s">
        <v>332</v>
      </c>
      <c r="AR40" s="687"/>
      <c r="AS40" s="687"/>
      <c r="AT40" s="687"/>
      <c r="AU40" s="687"/>
      <c r="AV40" s="687"/>
      <c r="AW40" s="687"/>
      <c r="AX40" s="687"/>
      <c r="AY40" s="688"/>
      <c r="AZ40" s="623" t="s">
        <v>122</v>
      </c>
      <c r="BA40" s="624"/>
      <c r="BB40" s="624"/>
      <c r="BC40" s="624"/>
      <c r="BD40" s="656"/>
      <c r="BE40" s="656"/>
      <c r="BF40" s="669"/>
      <c r="BG40" s="673" t="s">
        <v>333</v>
      </c>
      <c r="BH40" s="674"/>
      <c r="BI40" s="674"/>
      <c r="BJ40" s="674"/>
      <c r="BK40" s="674"/>
      <c r="BL40" s="211"/>
      <c r="BM40" s="621" t="s">
        <v>334</v>
      </c>
      <c r="BN40" s="621"/>
      <c r="BO40" s="621"/>
      <c r="BP40" s="621"/>
      <c r="BQ40" s="621"/>
      <c r="BR40" s="621"/>
      <c r="BS40" s="621"/>
      <c r="BT40" s="621"/>
      <c r="BU40" s="622"/>
      <c r="BV40" s="623">
        <v>96</v>
      </c>
      <c r="BW40" s="624"/>
      <c r="BX40" s="624"/>
      <c r="BY40" s="624"/>
      <c r="BZ40" s="624"/>
      <c r="CA40" s="624"/>
      <c r="CB40" s="633"/>
      <c r="CD40" s="620" t="s">
        <v>335</v>
      </c>
      <c r="CE40" s="621"/>
      <c r="CF40" s="621"/>
      <c r="CG40" s="621"/>
      <c r="CH40" s="621"/>
      <c r="CI40" s="621"/>
      <c r="CJ40" s="621"/>
      <c r="CK40" s="621"/>
      <c r="CL40" s="621"/>
      <c r="CM40" s="621"/>
      <c r="CN40" s="621"/>
      <c r="CO40" s="621"/>
      <c r="CP40" s="621"/>
      <c r="CQ40" s="622"/>
      <c r="CR40" s="623">
        <v>2804</v>
      </c>
      <c r="CS40" s="624"/>
      <c r="CT40" s="624"/>
      <c r="CU40" s="624"/>
      <c r="CV40" s="624"/>
      <c r="CW40" s="624"/>
      <c r="CX40" s="624"/>
      <c r="CY40" s="625"/>
      <c r="CZ40" s="628">
        <v>0.1</v>
      </c>
      <c r="DA40" s="653"/>
      <c r="DB40" s="653"/>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x14ac:dyDescent="0.15">
      <c r="B41" s="644" t="s">
        <v>336</v>
      </c>
      <c r="C41" s="645"/>
      <c r="D41" s="645"/>
      <c r="E41" s="645"/>
      <c r="F41" s="645"/>
      <c r="G41" s="645"/>
      <c r="H41" s="645"/>
      <c r="I41" s="645"/>
      <c r="J41" s="645"/>
      <c r="K41" s="645"/>
      <c r="L41" s="645"/>
      <c r="M41" s="645"/>
      <c r="N41" s="645"/>
      <c r="O41" s="645"/>
      <c r="P41" s="645"/>
      <c r="Q41" s="646"/>
      <c r="R41" s="695">
        <v>5518434</v>
      </c>
      <c r="S41" s="696"/>
      <c r="T41" s="696"/>
      <c r="U41" s="696"/>
      <c r="V41" s="696"/>
      <c r="W41" s="696"/>
      <c r="X41" s="696"/>
      <c r="Y41" s="700"/>
      <c r="Z41" s="701">
        <v>100</v>
      </c>
      <c r="AA41" s="701"/>
      <c r="AB41" s="701"/>
      <c r="AC41" s="701"/>
      <c r="AD41" s="702">
        <v>2645775</v>
      </c>
      <c r="AE41" s="702"/>
      <c r="AF41" s="702"/>
      <c r="AG41" s="702"/>
      <c r="AH41" s="702"/>
      <c r="AI41" s="702"/>
      <c r="AJ41" s="702"/>
      <c r="AK41" s="702"/>
      <c r="AL41" s="703">
        <v>100</v>
      </c>
      <c r="AM41" s="683"/>
      <c r="AN41" s="683"/>
      <c r="AO41" s="704"/>
      <c r="AQ41" s="686" t="s">
        <v>337</v>
      </c>
      <c r="AR41" s="687"/>
      <c r="AS41" s="687"/>
      <c r="AT41" s="687"/>
      <c r="AU41" s="687"/>
      <c r="AV41" s="687"/>
      <c r="AW41" s="687"/>
      <c r="AX41" s="687"/>
      <c r="AY41" s="688"/>
      <c r="AZ41" s="623">
        <v>83678</v>
      </c>
      <c r="BA41" s="624"/>
      <c r="BB41" s="624"/>
      <c r="BC41" s="624"/>
      <c r="BD41" s="656"/>
      <c r="BE41" s="656"/>
      <c r="BF41" s="669"/>
      <c r="BG41" s="673"/>
      <c r="BH41" s="674"/>
      <c r="BI41" s="674"/>
      <c r="BJ41" s="674"/>
      <c r="BK41" s="674"/>
      <c r="BL41" s="211"/>
      <c r="BM41" s="621" t="s">
        <v>338</v>
      </c>
      <c r="BN41" s="621"/>
      <c r="BO41" s="621"/>
      <c r="BP41" s="621"/>
      <c r="BQ41" s="621"/>
      <c r="BR41" s="621"/>
      <c r="BS41" s="621"/>
      <c r="BT41" s="621"/>
      <c r="BU41" s="622"/>
      <c r="BV41" s="623">
        <v>3</v>
      </c>
      <c r="BW41" s="624"/>
      <c r="BX41" s="624"/>
      <c r="BY41" s="624"/>
      <c r="BZ41" s="624"/>
      <c r="CA41" s="624"/>
      <c r="CB41" s="633"/>
      <c r="CD41" s="620" t="s">
        <v>339</v>
      </c>
      <c r="CE41" s="621"/>
      <c r="CF41" s="621"/>
      <c r="CG41" s="621"/>
      <c r="CH41" s="621"/>
      <c r="CI41" s="621"/>
      <c r="CJ41" s="621"/>
      <c r="CK41" s="621"/>
      <c r="CL41" s="621"/>
      <c r="CM41" s="621"/>
      <c r="CN41" s="621"/>
      <c r="CO41" s="621"/>
      <c r="CP41" s="621"/>
      <c r="CQ41" s="622"/>
      <c r="CR41" s="623" t="s">
        <v>122</v>
      </c>
      <c r="CS41" s="656"/>
      <c r="CT41" s="656"/>
      <c r="CU41" s="656"/>
      <c r="CV41" s="656"/>
      <c r="CW41" s="656"/>
      <c r="CX41" s="656"/>
      <c r="CY41" s="657"/>
      <c r="CZ41" s="628" t="s">
        <v>122</v>
      </c>
      <c r="DA41" s="653"/>
      <c r="DB41" s="653"/>
      <c r="DC41" s="658"/>
      <c r="DD41" s="632" t="s">
        <v>122</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340</v>
      </c>
      <c r="AR42" s="693"/>
      <c r="AS42" s="693"/>
      <c r="AT42" s="693"/>
      <c r="AU42" s="693"/>
      <c r="AV42" s="693"/>
      <c r="AW42" s="693"/>
      <c r="AX42" s="693"/>
      <c r="AY42" s="694"/>
      <c r="AZ42" s="695">
        <v>252275</v>
      </c>
      <c r="BA42" s="696"/>
      <c r="BB42" s="696"/>
      <c r="BC42" s="696"/>
      <c r="BD42" s="682"/>
      <c r="BE42" s="682"/>
      <c r="BF42" s="684"/>
      <c r="BG42" s="675"/>
      <c r="BH42" s="676"/>
      <c r="BI42" s="676"/>
      <c r="BJ42" s="676"/>
      <c r="BK42" s="676"/>
      <c r="BL42" s="212"/>
      <c r="BM42" s="645" t="s">
        <v>341</v>
      </c>
      <c r="BN42" s="645"/>
      <c r="BO42" s="645"/>
      <c r="BP42" s="645"/>
      <c r="BQ42" s="645"/>
      <c r="BR42" s="645"/>
      <c r="BS42" s="645"/>
      <c r="BT42" s="645"/>
      <c r="BU42" s="646"/>
      <c r="BV42" s="695">
        <v>387</v>
      </c>
      <c r="BW42" s="696"/>
      <c r="BX42" s="696"/>
      <c r="BY42" s="696"/>
      <c r="BZ42" s="696"/>
      <c r="CA42" s="696"/>
      <c r="CB42" s="705"/>
      <c r="CD42" s="620" t="s">
        <v>342</v>
      </c>
      <c r="CE42" s="621"/>
      <c r="CF42" s="621"/>
      <c r="CG42" s="621"/>
      <c r="CH42" s="621"/>
      <c r="CI42" s="621"/>
      <c r="CJ42" s="621"/>
      <c r="CK42" s="621"/>
      <c r="CL42" s="621"/>
      <c r="CM42" s="621"/>
      <c r="CN42" s="621"/>
      <c r="CO42" s="621"/>
      <c r="CP42" s="621"/>
      <c r="CQ42" s="622"/>
      <c r="CR42" s="623">
        <v>309064</v>
      </c>
      <c r="CS42" s="656"/>
      <c r="CT42" s="656"/>
      <c r="CU42" s="656"/>
      <c r="CV42" s="656"/>
      <c r="CW42" s="656"/>
      <c r="CX42" s="656"/>
      <c r="CY42" s="657"/>
      <c r="CZ42" s="628">
        <v>5.9</v>
      </c>
      <c r="DA42" s="653"/>
      <c r="DB42" s="653"/>
      <c r="DC42" s="658"/>
      <c r="DD42" s="632">
        <v>146890</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02" t="s">
        <v>343</v>
      </c>
      <c r="CD43" s="620" t="s">
        <v>344</v>
      </c>
      <c r="CE43" s="621"/>
      <c r="CF43" s="621"/>
      <c r="CG43" s="621"/>
      <c r="CH43" s="621"/>
      <c r="CI43" s="621"/>
      <c r="CJ43" s="621"/>
      <c r="CK43" s="621"/>
      <c r="CL43" s="621"/>
      <c r="CM43" s="621"/>
      <c r="CN43" s="621"/>
      <c r="CO43" s="621"/>
      <c r="CP43" s="621"/>
      <c r="CQ43" s="622"/>
      <c r="CR43" s="623">
        <v>1302</v>
      </c>
      <c r="CS43" s="656"/>
      <c r="CT43" s="656"/>
      <c r="CU43" s="656"/>
      <c r="CV43" s="656"/>
      <c r="CW43" s="656"/>
      <c r="CX43" s="656"/>
      <c r="CY43" s="657"/>
      <c r="CZ43" s="628">
        <v>0</v>
      </c>
      <c r="DA43" s="653"/>
      <c r="DB43" s="653"/>
      <c r="DC43" s="658"/>
      <c r="DD43" s="632">
        <v>1302</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345</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293</v>
      </c>
      <c r="CE44" s="662"/>
      <c r="CF44" s="620" t="s">
        <v>346</v>
      </c>
      <c r="CG44" s="621"/>
      <c r="CH44" s="621"/>
      <c r="CI44" s="621"/>
      <c r="CJ44" s="621"/>
      <c r="CK44" s="621"/>
      <c r="CL44" s="621"/>
      <c r="CM44" s="621"/>
      <c r="CN44" s="621"/>
      <c r="CO44" s="621"/>
      <c r="CP44" s="621"/>
      <c r="CQ44" s="622"/>
      <c r="CR44" s="623">
        <v>309064</v>
      </c>
      <c r="CS44" s="624"/>
      <c r="CT44" s="624"/>
      <c r="CU44" s="624"/>
      <c r="CV44" s="624"/>
      <c r="CW44" s="624"/>
      <c r="CX44" s="624"/>
      <c r="CY44" s="625"/>
      <c r="CZ44" s="628">
        <v>5.9</v>
      </c>
      <c r="DA44" s="629"/>
      <c r="DB44" s="629"/>
      <c r="DC44" s="635"/>
      <c r="DD44" s="632">
        <v>146890</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347</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348</v>
      </c>
      <c r="CG45" s="621"/>
      <c r="CH45" s="621"/>
      <c r="CI45" s="621"/>
      <c r="CJ45" s="621"/>
      <c r="CK45" s="621"/>
      <c r="CL45" s="621"/>
      <c r="CM45" s="621"/>
      <c r="CN45" s="621"/>
      <c r="CO45" s="621"/>
      <c r="CP45" s="621"/>
      <c r="CQ45" s="622"/>
      <c r="CR45" s="623">
        <v>74272</v>
      </c>
      <c r="CS45" s="656"/>
      <c r="CT45" s="656"/>
      <c r="CU45" s="656"/>
      <c r="CV45" s="656"/>
      <c r="CW45" s="656"/>
      <c r="CX45" s="656"/>
      <c r="CY45" s="657"/>
      <c r="CZ45" s="628">
        <v>1.4</v>
      </c>
      <c r="DA45" s="653"/>
      <c r="DB45" s="653"/>
      <c r="DC45" s="658"/>
      <c r="DD45" s="632">
        <v>5136</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13"/>
      <c r="CD46" s="663"/>
      <c r="CE46" s="664"/>
      <c r="CF46" s="620" t="s">
        <v>349</v>
      </c>
      <c r="CG46" s="621"/>
      <c r="CH46" s="621"/>
      <c r="CI46" s="621"/>
      <c r="CJ46" s="621"/>
      <c r="CK46" s="621"/>
      <c r="CL46" s="621"/>
      <c r="CM46" s="621"/>
      <c r="CN46" s="621"/>
      <c r="CO46" s="621"/>
      <c r="CP46" s="621"/>
      <c r="CQ46" s="622"/>
      <c r="CR46" s="623">
        <v>194248</v>
      </c>
      <c r="CS46" s="624"/>
      <c r="CT46" s="624"/>
      <c r="CU46" s="624"/>
      <c r="CV46" s="624"/>
      <c r="CW46" s="624"/>
      <c r="CX46" s="624"/>
      <c r="CY46" s="625"/>
      <c r="CZ46" s="628">
        <v>3.7</v>
      </c>
      <c r="DA46" s="629"/>
      <c r="DB46" s="629"/>
      <c r="DC46" s="635"/>
      <c r="DD46" s="632">
        <v>131410</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13"/>
      <c r="CD47" s="663"/>
      <c r="CE47" s="664"/>
      <c r="CF47" s="620" t="s">
        <v>350</v>
      </c>
      <c r="CG47" s="621"/>
      <c r="CH47" s="621"/>
      <c r="CI47" s="621"/>
      <c r="CJ47" s="621"/>
      <c r="CK47" s="621"/>
      <c r="CL47" s="621"/>
      <c r="CM47" s="621"/>
      <c r="CN47" s="621"/>
      <c r="CO47" s="621"/>
      <c r="CP47" s="621"/>
      <c r="CQ47" s="622"/>
      <c r="CR47" s="623" t="s">
        <v>122</v>
      </c>
      <c r="CS47" s="656"/>
      <c r="CT47" s="656"/>
      <c r="CU47" s="656"/>
      <c r="CV47" s="656"/>
      <c r="CW47" s="656"/>
      <c r="CX47" s="656"/>
      <c r="CY47" s="657"/>
      <c r="CZ47" s="628" t="s">
        <v>122</v>
      </c>
      <c r="DA47" s="653"/>
      <c r="DB47" s="653"/>
      <c r="DC47" s="658"/>
      <c r="DD47" s="632" t="s">
        <v>122</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13"/>
      <c r="CD48" s="665"/>
      <c r="CE48" s="666"/>
      <c r="CF48" s="620" t="s">
        <v>351</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13"/>
      <c r="CD49" s="644" t="s">
        <v>352</v>
      </c>
      <c r="CE49" s="645"/>
      <c r="CF49" s="645"/>
      <c r="CG49" s="645"/>
      <c r="CH49" s="645"/>
      <c r="CI49" s="645"/>
      <c r="CJ49" s="645"/>
      <c r="CK49" s="645"/>
      <c r="CL49" s="645"/>
      <c r="CM49" s="645"/>
      <c r="CN49" s="645"/>
      <c r="CO49" s="645"/>
      <c r="CP49" s="645"/>
      <c r="CQ49" s="646"/>
      <c r="CR49" s="695">
        <v>5203424</v>
      </c>
      <c r="CS49" s="682"/>
      <c r="CT49" s="682"/>
      <c r="CU49" s="682"/>
      <c r="CV49" s="682"/>
      <c r="CW49" s="682"/>
      <c r="CX49" s="682"/>
      <c r="CY49" s="711"/>
      <c r="CZ49" s="703">
        <v>100</v>
      </c>
      <c r="DA49" s="712"/>
      <c r="DB49" s="712"/>
      <c r="DC49" s="713"/>
      <c r="DD49" s="714">
        <v>3535271</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Ffr0pCWJ3rHgn3B0VcfKCKiMHd3RFw4Zth3buDZfa3Xwu7N7YV3owG2l65xNVQrI3hULANYROTAsUAAzgWS3uA==" saltValue="gUaKGYPU/ZvFGbM8GCgee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353</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354</v>
      </c>
      <c r="DK2" s="723"/>
      <c r="DL2" s="723"/>
      <c r="DM2" s="723"/>
      <c r="DN2" s="723"/>
      <c r="DO2" s="724"/>
      <c r="DP2" s="216"/>
      <c r="DQ2" s="722" t="s">
        <v>355</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356</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357</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358</v>
      </c>
      <c r="B5" s="728"/>
      <c r="C5" s="728"/>
      <c r="D5" s="728"/>
      <c r="E5" s="728"/>
      <c r="F5" s="728"/>
      <c r="G5" s="728"/>
      <c r="H5" s="728"/>
      <c r="I5" s="728"/>
      <c r="J5" s="728"/>
      <c r="K5" s="728"/>
      <c r="L5" s="728"/>
      <c r="M5" s="728"/>
      <c r="N5" s="728"/>
      <c r="O5" s="728"/>
      <c r="P5" s="729"/>
      <c r="Q5" s="733" t="s">
        <v>359</v>
      </c>
      <c r="R5" s="734"/>
      <c r="S5" s="734"/>
      <c r="T5" s="734"/>
      <c r="U5" s="735"/>
      <c r="V5" s="733" t="s">
        <v>360</v>
      </c>
      <c r="W5" s="734"/>
      <c r="X5" s="734"/>
      <c r="Y5" s="734"/>
      <c r="Z5" s="735"/>
      <c r="AA5" s="733" t="s">
        <v>361</v>
      </c>
      <c r="AB5" s="734"/>
      <c r="AC5" s="734"/>
      <c r="AD5" s="734"/>
      <c r="AE5" s="734"/>
      <c r="AF5" s="739" t="s">
        <v>362</v>
      </c>
      <c r="AG5" s="734"/>
      <c r="AH5" s="734"/>
      <c r="AI5" s="734"/>
      <c r="AJ5" s="740"/>
      <c r="AK5" s="734" t="s">
        <v>363</v>
      </c>
      <c r="AL5" s="734"/>
      <c r="AM5" s="734"/>
      <c r="AN5" s="734"/>
      <c r="AO5" s="735"/>
      <c r="AP5" s="733" t="s">
        <v>364</v>
      </c>
      <c r="AQ5" s="734"/>
      <c r="AR5" s="734"/>
      <c r="AS5" s="734"/>
      <c r="AT5" s="735"/>
      <c r="AU5" s="733" t="s">
        <v>365</v>
      </c>
      <c r="AV5" s="734"/>
      <c r="AW5" s="734"/>
      <c r="AX5" s="734"/>
      <c r="AY5" s="740"/>
      <c r="AZ5" s="220"/>
      <c r="BA5" s="220"/>
      <c r="BB5" s="220"/>
      <c r="BC5" s="220"/>
      <c r="BD5" s="220"/>
      <c r="BE5" s="221"/>
      <c r="BF5" s="221"/>
      <c r="BG5" s="221"/>
      <c r="BH5" s="221"/>
      <c r="BI5" s="221"/>
      <c r="BJ5" s="221"/>
      <c r="BK5" s="221"/>
      <c r="BL5" s="221"/>
      <c r="BM5" s="221"/>
      <c r="BN5" s="221"/>
      <c r="BO5" s="221"/>
      <c r="BP5" s="221"/>
      <c r="BQ5" s="727" t="s">
        <v>366</v>
      </c>
      <c r="BR5" s="728"/>
      <c r="BS5" s="728"/>
      <c r="BT5" s="728"/>
      <c r="BU5" s="728"/>
      <c r="BV5" s="728"/>
      <c r="BW5" s="728"/>
      <c r="BX5" s="728"/>
      <c r="BY5" s="728"/>
      <c r="BZ5" s="728"/>
      <c r="CA5" s="728"/>
      <c r="CB5" s="728"/>
      <c r="CC5" s="728"/>
      <c r="CD5" s="728"/>
      <c r="CE5" s="728"/>
      <c r="CF5" s="728"/>
      <c r="CG5" s="729"/>
      <c r="CH5" s="733" t="s">
        <v>367</v>
      </c>
      <c r="CI5" s="734"/>
      <c r="CJ5" s="734"/>
      <c r="CK5" s="734"/>
      <c r="CL5" s="735"/>
      <c r="CM5" s="733" t="s">
        <v>368</v>
      </c>
      <c r="CN5" s="734"/>
      <c r="CO5" s="734"/>
      <c r="CP5" s="734"/>
      <c r="CQ5" s="735"/>
      <c r="CR5" s="733" t="s">
        <v>369</v>
      </c>
      <c r="CS5" s="734"/>
      <c r="CT5" s="734"/>
      <c r="CU5" s="734"/>
      <c r="CV5" s="735"/>
      <c r="CW5" s="733" t="s">
        <v>370</v>
      </c>
      <c r="CX5" s="734"/>
      <c r="CY5" s="734"/>
      <c r="CZ5" s="734"/>
      <c r="DA5" s="735"/>
      <c r="DB5" s="733" t="s">
        <v>371</v>
      </c>
      <c r="DC5" s="734"/>
      <c r="DD5" s="734"/>
      <c r="DE5" s="734"/>
      <c r="DF5" s="735"/>
      <c r="DG5" s="763" t="s">
        <v>372</v>
      </c>
      <c r="DH5" s="764"/>
      <c r="DI5" s="764"/>
      <c r="DJ5" s="764"/>
      <c r="DK5" s="765"/>
      <c r="DL5" s="763" t="s">
        <v>373</v>
      </c>
      <c r="DM5" s="764"/>
      <c r="DN5" s="764"/>
      <c r="DO5" s="764"/>
      <c r="DP5" s="765"/>
      <c r="DQ5" s="733" t="s">
        <v>374</v>
      </c>
      <c r="DR5" s="734"/>
      <c r="DS5" s="734"/>
      <c r="DT5" s="734"/>
      <c r="DU5" s="735"/>
      <c r="DV5" s="733" t="s">
        <v>365</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375</v>
      </c>
      <c r="C7" s="750"/>
      <c r="D7" s="750"/>
      <c r="E7" s="750"/>
      <c r="F7" s="750"/>
      <c r="G7" s="750"/>
      <c r="H7" s="750"/>
      <c r="I7" s="750"/>
      <c r="J7" s="750"/>
      <c r="K7" s="750"/>
      <c r="L7" s="750"/>
      <c r="M7" s="750"/>
      <c r="N7" s="750"/>
      <c r="O7" s="750"/>
      <c r="P7" s="751"/>
      <c r="Q7" s="752">
        <v>5697</v>
      </c>
      <c r="R7" s="753"/>
      <c r="S7" s="753"/>
      <c r="T7" s="753"/>
      <c r="U7" s="753"/>
      <c r="V7" s="753">
        <v>5382</v>
      </c>
      <c r="W7" s="753"/>
      <c r="X7" s="753"/>
      <c r="Y7" s="753"/>
      <c r="Z7" s="753"/>
      <c r="AA7" s="753">
        <v>315</v>
      </c>
      <c r="AB7" s="753"/>
      <c r="AC7" s="753"/>
      <c r="AD7" s="753"/>
      <c r="AE7" s="754"/>
      <c r="AF7" s="755">
        <v>222</v>
      </c>
      <c r="AG7" s="756"/>
      <c r="AH7" s="756"/>
      <c r="AI7" s="756"/>
      <c r="AJ7" s="757"/>
      <c r="AK7" s="758">
        <v>489</v>
      </c>
      <c r="AL7" s="759"/>
      <c r="AM7" s="759"/>
      <c r="AN7" s="759"/>
      <c r="AO7" s="759"/>
      <c r="AP7" s="759">
        <v>2200</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c r="BT7" s="747"/>
      <c r="BU7" s="747"/>
      <c r="BV7" s="747"/>
      <c r="BW7" s="747"/>
      <c r="BX7" s="747"/>
      <c r="BY7" s="747"/>
      <c r="BZ7" s="747"/>
      <c r="CA7" s="747"/>
      <c r="CB7" s="747"/>
      <c r="CC7" s="747"/>
      <c r="CD7" s="747"/>
      <c r="CE7" s="747"/>
      <c r="CF7" s="747"/>
      <c r="CG7" s="762"/>
      <c r="CH7" s="743"/>
      <c r="CI7" s="744"/>
      <c r="CJ7" s="744"/>
      <c r="CK7" s="744"/>
      <c r="CL7" s="745"/>
      <c r="CM7" s="743"/>
      <c r="CN7" s="744"/>
      <c r="CO7" s="744"/>
      <c r="CP7" s="744"/>
      <c r="CQ7" s="745"/>
      <c r="CR7" s="743"/>
      <c r="CS7" s="744"/>
      <c r="CT7" s="744"/>
      <c r="CU7" s="744"/>
      <c r="CV7" s="745"/>
      <c r="CW7" s="743"/>
      <c r="CX7" s="744"/>
      <c r="CY7" s="744"/>
      <c r="CZ7" s="744"/>
      <c r="DA7" s="745"/>
      <c r="DB7" s="743"/>
      <c r="DC7" s="744"/>
      <c r="DD7" s="744"/>
      <c r="DE7" s="744"/>
      <c r="DF7" s="745"/>
      <c r="DG7" s="743"/>
      <c r="DH7" s="744"/>
      <c r="DI7" s="744"/>
      <c r="DJ7" s="744"/>
      <c r="DK7" s="745"/>
      <c r="DL7" s="743"/>
      <c r="DM7" s="744"/>
      <c r="DN7" s="744"/>
      <c r="DO7" s="744"/>
      <c r="DP7" s="745"/>
      <c r="DQ7" s="743"/>
      <c r="DR7" s="744"/>
      <c r="DS7" s="744"/>
      <c r="DT7" s="744"/>
      <c r="DU7" s="745"/>
      <c r="DV7" s="746"/>
      <c r="DW7" s="747"/>
      <c r="DX7" s="747"/>
      <c r="DY7" s="747"/>
      <c r="DZ7" s="748"/>
      <c r="EA7" s="222"/>
    </row>
    <row r="8" spans="1:131" s="223" customFormat="1" ht="26.25" customHeight="1" x14ac:dyDescent="0.15">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15">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15">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377</v>
      </c>
      <c r="B23" s="789" t="s">
        <v>378</v>
      </c>
      <c r="C23" s="790"/>
      <c r="D23" s="790"/>
      <c r="E23" s="790"/>
      <c r="F23" s="790"/>
      <c r="G23" s="790"/>
      <c r="H23" s="790"/>
      <c r="I23" s="790"/>
      <c r="J23" s="790"/>
      <c r="K23" s="790"/>
      <c r="L23" s="790"/>
      <c r="M23" s="790"/>
      <c r="N23" s="790"/>
      <c r="O23" s="790"/>
      <c r="P23" s="791"/>
      <c r="Q23" s="792">
        <v>5518</v>
      </c>
      <c r="R23" s="793"/>
      <c r="S23" s="793"/>
      <c r="T23" s="793"/>
      <c r="U23" s="793"/>
      <c r="V23" s="793">
        <v>5203</v>
      </c>
      <c r="W23" s="793"/>
      <c r="X23" s="793"/>
      <c r="Y23" s="793"/>
      <c r="Z23" s="793"/>
      <c r="AA23" s="793">
        <v>315</v>
      </c>
      <c r="AB23" s="793"/>
      <c r="AC23" s="793"/>
      <c r="AD23" s="793"/>
      <c r="AE23" s="794"/>
      <c r="AF23" s="795">
        <v>222</v>
      </c>
      <c r="AG23" s="793"/>
      <c r="AH23" s="793"/>
      <c r="AI23" s="793"/>
      <c r="AJ23" s="796"/>
      <c r="AK23" s="797"/>
      <c r="AL23" s="798"/>
      <c r="AM23" s="798"/>
      <c r="AN23" s="798"/>
      <c r="AO23" s="798"/>
      <c r="AP23" s="793">
        <v>2200</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358</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365</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389</v>
      </c>
      <c r="C28" s="750"/>
      <c r="D28" s="750"/>
      <c r="E28" s="750"/>
      <c r="F28" s="750"/>
      <c r="G28" s="750"/>
      <c r="H28" s="750"/>
      <c r="I28" s="750"/>
      <c r="J28" s="750"/>
      <c r="K28" s="750"/>
      <c r="L28" s="750"/>
      <c r="M28" s="750"/>
      <c r="N28" s="750"/>
      <c r="O28" s="750"/>
      <c r="P28" s="751"/>
      <c r="Q28" s="822">
        <v>866</v>
      </c>
      <c r="R28" s="823"/>
      <c r="S28" s="823"/>
      <c r="T28" s="823"/>
      <c r="U28" s="823"/>
      <c r="V28" s="823">
        <v>850</v>
      </c>
      <c r="W28" s="823"/>
      <c r="X28" s="823"/>
      <c r="Y28" s="823"/>
      <c r="Z28" s="823"/>
      <c r="AA28" s="823">
        <v>16</v>
      </c>
      <c r="AB28" s="823"/>
      <c r="AC28" s="823"/>
      <c r="AD28" s="823"/>
      <c r="AE28" s="824"/>
      <c r="AF28" s="825">
        <v>16</v>
      </c>
      <c r="AG28" s="823"/>
      <c r="AH28" s="823"/>
      <c r="AI28" s="823"/>
      <c r="AJ28" s="826"/>
      <c r="AK28" s="827">
        <v>94</v>
      </c>
      <c r="AL28" s="828"/>
      <c r="AM28" s="828"/>
      <c r="AN28" s="828"/>
      <c r="AO28" s="828"/>
      <c r="AP28" s="828" t="s">
        <v>545</v>
      </c>
      <c r="AQ28" s="828"/>
      <c r="AR28" s="828"/>
      <c r="AS28" s="828"/>
      <c r="AT28" s="828"/>
      <c r="AU28" s="828" t="s">
        <v>545</v>
      </c>
      <c r="AV28" s="828"/>
      <c r="AW28" s="828"/>
      <c r="AX28" s="828"/>
      <c r="AY28" s="828"/>
      <c r="AZ28" s="829" t="s">
        <v>545</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390</v>
      </c>
      <c r="C29" s="781"/>
      <c r="D29" s="781"/>
      <c r="E29" s="781"/>
      <c r="F29" s="781"/>
      <c r="G29" s="781"/>
      <c r="H29" s="781"/>
      <c r="I29" s="781"/>
      <c r="J29" s="781"/>
      <c r="K29" s="781"/>
      <c r="L29" s="781"/>
      <c r="M29" s="781"/>
      <c r="N29" s="781"/>
      <c r="O29" s="781"/>
      <c r="P29" s="782"/>
      <c r="Q29" s="783">
        <v>760</v>
      </c>
      <c r="R29" s="784"/>
      <c r="S29" s="784"/>
      <c r="T29" s="784"/>
      <c r="U29" s="784"/>
      <c r="V29" s="784">
        <v>746</v>
      </c>
      <c r="W29" s="784"/>
      <c r="X29" s="784"/>
      <c r="Y29" s="784"/>
      <c r="Z29" s="784"/>
      <c r="AA29" s="784">
        <v>14</v>
      </c>
      <c r="AB29" s="784"/>
      <c r="AC29" s="784"/>
      <c r="AD29" s="784"/>
      <c r="AE29" s="785"/>
      <c r="AF29" s="786">
        <v>14</v>
      </c>
      <c r="AG29" s="787"/>
      <c r="AH29" s="787"/>
      <c r="AI29" s="787"/>
      <c r="AJ29" s="788"/>
      <c r="AK29" s="834">
        <v>153</v>
      </c>
      <c r="AL29" s="830"/>
      <c r="AM29" s="830"/>
      <c r="AN29" s="830"/>
      <c r="AO29" s="830"/>
      <c r="AP29" s="830" t="s">
        <v>545</v>
      </c>
      <c r="AQ29" s="830"/>
      <c r="AR29" s="830"/>
      <c r="AS29" s="830"/>
      <c r="AT29" s="830"/>
      <c r="AU29" s="830" t="s">
        <v>545</v>
      </c>
      <c r="AV29" s="830"/>
      <c r="AW29" s="830"/>
      <c r="AX29" s="830"/>
      <c r="AY29" s="830"/>
      <c r="AZ29" s="831" t="s">
        <v>545</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391</v>
      </c>
      <c r="C30" s="781"/>
      <c r="D30" s="781"/>
      <c r="E30" s="781"/>
      <c r="F30" s="781"/>
      <c r="G30" s="781"/>
      <c r="H30" s="781"/>
      <c r="I30" s="781"/>
      <c r="J30" s="781"/>
      <c r="K30" s="781"/>
      <c r="L30" s="781"/>
      <c r="M30" s="781"/>
      <c r="N30" s="781"/>
      <c r="O30" s="781"/>
      <c r="P30" s="782"/>
      <c r="Q30" s="783">
        <v>92</v>
      </c>
      <c r="R30" s="784"/>
      <c r="S30" s="784"/>
      <c r="T30" s="784"/>
      <c r="U30" s="784"/>
      <c r="V30" s="784">
        <v>92</v>
      </c>
      <c r="W30" s="784"/>
      <c r="X30" s="784"/>
      <c r="Y30" s="784"/>
      <c r="Z30" s="784"/>
      <c r="AA30" s="784" t="s">
        <v>545</v>
      </c>
      <c r="AB30" s="784"/>
      <c r="AC30" s="784"/>
      <c r="AD30" s="784"/>
      <c r="AE30" s="785"/>
      <c r="AF30" s="786" t="s">
        <v>122</v>
      </c>
      <c r="AG30" s="787"/>
      <c r="AH30" s="787"/>
      <c r="AI30" s="787"/>
      <c r="AJ30" s="788"/>
      <c r="AK30" s="834">
        <v>27</v>
      </c>
      <c r="AL30" s="830"/>
      <c r="AM30" s="830"/>
      <c r="AN30" s="830"/>
      <c r="AO30" s="830"/>
      <c r="AP30" s="830" t="s">
        <v>545</v>
      </c>
      <c r="AQ30" s="830"/>
      <c r="AR30" s="830"/>
      <c r="AS30" s="830"/>
      <c r="AT30" s="830"/>
      <c r="AU30" s="830" t="s">
        <v>545</v>
      </c>
      <c r="AV30" s="830"/>
      <c r="AW30" s="830"/>
      <c r="AX30" s="830"/>
      <c r="AY30" s="830"/>
      <c r="AZ30" s="831" t="s">
        <v>545</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392</v>
      </c>
      <c r="C31" s="781"/>
      <c r="D31" s="781"/>
      <c r="E31" s="781"/>
      <c r="F31" s="781"/>
      <c r="G31" s="781"/>
      <c r="H31" s="781"/>
      <c r="I31" s="781"/>
      <c r="J31" s="781"/>
      <c r="K31" s="781"/>
      <c r="L31" s="781"/>
      <c r="M31" s="781"/>
      <c r="N31" s="781"/>
      <c r="O31" s="781"/>
      <c r="P31" s="782"/>
      <c r="Q31" s="783">
        <v>192</v>
      </c>
      <c r="R31" s="784"/>
      <c r="S31" s="784"/>
      <c r="T31" s="784"/>
      <c r="U31" s="784"/>
      <c r="V31" s="784">
        <v>183</v>
      </c>
      <c r="W31" s="784"/>
      <c r="X31" s="784"/>
      <c r="Y31" s="784"/>
      <c r="Z31" s="784"/>
      <c r="AA31" s="784">
        <v>8</v>
      </c>
      <c r="AB31" s="784"/>
      <c r="AC31" s="784"/>
      <c r="AD31" s="784"/>
      <c r="AE31" s="785"/>
      <c r="AF31" s="786">
        <v>254</v>
      </c>
      <c r="AG31" s="787"/>
      <c r="AH31" s="787"/>
      <c r="AI31" s="787"/>
      <c r="AJ31" s="788"/>
      <c r="AK31" s="834">
        <v>77</v>
      </c>
      <c r="AL31" s="830"/>
      <c r="AM31" s="830"/>
      <c r="AN31" s="830"/>
      <c r="AO31" s="830"/>
      <c r="AP31" s="830">
        <v>805</v>
      </c>
      <c r="AQ31" s="830"/>
      <c r="AR31" s="830"/>
      <c r="AS31" s="830"/>
      <c r="AT31" s="830"/>
      <c r="AU31" s="830">
        <v>445</v>
      </c>
      <c r="AV31" s="830"/>
      <c r="AW31" s="830"/>
      <c r="AX31" s="830"/>
      <c r="AY31" s="830"/>
      <c r="AZ31" s="831" t="s">
        <v>545</v>
      </c>
      <c r="BA31" s="831"/>
      <c r="BB31" s="831"/>
      <c r="BC31" s="831"/>
      <c r="BD31" s="831"/>
      <c r="BE31" s="832" t="s">
        <v>393</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t="s">
        <v>394</v>
      </c>
      <c r="C32" s="781"/>
      <c r="D32" s="781"/>
      <c r="E32" s="781"/>
      <c r="F32" s="781"/>
      <c r="G32" s="781"/>
      <c r="H32" s="781"/>
      <c r="I32" s="781"/>
      <c r="J32" s="781"/>
      <c r="K32" s="781"/>
      <c r="L32" s="781"/>
      <c r="M32" s="781"/>
      <c r="N32" s="781"/>
      <c r="O32" s="781"/>
      <c r="P32" s="782"/>
      <c r="Q32" s="783">
        <v>318</v>
      </c>
      <c r="R32" s="784"/>
      <c r="S32" s="784"/>
      <c r="T32" s="784"/>
      <c r="U32" s="784"/>
      <c r="V32" s="784">
        <v>311</v>
      </c>
      <c r="W32" s="784"/>
      <c r="X32" s="784"/>
      <c r="Y32" s="784"/>
      <c r="Z32" s="784"/>
      <c r="AA32" s="784">
        <v>8</v>
      </c>
      <c r="AB32" s="784"/>
      <c r="AC32" s="784"/>
      <c r="AD32" s="784"/>
      <c r="AE32" s="785"/>
      <c r="AF32" s="786">
        <v>43</v>
      </c>
      <c r="AG32" s="787"/>
      <c r="AH32" s="787"/>
      <c r="AI32" s="787"/>
      <c r="AJ32" s="788"/>
      <c r="AK32" s="834">
        <v>134</v>
      </c>
      <c r="AL32" s="830"/>
      <c r="AM32" s="830"/>
      <c r="AN32" s="830"/>
      <c r="AO32" s="830"/>
      <c r="AP32" s="830">
        <v>1061</v>
      </c>
      <c r="AQ32" s="830"/>
      <c r="AR32" s="830"/>
      <c r="AS32" s="830"/>
      <c r="AT32" s="830"/>
      <c r="AU32" s="830">
        <v>727</v>
      </c>
      <c r="AV32" s="830"/>
      <c r="AW32" s="830"/>
      <c r="AX32" s="830"/>
      <c r="AY32" s="830"/>
      <c r="AZ32" s="831" t="s">
        <v>545</v>
      </c>
      <c r="BA32" s="831"/>
      <c r="BB32" s="831"/>
      <c r="BC32" s="831"/>
      <c r="BD32" s="831"/>
      <c r="BE32" s="832" t="s">
        <v>393</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395</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377</v>
      </c>
      <c r="B63" s="789" t="s">
        <v>396</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327</v>
      </c>
      <c r="AG63" s="844"/>
      <c r="AH63" s="844"/>
      <c r="AI63" s="844"/>
      <c r="AJ63" s="845"/>
      <c r="AK63" s="846"/>
      <c r="AL63" s="841"/>
      <c r="AM63" s="841"/>
      <c r="AN63" s="841"/>
      <c r="AO63" s="841"/>
      <c r="AP63" s="844">
        <v>1866</v>
      </c>
      <c r="AQ63" s="844"/>
      <c r="AR63" s="844"/>
      <c r="AS63" s="844"/>
      <c r="AT63" s="844"/>
      <c r="AU63" s="844">
        <v>1172</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397</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398</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399</v>
      </c>
      <c r="AV66" s="734"/>
      <c r="AW66" s="734"/>
      <c r="AX66" s="734"/>
      <c r="AY66" s="735"/>
      <c r="AZ66" s="733" t="s">
        <v>365</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t="s">
        <v>546</v>
      </c>
      <c r="C68" s="870"/>
      <c r="D68" s="870"/>
      <c r="E68" s="870"/>
      <c r="F68" s="870"/>
      <c r="G68" s="870"/>
      <c r="H68" s="870"/>
      <c r="I68" s="870"/>
      <c r="J68" s="870"/>
      <c r="K68" s="870"/>
      <c r="L68" s="870"/>
      <c r="M68" s="870"/>
      <c r="N68" s="870"/>
      <c r="O68" s="870"/>
      <c r="P68" s="871"/>
      <c r="Q68" s="872">
        <v>3712</v>
      </c>
      <c r="R68" s="866"/>
      <c r="S68" s="866"/>
      <c r="T68" s="866"/>
      <c r="U68" s="866"/>
      <c r="V68" s="866">
        <v>3275</v>
      </c>
      <c r="W68" s="866"/>
      <c r="X68" s="866"/>
      <c r="Y68" s="866"/>
      <c r="Z68" s="866"/>
      <c r="AA68" s="866">
        <v>437</v>
      </c>
      <c r="AB68" s="866"/>
      <c r="AC68" s="866"/>
      <c r="AD68" s="866"/>
      <c r="AE68" s="866"/>
      <c r="AF68" s="866">
        <v>437</v>
      </c>
      <c r="AG68" s="866"/>
      <c r="AH68" s="866"/>
      <c r="AI68" s="866"/>
      <c r="AJ68" s="866"/>
      <c r="AK68" s="866">
        <v>64</v>
      </c>
      <c r="AL68" s="866"/>
      <c r="AM68" s="866"/>
      <c r="AN68" s="866"/>
      <c r="AO68" s="866"/>
      <c r="AP68" s="866" t="s">
        <v>545</v>
      </c>
      <c r="AQ68" s="866"/>
      <c r="AR68" s="866"/>
      <c r="AS68" s="866"/>
      <c r="AT68" s="866"/>
      <c r="AU68" s="866" t="s">
        <v>545</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t="s">
        <v>547</v>
      </c>
      <c r="C69" s="874"/>
      <c r="D69" s="874"/>
      <c r="E69" s="874"/>
      <c r="F69" s="874"/>
      <c r="G69" s="874"/>
      <c r="H69" s="874"/>
      <c r="I69" s="874"/>
      <c r="J69" s="874"/>
      <c r="K69" s="874"/>
      <c r="L69" s="874"/>
      <c r="M69" s="874"/>
      <c r="N69" s="874"/>
      <c r="O69" s="874"/>
      <c r="P69" s="875"/>
      <c r="Q69" s="876">
        <v>31</v>
      </c>
      <c r="R69" s="830"/>
      <c r="S69" s="830"/>
      <c r="T69" s="830"/>
      <c r="U69" s="830"/>
      <c r="V69" s="830">
        <v>30</v>
      </c>
      <c r="W69" s="830"/>
      <c r="X69" s="830"/>
      <c r="Y69" s="830"/>
      <c r="Z69" s="830"/>
      <c r="AA69" s="830">
        <v>1</v>
      </c>
      <c r="AB69" s="830"/>
      <c r="AC69" s="830"/>
      <c r="AD69" s="830"/>
      <c r="AE69" s="830"/>
      <c r="AF69" s="830">
        <v>1</v>
      </c>
      <c r="AG69" s="830"/>
      <c r="AH69" s="830"/>
      <c r="AI69" s="830"/>
      <c r="AJ69" s="830"/>
      <c r="AK69" s="830" t="s">
        <v>557</v>
      </c>
      <c r="AL69" s="830"/>
      <c r="AM69" s="830"/>
      <c r="AN69" s="830"/>
      <c r="AO69" s="830"/>
      <c r="AP69" s="830" t="s">
        <v>557</v>
      </c>
      <c r="AQ69" s="830"/>
      <c r="AR69" s="830"/>
      <c r="AS69" s="830"/>
      <c r="AT69" s="830"/>
      <c r="AU69" s="830" t="s">
        <v>556</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t="s">
        <v>548</v>
      </c>
      <c r="C70" s="874"/>
      <c r="D70" s="874"/>
      <c r="E70" s="874"/>
      <c r="F70" s="874"/>
      <c r="G70" s="874"/>
      <c r="H70" s="874"/>
      <c r="I70" s="874"/>
      <c r="J70" s="874"/>
      <c r="K70" s="874"/>
      <c r="L70" s="874"/>
      <c r="M70" s="874"/>
      <c r="N70" s="874"/>
      <c r="O70" s="874"/>
      <c r="P70" s="875"/>
      <c r="Q70" s="876">
        <v>112</v>
      </c>
      <c r="R70" s="830"/>
      <c r="S70" s="830"/>
      <c r="T70" s="830"/>
      <c r="U70" s="830"/>
      <c r="V70" s="830">
        <v>98</v>
      </c>
      <c r="W70" s="830"/>
      <c r="X70" s="830"/>
      <c r="Y70" s="830"/>
      <c r="Z70" s="830"/>
      <c r="AA70" s="830">
        <v>14</v>
      </c>
      <c r="AB70" s="830"/>
      <c r="AC70" s="830"/>
      <c r="AD70" s="830"/>
      <c r="AE70" s="830"/>
      <c r="AF70" s="830">
        <v>14</v>
      </c>
      <c r="AG70" s="830"/>
      <c r="AH70" s="830"/>
      <c r="AI70" s="830"/>
      <c r="AJ70" s="830"/>
      <c r="AK70" s="830">
        <v>8</v>
      </c>
      <c r="AL70" s="830"/>
      <c r="AM70" s="830"/>
      <c r="AN70" s="830"/>
      <c r="AO70" s="830"/>
      <c r="AP70" s="830" t="s">
        <v>545</v>
      </c>
      <c r="AQ70" s="830"/>
      <c r="AR70" s="830"/>
      <c r="AS70" s="830"/>
      <c r="AT70" s="830"/>
      <c r="AU70" s="830" t="s">
        <v>545</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t="s">
        <v>558</v>
      </c>
      <c r="C71" s="874"/>
      <c r="D71" s="874"/>
      <c r="E71" s="874"/>
      <c r="F71" s="874"/>
      <c r="G71" s="874"/>
      <c r="H71" s="874"/>
      <c r="I71" s="874"/>
      <c r="J71" s="874"/>
      <c r="K71" s="874"/>
      <c r="L71" s="874"/>
      <c r="M71" s="874"/>
      <c r="N71" s="874"/>
      <c r="O71" s="874"/>
      <c r="P71" s="875"/>
      <c r="Q71" s="876">
        <v>41</v>
      </c>
      <c r="R71" s="830"/>
      <c r="S71" s="830"/>
      <c r="T71" s="830"/>
      <c r="U71" s="830"/>
      <c r="V71" s="830">
        <v>38</v>
      </c>
      <c r="W71" s="830"/>
      <c r="X71" s="830"/>
      <c r="Y71" s="830"/>
      <c r="Z71" s="830"/>
      <c r="AA71" s="830">
        <v>3</v>
      </c>
      <c r="AB71" s="830"/>
      <c r="AC71" s="830"/>
      <c r="AD71" s="830"/>
      <c r="AE71" s="830"/>
      <c r="AF71" s="830">
        <v>3</v>
      </c>
      <c r="AG71" s="830"/>
      <c r="AH71" s="830"/>
      <c r="AI71" s="830"/>
      <c r="AJ71" s="830"/>
      <c r="AK71" s="830" t="s">
        <v>557</v>
      </c>
      <c r="AL71" s="830"/>
      <c r="AM71" s="830"/>
      <c r="AN71" s="830"/>
      <c r="AO71" s="830"/>
      <c r="AP71" s="830" t="s">
        <v>566</v>
      </c>
      <c r="AQ71" s="830"/>
      <c r="AR71" s="830"/>
      <c r="AS71" s="830"/>
      <c r="AT71" s="830"/>
      <c r="AU71" s="830" t="s">
        <v>557</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t="s">
        <v>559</v>
      </c>
      <c r="C72" s="874"/>
      <c r="D72" s="874"/>
      <c r="E72" s="874"/>
      <c r="F72" s="874"/>
      <c r="G72" s="874"/>
      <c r="H72" s="874"/>
      <c r="I72" s="874"/>
      <c r="J72" s="874"/>
      <c r="K72" s="874"/>
      <c r="L72" s="874"/>
      <c r="M72" s="874"/>
      <c r="N72" s="874"/>
      <c r="O72" s="874"/>
      <c r="P72" s="875"/>
      <c r="Q72" s="876">
        <v>31</v>
      </c>
      <c r="R72" s="830"/>
      <c r="S72" s="830"/>
      <c r="T72" s="830"/>
      <c r="U72" s="830"/>
      <c r="V72" s="830">
        <v>31</v>
      </c>
      <c r="W72" s="830"/>
      <c r="X72" s="830"/>
      <c r="Y72" s="830"/>
      <c r="Z72" s="830"/>
      <c r="AA72" s="830">
        <v>0</v>
      </c>
      <c r="AB72" s="830"/>
      <c r="AC72" s="830"/>
      <c r="AD72" s="830"/>
      <c r="AE72" s="830"/>
      <c r="AF72" s="830">
        <v>0</v>
      </c>
      <c r="AG72" s="830"/>
      <c r="AH72" s="830"/>
      <c r="AI72" s="830"/>
      <c r="AJ72" s="830"/>
      <c r="AK72" s="830">
        <v>1</v>
      </c>
      <c r="AL72" s="830"/>
      <c r="AM72" s="830"/>
      <c r="AN72" s="830"/>
      <c r="AO72" s="830"/>
      <c r="AP72" s="830" t="s">
        <v>545</v>
      </c>
      <c r="AQ72" s="830"/>
      <c r="AR72" s="830"/>
      <c r="AS72" s="830"/>
      <c r="AT72" s="830"/>
      <c r="AU72" s="830" t="s">
        <v>545</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t="s">
        <v>561</v>
      </c>
      <c r="C73" s="874"/>
      <c r="D73" s="874"/>
      <c r="E73" s="874"/>
      <c r="F73" s="874"/>
      <c r="G73" s="874"/>
      <c r="H73" s="874"/>
      <c r="I73" s="874"/>
      <c r="J73" s="874"/>
      <c r="K73" s="874"/>
      <c r="L73" s="874"/>
      <c r="M73" s="874"/>
      <c r="N73" s="874"/>
      <c r="O73" s="874"/>
      <c r="P73" s="875"/>
      <c r="Q73" s="876">
        <v>779</v>
      </c>
      <c r="R73" s="830"/>
      <c r="S73" s="830"/>
      <c r="T73" s="830"/>
      <c r="U73" s="830"/>
      <c r="V73" s="830">
        <v>751</v>
      </c>
      <c r="W73" s="830"/>
      <c r="X73" s="830"/>
      <c r="Y73" s="830"/>
      <c r="Z73" s="830"/>
      <c r="AA73" s="830">
        <v>28</v>
      </c>
      <c r="AB73" s="830"/>
      <c r="AC73" s="830"/>
      <c r="AD73" s="830"/>
      <c r="AE73" s="830"/>
      <c r="AF73" s="830">
        <v>28</v>
      </c>
      <c r="AG73" s="830"/>
      <c r="AH73" s="830"/>
      <c r="AI73" s="830"/>
      <c r="AJ73" s="830"/>
      <c r="AK73" s="830">
        <v>25</v>
      </c>
      <c r="AL73" s="830"/>
      <c r="AM73" s="830"/>
      <c r="AN73" s="830"/>
      <c r="AO73" s="830"/>
      <c r="AP73" s="830">
        <v>130</v>
      </c>
      <c r="AQ73" s="830"/>
      <c r="AR73" s="830"/>
      <c r="AS73" s="830"/>
      <c r="AT73" s="830"/>
      <c r="AU73" s="830">
        <v>19</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t="s">
        <v>562</v>
      </c>
      <c r="C74" s="874"/>
      <c r="D74" s="874"/>
      <c r="E74" s="874"/>
      <c r="F74" s="874"/>
      <c r="G74" s="874"/>
      <c r="H74" s="874"/>
      <c r="I74" s="874"/>
      <c r="J74" s="874"/>
      <c r="K74" s="874"/>
      <c r="L74" s="874"/>
      <c r="M74" s="874"/>
      <c r="N74" s="874"/>
      <c r="O74" s="874"/>
      <c r="P74" s="875"/>
      <c r="Q74" s="876">
        <v>377</v>
      </c>
      <c r="R74" s="830"/>
      <c r="S74" s="830"/>
      <c r="T74" s="830"/>
      <c r="U74" s="830"/>
      <c r="V74" s="830">
        <v>366</v>
      </c>
      <c r="W74" s="830"/>
      <c r="X74" s="830"/>
      <c r="Y74" s="830"/>
      <c r="Z74" s="830"/>
      <c r="AA74" s="830">
        <v>11</v>
      </c>
      <c r="AB74" s="830"/>
      <c r="AC74" s="830"/>
      <c r="AD74" s="830"/>
      <c r="AE74" s="830"/>
      <c r="AF74" s="830">
        <v>11</v>
      </c>
      <c r="AG74" s="830"/>
      <c r="AH74" s="830"/>
      <c r="AI74" s="830"/>
      <c r="AJ74" s="830"/>
      <c r="AK74" s="830" t="s">
        <v>557</v>
      </c>
      <c r="AL74" s="830"/>
      <c r="AM74" s="830"/>
      <c r="AN74" s="830"/>
      <c r="AO74" s="830"/>
      <c r="AP74" s="830" t="s">
        <v>557</v>
      </c>
      <c r="AQ74" s="830"/>
      <c r="AR74" s="830"/>
      <c r="AS74" s="830"/>
      <c r="AT74" s="830"/>
      <c r="AU74" s="830" t="s">
        <v>560</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t="s">
        <v>563</v>
      </c>
      <c r="C75" s="874"/>
      <c r="D75" s="874"/>
      <c r="E75" s="874"/>
      <c r="F75" s="874"/>
      <c r="G75" s="874"/>
      <c r="H75" s="874"/>
      <c r="I75" s="874"/>
      <c r="J75" s="874"/>
      <c r="K75" s="874"/>
      <c r="L75" s="874"/>
      <c r="M75" s="874"/>
      <c r="N75" s="874"/>
      <c r="O75" s="874"/>
      <c r="P75" s="875"/>
      <c r="Q75" s="877">
        <v>80</v>
      </c>
      <c r="R75" s="878"/>
      <c r="S75" s="878"/>
      <c r="T75" s="878"/>
      <c r="U75" s="834"/>
      <c r="V75" s="879">
        <v>77</v>
      </c>
      <c r="W75" s="878"/>
      <c r="X75" s="878"/>
      <c r="Y75" s="878"/>
      <c r="Z75" s="834"/>
      <c r="AA75" s="879">
        <v>2</v>
      </c>
      <c r="AB75" s="878"/>
      <c r="AC75" s="878"/>
      <c r="AD75" s="878"/>
      <c r="AE75" s="834"/>
      <c r="AF75" s="879">
        <v>2</v>
      </c>
      <c r="AG75" s="878"/>
      <c r="AH75" s="878"/>
      <c r="AI75" s="878"/>
      <c r="AJ75" s="834"/>
      <c r="AK75" s="879" t="s">
        <v>557</v>
      </c>
      <c r="AL75" s="878"/>
      <c r="AM75" s="878"/>
      <c r="AN75" s="878"/>
      <c r="AO75" s="834"/>
      <c r="AP75" s="879" t="s">
        <v>545</v>
      </c>
      <c r="AQ75" s="878"/>
      <c r="AR75" s="878"/>
      <c r="AS75" s="878"/>
      <c r="AT75" s="834"/>
      <c r="AU75" s="879" t="s">
        <v>545</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t="s">
        <v>564</v>
      </c>
      <c r="C76" s="874"/>
      <c r="D76" s="874"/>
      <c r="E76" s="874"/>
      <c r="F76" s="874"/>
      <c r="G76" s="874"/>
      <c r="H76" s="874"/>
      <c r="I76" s="874"/>
      <c r="J76" s="874"/>
      <c r="K76" s="874"/>
      <c r="L76" s="874"/>
      <c r="M76" s="874"/>
      <c r="N76" s="874"/>
      <c r="O76" s="874"/>
      <c r="P76" s="875"/>
      <c r="Q76" s="877">
        <v>171</v>
      </c>
      <c r="R76" s="878"/>
      <c r="S76" s="878"/>
      <c r="T76" s="878"/>
      <c r="U76" s="834"/>
      <c r="V76" s="879">
        <v>154</v>
      </c>
      <c r="W76" s="878"/>
      <c r="X76" s="878"/>
      <c r="Y76" s="878"/>
      <c r="Z76" s="834"/>
      <c r="AA76" s="879">
        <v>16</v>
      </c>
      <c r="AB76" s="878"/>
      <c r="AC76" s="878"/>
      <c r="AD76" s="878"/>
      <c r="AE76" s="834"/>
      <c r="AF76" s="879">
        <v>16</v>
      </c>
      <c r="AG76" s="878"/>
      <c r="AH76" s="878"/>
      <c r="AI76" s="878"/>
      <c r="AJ76" s="834"/>
      <c r="AK76" s="879" t="s">
        <v>557</v>
      </c>
      <c r="AL76" s="878"/>
      <c r="AM76" s="878"/>
      <c r="AN76" s="878"/>
      <c r="AO76" s="834"/>
      <c r="AP76" s="879" t="s">
        <v>545</v>
      </c>
      <c r="AQ76" s="878"/>
      <c r="AR76" s="878"/>
      <c r="AS76" s="878"/>
      <c r="AT76" s="834"/>
      <c r="AU76" s="879" t="s">
        <v>545</v>
      </c>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t="s">
        <v>565</v>
      </c>
      <c r="C77" s="874"/>
      <c r="D77" s="874"/>
      <c r="E77" s="874"/>
      <c r="F77" s="874"/>
      <c r="G77" s="874"/>
      <c r="H77" s="874"/>
      <c r="I77" s="874"/>
      <c r="J77" s="874"/>
      <c r="K77" s="874"/>
      <c r="L77" s="874"/>
      <c r="M77" s="874"/>
      <c r="N77" s="874"/>
      <c r="O77" s="874"/>
      <c r="P77" s="875"/>
      <c r="Q77" s="877">
        <v>196156</v>
      </c>
      <c r="R77" s="878"/>
      <c r="S77" s="878"/>
      <c r="T77" s="878"/>
      <c r="U77" s="834"/>
      <c r="V77" s="879">
        <v>192212</v>
      </c>
      <c r="W77" s="878"/>
      <c r="X77" s="878"/>
      <c r="Y77" s="878"/>
      <c r="Z77" s="834"/>
      <c r="AA77" s="879">
        <v>3944</v>
      </c>
      <c r="AB77" s="878"/>
      <c r="AC77" s="878"/>
      <c r="AD77" s="878"/>
      <c r="AE77" s="834"/>
      <c r="AF77" s="879">
        <v>3944</v>
      </c>
      <c r="AG77" s="878"/>
      <c r="AH77" s="878"/>
      <c r="AI77" s="878"/>
      <c r="AJ77" s="834"/>
      <c r="AK77" s="879">
        <v>1663</v>
      </c>
      <c r="AL77" s="878"/>
      <c r="AM77" s="878"/>
      <c r="AN77" s="878"/>
      <c r="AO77" s="834"/>
      <c r="AP77" s="879" t="s">
        <v>545</v>
      </c>
      <c r="AQ77" s="878"/>
      <c r="AR77" s="878"/>
      <c r="AS77" s="878"/>
      <c r="AT77" s="834"/>
      <c r="AU77" s="879" t="s">
        <v>545</v>
      </c>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377</v>
      </c>
      <c r="B88" s="789" t="s">
        <v>400</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4456</v>
      </c>
      <c r="AG88" s="844"/>
      <c r="AH88" s="844"/>
      <c r="AI88" s="844"/>
      <c r="AJ88" s="844"/>
      <c r="AK88" s="841"/>
      <c r="AL88" s="841"/>
      <c r="AM88" s="841"/>
      <c r="AN88" s="841"/>
      <c r="AO88" s="841"/>
      <c r="AP88" s="844">
        <v>130</v>
      </c>
      <c r="AQ88" s="844"/>
      <c r="AR88" s="844"/>
      <c r="AS88" s="844"/>
      <c r="AT88" s="844"/>
      <c r="AU88" s="844">
        <v>19</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401</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402</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403</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404</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405</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406</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407</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408</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409</v>
      </c>
      <c r="AB109" s="893"/>
      <c r="AC109" s="893"/>
      <c r="AD109" s="893"/>
      <c r="AE109" s="894"/>
      <c r="AF109" s="892" t="s">
        <v>410</v>
      </c>
      <c r="AG109" s="893"/>
      <c r="AH109" s="893"/>
      <c r="AI109" s="893"/>
      <c r="AJ109" s="894"/>
      <c r="AK109" s="892" t="s">
        <v>295</v>
      </c>
      <c r="AL109" s="893"/>
      <c r="AM109" s="893"/>
      <c r="AN109" s="893"/>
      <c r="AO109" s="894"/>
      <c r="AP109" s="892" t="s">
        <v>411</v>
      </c>
      <c r="AQ109" s="893"/>
      <c r="AR109" s="893"/>
      <c r="AS109" s="893"/>
      <c r="AT109" s="895"/>
      <c r="AU109" s="912" t="s">
        <v>408</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409</v>
      </c>
      <c r="BR109" s="893"/>
      <c r="BS109" s="893"/>
      <c r="BT109" s="893"/>
      <c r="BU109" s="894"/>
      <c r="BV109" s="892" t="s">
        <v>410</v>
      </c>
      <c r="BW109" s="893"/>
      <c r="BX109" s="893"/>
      <c r="BY109" s="893"/>
      <c r="BZ109" s="894"/>
      <c r="CA109" s="892" t="s">
        <v>295</v>
      </c>
      <c r="CB109" s="893"/>
      <c r="CC109" s="893"/>
      <c r="CD109" s="893"/>
      <c r="CE109" s="894"/>
      <c r="CF109" s="913" t="s">
        <v>411</v>
      </c>
      <c r="CG109" s="913"/>
      <c r="CH109" s="913"/>
      <c r="CI109" s="913"/>
      <c r="CJ109" s="913"/>
      <c r="CK109" s="892" t="s">
        <v>412</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409</v>
      </c>
      <c r="DH109" s="893"/>
      <c r="DI109" s="893"/>
      <c r="DJ109" s="893"/>
      <c r="DK109" s="894"/>
      <c r="DL109" s="892" t="s">
        <v>410</v>
      </c>
      <c r="DM109" s="893"/>
      <c r="DN109" s="893"/>
      <c r="DO109" s="893"/>
      <c r="DP109" s="894"/>
      <c r="DQ109" s="892" t="s">
        <v>295</v>
      </c>
      <c r="DR109" s="893"/>
      <c r="DS109" s="893"/>
      <c r="DT109" s="893"/>
      <c r="DU109" s="894"/>
      <c r="DV109" s="892" t="s">
        <v>411</v>
      </c>
      <c r="DW109" s="893"/>
      <c r="DX109" s="893"/>
      <c r="DY109" s="893"/>
      <c r="DZ109" s="895"/>
    </row>
    <row r="110" spans="1:131" s="218" customFormat="1" ht="26.25" customHeight="1" x14ac:dyDescent="0.15">
      <c r="A110" s="896" t="s">
        <v>413</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186287</v>
      </c>
      <c r="AB110" s="900"/>
      <c r="AC110" s="900"/>
      <c r="AD110" s="900"/>
      <c r="AE110" s="901"/>
      <c r="AF110" s="902">
        <v>192444</v>
      </c>
      <c r="AG110" s="900"/>
      <c r="AH110" s="900"/>
      <c r="AI110" s="900"/>
      <c r="AJ110" s="901"/>
      <c r="AK110" s="902">
        <v>183497</v>
      </c>
      <c r="AL110" s="900"/>
      <c r="AM110" s="900"/>
      <c r="AN110" s="900"/>
      <c r="AO110" s="901"/>
      <c r="AP110" s="903">
        <v>8</v>
      </c>
      <c r="AQ110" s="904"/>
      <c r="AR110" s="904"/>
      <c r="AS110" s="904"/>
      <c r="AT110" s="905"/>
      <c r="AU110" s="906" t="s">
        <v>69</v>
      </c>
      <c r="AV110" s="907"/>
      <c r="AW110" s="907"/>
      <c r="AX110" s="907"/>
      <c r="AY110" s="907"/>
      <c r="AZ110" s="929" t="s">
        <v>414</v>
      </c>
      <c r="BA110" s="897"/>
      <c r="BB110" s="897"/>
      <c r="BC110" s="897"/>
      <c r="BD110" s="897"/>
      <c r="BE110" s="897"/>
      <c r="BF110" s="897"/>
      <c r="BG110" s="897"/>
      <c r="BH110" s="897"/>
      <c r="BI110" s="897"/>
      <c r="BJ110" s="897"/>
      <c r="BK110" s="897"/>
      <c r="BL110" s="897"/>
      <c r="BM110" s="897"/>
      <c r="BN110" s="897"/>
      <c r="BO110" s="897"/>
      <c r="BP110" s="898"/>
      <c r="BQ110" s="930">
        <v>2216271</v>
      </c>
      <c r="BR110" s="931"/>
      <c r="BS110" s="931"/>
      <c r="BT110" s="931"/>
      <c r="BU110" s="931"/>
      <c r="BV110" s="931">
        <v>2317769</v>
      </c>
      <c r="BW110" s="931"/>
      <c r="BX110" s="931"/>
      <c r="BY110" s="931"/>
      <c r="BZ110" s="931"/>
      <c r="CA110" s="931">
        <v>2199573</v>
      </c>
      <c r="CB110" s="931"/>
      <c r="CC110" s="931"/>
      <c r="CD110" s="931"/>
      <c r="CE110" s="931"/>
      <c r="CF110" s="944">
        <v>96.2</v>
      </c>
      <c r="CG110" s="945"/>
      <c r="CH110" s="945"/>
      <c r="CI110" s="945"/>
      <c r="CJ110" s="945"/>
      <c r="CK110" s="946" t="s">
        <v>415</v>
      </c>
      <c r="CL110" s="947"/>
      <c r="CM110" s="929" t="s">
        <v>416</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15">
      <c r="A111" s="934" t="s">
        <v>417</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418</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419</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15">
      <c r="A112" s="952" t="s">
        <v>420</v>
      </c>
      <c r="B112" s="953"/>
      <c r="C112" s="923" t="s">
        <v>421</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422</v>
      </c>
      <c r="BA112" s="923"/>
      <c r="BB112" s="923"/>
      <c r="BC112" s="923"/>
      <c r="BD112" s="923"/>
      <c r="BE112" s="923"/>
      <c r="BF112" s="923"/>
      <c r="BG112" s="923"/>
      <c r="BH112" s="923"/>
      <c r="BI112" s="923"/>
      <c r="BJ112" s="923"/>
      <c r="BK112" s="923"/>
      <c r="BL112" s="923"/>
      <c r="BM112" s="923"/>
      <c r="BN112" s="923"/>
      <c r="BO112" s="923"/>
      <c r="BP112" s="924"/>
      <c r="BQ112" s="925">
        <v>1361810</v>
      </c>
      <c r="BR112" s="926"/>
      <c r="BS112" s="926"/>
      <c r="BT112" s="926"/>
      <c r="BU112" s="926"/>
      <c r="BV112" s="926">
        <v>1265109</v>
      </c>
      <c r="BW112" s="926"/>
      <c r="BX112" s="926"/>
      <c r="BY112" s="926"/>
      <c r="BZ112" s="926"/>
      <c r="CA112" s="926">
        <v>1172191</v>
      </c>
      <c r="CB112" s="926"/>
      <c r="CC112" s="926"/>
      <c r="CD112" s="926"/>
      <c r="CE112" s="926"/>
      <c r="CF112" s="920">
        <v>51.3</v>
      </c>
      <c r="CG112" s="921"/>
      <c r="CH112" s="921"/>
      <c r="CI112" s="921"/>
      <c r="CJ112" s="921"/>
      <c r="CK112" s="948"/>
      <c r="CL112" s="949"/>
      <c r="CM112" s="922" t="s">
        <v>423</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15">
      <c r="A113" s="954"/>
      <c r="B113" s="955"/>
      <c r="C113" s="923" t="s">
        <v>424</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169641</v>
      </c>
      <c r="AB113" s="938"/>
      <c r="AC113" s="938"/>
      <c r="AD113" s="938"/>
      <c r="AE113" s="939"/>
      <c r="AF113" s="940">
        <v>175474</v>
      </c>
      <c r="AG113" s="938"/>
      <c r="AH113" s="938"/>
      <c r="AI113" s="938"/>
      <c r="AJ113" s="939"/>
      <c r="AK113" s="940">
        <v>185455</v>
      </c>
      <c r="AL113" s="938"/>
      <c r="AM113" s="938"/>
      <c r="AN113" s="938"/>
      <c r="AO113" s="939"/>
      <c r="AP113" s="941">
        <v>8.1</v>
      </c>
      <c r="AQ113" s="942"/>
      <c r="AR113" s="942"/>
      <c r="AS113" s="942"/>
      <c r="AT113" s="943"/>
      <c r="AU113" s="908"/>
      <c r="AV113" s="909"/>
      <c r="AW113" s="909"/>
      <c r="AX113" s="909"/>
      <c r="AY113" s="909"/>
      <c r="AZ113" s="922" t="s">
        <v>425</v>
      </c>
      <c r="BA113" s="923"/>
      <c r="BB113" s="923"/>
      <c r="BC113" s="923"/>
      <c r="BD113" s="923"/>
      <c r="BE113" s="923"/>
      <c r="BF113" s="923"/>
      <c r="BG113" s="923"/>
      <c r="BH113" s="923"/>
      <c r="BI113" s="923"/>
      <c r="BJ113" s="923"/>
      <c r="BK113" s="923"/>
      <c r="BL113" s="923"/>
      <c r="BM113" s="923"/>
      <c r="BN113" s="923"/>
      <c r="BO113" s="923"/>
      <c r="BP113" s="924"/>
      <c r="BQ113" s="925">
        <v>18589</v>
      </c>
      <c r="BR113" s="926"/>
      <c r="BS113" s="926"/>
      <c r="BT113" s="926"/>
      <c r="BU113" s="926"/>
      <c r="BV113" s="926">
        <v>22400</v>
      </c>
      <c r="BW113" s="926"/>
      <c r="BX113" s="926"/>
      <c r="BY113" s="926"/>
      <c r="BZ113" s="926"/>
      <c r="CA113" s="926">
        <v>18851</v>
      </c>
      <c r="CB113" s="926"/>
      <c r="CC113" s="926"/>
      <c r="CD113" s="926"/>
      <c r="CE113" s="926"/>
      <c r="CF113" s="920">
        <v>0.8</v>
      </c>
      <c r="CG113" s="921"/>
      <c r="CH113" s="921"/>
      <c r="CI113" s="921"/>
      <c r="CJ113" s="921"/>
      <c r="CK113" s="948"/>
      <c r="CL113" s="949"/>
      <c r="CM113" s="922" t="s">
        <v>426</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15">
      <c r="A114" s="954"/>
      <c r="B114" s="955"/>
      <c r="C114" s="923" t="s">
        <v>427</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3518</v>
      </c>
      <c r="AB114" s="959"/>
      <c r="AC114" s="959"/>
      <c r="AD114" s="959"/>
      <c r="AE114" s="960"/>
      <c r="AF114" s="961">
        <v>3496</v>
      </c>
      <c r="AG114" s="959"/>
      <c r="AH114" s="959"/>
      <c r="AI114" s="959"/>
      <c r="AJ114" s="960"/>
      <c r="AK114" s="961">
        <v>3492</v>
      </c>
      <c r="AL114" s="959"/>
      <c r="AM114" s="959"/>
      <c r="AN114" s="959"/>
      <c r="AO114" s="960"/>
      <c r="AP114" s="962">
        <v>0.2</v>
      </c>
      <c r="AQ114" s="963"/>
      <c r="AR114" s="963"/>
      <c r="AS114" s="963"/>
      <c r="AT114" s="964"/>
      <c r="AU114" s="908"/>
      <c r="AV114" s="909"/>
      <c r="AW114" s="909"/>
      <c r="AX114" s="909"/>
      <c r="AY114" s="909"/>
      <c r="AZ114" s="922" t="s">
        <v>428</v>
      </c>
      <c r="BA114" s="923"/>
      <c r="BB114" s="923"/>
      <c r="BC114" s="923"/>
      <c r="BD114" s="923"/>
      <c r="BE114" s="923"/>
      <c r="BF114" s="923"/>
      <c r="BG114" s="923"/>
      <c r="BH114" s="923"/>
      <c r="BI114" s="923"/>
      <c r="BJ114" s="923"/>
      <c r="BK114" s="923"/>
      <c r="BL114" s="923"/>
      <c r="BM114" s="923"/>
      <c r="BN114" s="923"/>
      <c r="BO114" s="923"/>
      <c r="BP114" s="924"/>
      <c r="BQ114" s="925">
        <v>404975</v>
      </c>
      <c r="BR114" s="926"/>
      <c r="BS114" s="926"/>
      <c r="BT114" s="926"/>
      <c r="BU114" s="926"/>
      <c r="BV114" s="926">
        <v>496207</v>
      </c>
      <c r="BW114" s="926"/>
      <c r="BX114" s="926"/>
      <c r="BY114" s="926"/>
      <c r="BZ114" s="926"/>
      <c r="CA114" s="926">
        <v>440955</v>
      </c>
      <c r="CB114" s="926"/>
      <c r="CC114" s="926"/>
      <c r="CD114" s="926"/>
      <c r="CE114" s="926"/>
      <c r="CF114" s="920">
        <v>19.3</v>
      </c>
      <c r="CG114" s="921"/>
      <c r="CH114" s="921"/>
      <c r="CI114" s="921"/>
      <c r="CJ114" s="921"/>
      <c r="CK114" s="948"/>
      <c r="CL114" s="949"/>
      <c r="CM114" s="922" t="s">
        <v>429</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15">
      <c r="A115" s="954"/>
      <c r="B115" s="955"/>
      <c r="C115" s="923" t="s">
        <v>430</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431</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432</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15">
      <c r="A116" s="956"/>
      <c r="B116" s="957"/>
      <c r="C116" s="965" t="s">
        <v>433</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v>13</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434</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435</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15">
      <c r="A117" s="912" t="s">
        <v>178</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436</v>
      </c>
      <c r="Z117" s="894"/>
      <c r="AA117" s="978">
        <v>359446</v>
      </c>
      <c r="AB117" s="979"/>
      <c r="AC117" s="979"/>
      <c r="AD117" s="979"/>
      <c r="AE117" s="980"/>
      <c r="AF117" s="981">
        <v>371427</v>
      </c>
      <c r="AG117" s="979"/>
      <c r="AH117" s="979"/>
      <c r="AI117" s="979"/>
      <c r="AJ117" s="980"/>
      <c r="AK117" s="981">
        <v>372444</v>
      </c>
      <c r="AL117" s="979"/>
      <c r="AM117" s="979"/>
      <c r="AN117" s="979"/>
      <c r="AO117" s="980"/>
      <c r="AP117" s="982"/>
      <c r="AQ117" s="983"/>
      <c r="AR117" s="983"/>
      <c r="AS117" s="983"/>
      <c r="AT117" s="984"/>
      <c r="AU117" s="908"/>
      <c r="AV117" s="909"/>
      <c r="AW117" s="909"/>
      <c r="AX117" s="909"/>
      <c r="AY117" s="909"/>
      <c r="AZ117" s="974" t="s">
        <v>437</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438</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15">
      <c r="A118" s="912" t="s">
        <v>412</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409</v>
      </c>
      <c r="AB118" s="893"/>
      <c r="AC118" s="893"/>
      <c r="AD118" s="893"/>
      <c r="AE118" s="894"/>
      <c r="AF118" s="892" t="s">
        <v>410</v>
      </c>
      <c r="AG118" s="893"/>
      <c r="AH118" s="893"/>
      <c r="AI118" s="893"/>
      <c r="AJ118" s="894"/>
      <c r="AK118" s="892" t="s">
        <v>295</v>
      </c>
      <c r="AL118" s="893"/>
      <c r="AM118" s="893"/>
      <c r="AN118" s="893"/>
      <c r="AO118" s="894"/>
      <c r="AP118" s="970" t="s">
        <v>411</v>
      </c>
      <c r="AQ118" s="971"/>
      <c r="AR118" s="971"/>
      <c r="AS118" s="971"/>
      <c r="AT118" s="972"/>
      <c r="AU118" s="908"/>
      <c r="AV118" s="909"/>
      <c r="AW118" s="909"/>
      <c r="AX118" s="909"/>
      <c r="AY118" s="909"/>
      <c r="AZ118" s="973" t="s">
        <v>439</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440</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15">
      <c r="A119" s="1056" t="s">
        <v>415</v>
      </c>
      <c r="B119" s="947"/>
      <c r="C119" s="929" t="s">
        <v>416</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178</v>
      </c>
      <c r="BA119" s="239"/>
      <c r="BB119" s="239"/>
      <c r="BC119" s="239"/>
      <c r="BD119" s="239"/>
      <c r="BE119" s="239"/>
      <c r="BF119" s="239"/>
      <c r="BG119" s="239"/>
      <c r="BH119" s="239"/>
      <c r="BI119" s="239"/>
      <c r="BJ119" s="239"/>
      <c r="BK119" s="239"/>
      <c r="BL119" s="239"/>
      <c r="BM119" s="239"/>
      <c r="BN119" s="239"/>
      <c r="BO119" s="977" t="s">
        <v>441</v>
      </c>
      <c r="BP119" s="1005"/>
      <c r="BQ119" s="999">
        <v>4001645</v>
      </c>
      <c r="BR119" s="1000"/>
      <c r="BS119" s="1000"/>
      <c r="BT119" s="1000"/>
      <c r="BU119" s="1000"/>
      <c r="BV119" s="1000">
        <v>4101485</v>
      </c>
      <c r="BW119" s="1000"/>
      <c r="BX119" s="1000"/>
      <c r="BY119" s="1000"/>
      <c r="BZ119" s="1000"/>
      <c r="CA119" s="1000">
        <v>3831570</v>
      </c>
      <c r="CB119" s="1000"/>
      <c r="CC119" s="1000"/>
      <c r="CD119" s="1000"/>
      <c r="CE119" s="1000"/>
      <c r="CF119" s="1001"/>
      <c r="CG119" s="1002"/>
      <c r="CH119" s="1002"/>
      <c r="CI119" s="1002"/>
      <c r="CJ119" s="1003"/>
      <c r="CK119" s="950"/>
      <c r="CL119" s="951"/>
      <c r="CM119" s="973" t="s">
        <v>442</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15">
      <c r="A120" s="1057"/>
      <c r="B120" s="949"/>
      <c r="C120" s="922" t="s">
        <v>419</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443</v>
      </c>
      <c r="AV120" s="992"/>
      <c r="AW120" s="992"/>
      <c r="AX120" s="992"/>
      <c r="AY120" s="993"/>
      <c r="AZ120" s="929" t="s">
        <v>444</v>
      </c>
      <c r="BA120" s="897"/>
      <c r="BB120" s="897"/>
      <c r="BC120" s="897"/>
      <c r="BD120" s="897"/>
      <c r="BE120" s="897"/>
      <c r="BF120" s="897"/>
      <c r="BG120" s="897"/>
      <c r="BH120" s="897"/>
      <c r="BI120" s="897"/>
      <c r="BJ120" s="897"/>
      <c r="BK120" s="897"/>
      <c r="BL120" s="897"/>
      <c r="BM120" s="897"/>
      <c r="BN120" s="897"/>
      <c r="BO120" s="897"/>
      <c r="BP120" s="898"/>
      <c r="BQ120" s="930">
        <v>1889624</v>
      </c>
      <c r="BR120" s="931"/>
      <c r="BS120" s="931"/>
      <c r="BT120" s="931"/>
      <c r="BU120" s="931"/>
      <c r="BV120" s="931">
        <v>1820787</v>
      </c>
      <c r="BW120" s="931"/>
      <c r="BX120" s="931"/>
      <c r="BY120" s="931"/>
      <c r="BZ120" s="931"/>
      <c r="CA120" s="931">
        <v>1916612</v>
      </c>
      <c r="CB120" s="931"/>
      <c r="CC120" s="931"/>
      <c r="CD120" s="931"/>
      <c r="CE120" s="931"/>
      <c r="CF120" s="944">
        <v>83.8</v>
      </c>
      <c r="CG120" s="945"/>
      <c r="CH120" s="945"/>
      <c r="CI120" s="945"/>
      <c r="CJ120" s="945"/>
      <c r="CK120" s="1006" t="s">
        <v>445</v>
      </c>
      <c r="CL120" s="1007"/>
      <c r="CM120" s="1007"/>
      <c r="CN120" s="1007"/>
      <c r="CO120" s="1008"/>
      <c r="CP120" s="1014" t="s">
        <v>394</v>
      </c>
      <c r="CQ120" s="1015"/>
      <c r="CR120" s="1015"/>
      <c r="CS120" s="1015"/>
      <c r="CT120" s="1015"/>
      <c r="CU120" s="1015"/>
      <c r="CV120" s="1015"/>
      <c r="CW120" s="1015"/>
      <c r="CX120" s="1015"/>
      <c r="CY120" s="1015"/>
      <c r="CZ120" s="1015"/>
      <c r="DA120" s="1015"/>
      <c r="DB120" s="1015"/>
      <c r="DC120" s="1015"/>
      <c r="DD120" s="1015"/>
      <c r="DE120" s="1015"/>
      <c r="DF120" s="1016"/>
      <c r="DG120" s="930">
        <v>840997</v>
      </c>
      <c r="DH120" s="931"/>
      <c r="DI120" s="931"/>
      <c r="DJ120" s="931"/>
      <c r="DK120" s="931"/>
      <c r="DL120" s="931">
        <v>765793</v>
      </c>
      <c r="DM120" s="931"/>
      <c r="DN120" s="931"/>
      <c r="DO120" s="931"/>
      <c r="DP120" s="931"/>
      <c r="DQ120" s="931">
        <v>726895</v>
      </c>
      <c r="DR120" s="931"/>
      <c r="DS120" s="931"/>
      <c r="DT120" s="931"/>
      <c r="DU120" s="931"/>
      <c r="DV120" s="932">
        <v>31.8</v>
      </c>
      <c r="DW120" s="932"/>
      <c r="DX120" s="932"/>
      <c r="DY120" s="932"/>
      <c r="DZ120" s="933"/>
    </row>
    <row r="121" spans="1:130" s="218" customFormat="1" ht="26.25" customHeight="1" x14ac:dyDescent="0.15">
      <c r="A121" s="1057"/>
      <c r="B121" s="949"/>
      <c r="C121" s="974" t="s">
        <v>446</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447</v>
      </c>
      <c r="BA121" s="923"/>
      <c r="BB121" s="923"/>
      <c r="BC121" s="923"/>
      <c r="BD121" s="923"/>
      <c r="BE121" s="923"/>
      <c r="BF121" s="923"/>
      <c r="BG121" s="923"/>
      <c r="BH121" s="923"/>
      <c r="BI121" s="923"/>
      <c r="BJ121" s="923"/>
      <c r="BK121" s="923"/>
      <c r="BL121" s="923"/>
      <c r="BM121" s="923"/>
      <c r="BN121" s="923"/>
      <c r="BO121" s="923"/>
      <c r="BP121" s="924"/>
      <c r="BQ121" s="925" t="s">
        <v>122</v>
      </c>
      <c r="BR121" s="926"/>
      <c r="BS121" s="926"/>
      <c r="BT121" s="926"/>
      <c r="BU121" s="926"/>
      <c r="BV121" s="926" t="s">
        <v>122</v>
      </c>
      <c r="BW121" s="926"/>
      <c r="BX121" s="926"/>
      <c r="BY121" s="926"/>
      <c r="BZ121" s="926"/>
      <c r="CA121" s="926" t="s">
        <v>122</v>
      </c>
      <c r="CB121" s="926"/>
      <c r="CC121" s="926"/>
      <c r="CD121" s="926"/>
      <c r="CE121" s="926"/>
      <c r="CF121" s="920" t="s">
        <v>122</v>
      </c>
      <c r="CG121" s="921"/>
      <c r="CH121" s="921"/>
      <c r="CI121" s="921"/>
      <c r="CJ121" s="921"/>
      <c r="CK121" s="1009"/>
      <c r="CL121" s="1010"/>
      <c r="CM121" s="1010"/>
      <c r="CN121" s="1010"/>
      <c r="CO121" s="1011"/>
      <c r="CP121" s="1019" t="s">
        <v>392</v>
      </c>
      <c r="CQ121" s="1020"/>
      <c r="CR121" s="1020"/>
      <c r="CS121" s="1020"/>
      <c r="CT121" s="1020"/>
      <c r="CU121" s="1020"/>
      <c r="CV121" s="1020"/>
      <c r="CW121" s="1020"/>
      <c r="CX121" s="1020"/>
      <c r="CY121" s="1020"/>
      <c r="CZ121" s="1020"/>
      <c r="DA121" s="1020"/>
      <c r="DB121" s="1020"/>
      <c r="DC121" s="1020"/>
      <c r="DD121" s="1020"/>
      <c r="DE121" s="1020"/>
      <c r="DF121" s="1021"/>
      <c r="DG121" s="925">
        <v>520813</v>
      </c>
      <c r="DH121" s="926"/>
      <c r="DI121" s="926"/>
      <c r="DJ121" s="926"/>
      <c r="DK121" s="926"/>
      <c r="DL121" s="926">
        <v>499316</v>
      </c>
      <c r="DM121" s="926"/>
      <c r="DN121" s="926"/>
      <c r="DO121" s="926"/>
      <c r="DP121" s="926"/>
      <c r="DQ121" s="926">
        <v>445296</v>
      </c>
      <c r="DR121" s="926"/>
      <c r="DS121" s="926"/>
      <c r="DT121" s="926"/>
      <c r="DU121" s="926"/>
      <c r="DV121" s="927">
        <v>19.5</v>
      </c>
      <c r="DW121" s="927"/>
      <c r="DX121" s="927"/>
      <c r="DY121" s="927"/>
      <c r="DZ121" s="928"/>
    </row>
    <row r="122" spans="1:130" s="218" customFormat="1" ht="26.25" customHeight="1" x14ac:dyDescent="0.15">
      <c r="A122" s="1057"/>
      <c r="B122" s="949"/>
      <c r="C122" s="922" t="s">
        <v>429</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448</v>
      </c>
      <c r="BA122" s="965"/>
      <c r="BB122" s="965"/>
      <c r="BC122" s="965"/>
      <c r="BD122" s="965"/>
      <c r="BE122" s="965"/>
      <c r="BF122" s="965"/>
      <c r="BG122" s="965"/>
      <c r="BH122" s="965"/>
      <c r="BI122" s="965"/>
      <c r="BJ122" s="965"/>
      <c r="BK122" s="965"/>
      <c r="BL122" s="965"/>
      <c r="BM122" s="965"/>
      <c r="BN122" s="965"/>
      <c r="BO122" s="965"/>
      <c r="BP122" s="966"/>
      <c r="BQ122" s="999">
        <v>3055044</v>
      </c>
      <c r="BR122" s="1000"/>
      <c r="BS122" s="1000"/>
      <c r="BT122" s="1000"/>
      <c r="BU122" s="1000"/>
      <c r="BV122" s="1000">
        <v>2859280</v>
      </c>
      <c r="BW122" s="1000"/>
      <c r="BX122" s="1000"/>
      <c r="BY122" s="1000"/>
      <c r="BZ122" s="1000"/>
      <c r="CA122" s="1000">
        <v>2634904</v>
      </c>
      <c r="CB122" s="1000"/>
      <c r="CC122" s="1000"/>
      <c r="CD122" s="1000"/>
      <c r="CE122" s="1000"/>
      <c r="CF122" s="1017">
        <v>115.2</v>
      </c>
      <c r="CG122" s="1018"/>
      <c r="CH122" s="1018"/>
      <c r="CI122" s="1018"/>
      <c r="CJ122" s="1018"/>
      <c r="CK122" s="1009"/>
      <c r="CL122" s="1010"/>
      <c r="CM122" s="1010"/>
      <c r="CN122" s="1010"/>
      <c r="CO122" s="1011"/>
      <c r="CP122" s="1019"/>
      <c r="CQ122" s="1020"/>
      <c r="CR122" s="1020"/>
      <c r="CS122" s="1020"/>
      <c r="CT122" s="1020"/>
      <c r="CU122" s="1020"/>
      <c r="CV122" s="1020"/>
      <c r="CW122" s="1020"/>
      <c r="CX122" s="1020"/>
      <c r="CY122" s="1020"/>
      <c r="CZ122" s="1020"/>
      <c r="DA122" s="1020"/>
      <c r="DB122" s="1020"/>
      <c r="DC122" s="1020"/>
      <c r="DD122" s="1020"/>
      <c r="DE122" s="1020"/>
      <c r="DF122" s="1021"/>
      <c r="DG122" s="925"/>
      <c r="DH122" s="926"/>
      <c r="DI122" s="926"/>
      <c r="DJ122" s="926"/>
      <c r="DK122" s="926"/>
      <c r="DL122" s="926"/>
      <c r="DM122" s="926"/>
      <c r="DN122" s="926"/>
      <c r="DO122" s="926"/>
      <c r="DP122" s="926"/>
      <c r="DQ122" s="926"/>
      <c r="DR122" s="926"/>
      <c r="DS122" s="926"/>
      <c r="DT122" s="926"/>
      <c r="DU122" s="926"/>
      <c r="DV122" s="927"/>
      <c r="DW122" s="927"/>
      <c r="DX122" s="927"/>
      <c r="DY122" s="927"/>
      <c r="DZ122" s="928"/>
    </row>
    <row r="123" spans="1:130" s="218" customFormat="1" ht="26.25" customHeight="1" x14ac:dyDescent="0.15">
      <c r="A123" s="1057"/>
      <c r="B123" s="949"/>
      <c r="C123" s="922" t="s">
        <v>435</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178</v>
      </c>
      <c r="BA123" s="239"/>
      <c r="BB123" s="239"/>
      <c r="BC123" s="239"/>
      <c r="BD123" s="239"/>
      <c r="BE123" s="239"/>
      <c r="BF123" s="239"/>
      <c r="BG123" s="239"/>
      <c r="BH123" s="239"/>
      <c r="BI123" s="239"/>
      <c r="BJ123" s="239"/>
      <c r="BK123" s="239"/>
      <c r="BL123" s="239"/>
      <c r="BM123" s="239"/>
      <c r="BN123" s="239"/>
      <c r="BO123" s="977" t="s">
        <v>449</v>
      </c>
      <c r="BP123" s="1005"/>
      <c r="BQ123" s="1063">
        <v>4944668</v>
      </c>
      <c r="BR123" s="1064"/>
      <c r="BS123" s="1064"/>
      <c r="BT123" s="1064"/>
      <c r="BU123" s="1064"/>
      <c r="BV123" s="1064">
        <v>4680067</v>
      </c>
      <c r="BW123" s="1064"/>
      <c r="BX123" s="1064"/>
      <c r="BY123" s="1064"/>
      <c r="BZ123" s="1064"/>
      <c r="CA123" s="1064">
        <v>4551516</v>
      </c>
      <c r="CB123" s="1064"/>
      <c r="CC123" s="1064"/>
      <c r="CD123" s="1064"/>
      <c r="CE123" s="1064"/>
      <c r="CF123" s="1001"/>
      <c r="CG123" s="1002"/>
      <c r="CH123" s="1002"/>
      <c r="CI123" s="1002"/>
      <c r="CJ123" s="1003"/>
      <c r="CK123" s="1009"/>
      <c r="CL123" s="1010"/>
      <c r="CM123" s="1010"/>
      <c r="CN123" s="1010"/>
      <c r="CO123" s="1011"/>
      <c r="CP123" s="1019"/>
      <c r="CQ123" s="1020"/>
      <c r="CR123" s="1020"/>
      <c r="CS123" s="1020"/>
      <c r="CT123" s="1020"/>
      <c r="CU123" s="1020"/>
      <c r="CV123" s="1020"/>
      <c r="CW123" s="1020"/>
      <c r="CX123" s="1020"/>
      <c r="CY123" s="1020"/>
      <c r="CZ123" s="1020"/>
      <c r="DA123" s="1020"/>
      <c r="DB123" s="1020"/>
      <c r="DC123" s="1020"/>
      <c r="DD123" s="1020"/>
      <c r="DE123" s="1020"/>
      <c r="DF123" s="1021"/>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218" customFormat="1" ht="26.25" customHeight="1" thickBot="1" x14ac:dyDescent="0.2">
      <c r="A124" s="1057"/>
      <c r="B124" s="949"/>
      <c r="C124" s="922" t="s">
        <v>438</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450</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122</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451</v>
      </c>
      <c r="CQ124" s="1020"/>
      <c r="CR124" s="1020"/>
      <c r="CS124" s="1020"/>
      <c r="CT124" s="1020"/>
      <c r="CU124" s="1020"/>
      <c r="CV124" s="1020"/>
      <c r="CW124" s="1020"/>
      <c r="CX124" s="1020"/>
      <c r="CY124" s="1020"/>
      <c r="CZ124" s="1020"/>
      <c r="DA124" s="1020"/>
      <c r="DB124" s="1020"/>
      <c r="DC124" s="1020"/>
      <c r="DD124" s="1020"/>
      <c r="DE124" s="1020"/>
      <c r="DF124" s="1021"/>
      <c r="DG124" s="1004" t="s">
        <v>122</v>
      </c>
      <c r="DH124" s="986"/>
      <c r="DI124" s="986"/>
      <c r="DJ124" s="986"/>
      <c r="DK124" s="987"/>
      <c r="DL124" s="985" t="s">
        <v>122</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15">
      <c r="A125" s="1057"/>
      <c r="B125" s="949"/>
      <c r="C125" s="922" t="s">
        <v>440</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452</v>
      </c>
      <c r="CL125" s="1007"/>
      <c r="CM125" s="1007"/>
      <c r="CN125" s="1007"/>
      <c r="CO125" s="1008"/>
      <c r="CP125" s="929" t="s">
        <v>453</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
      <c r="A126" s="1057"/>
      <c r="B126" s="949"/>
      <c r="C126" s="922" t="s">
        <v>442</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454</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15">
      <c r="A127" s="1058"/>
      <c r="B127" s="951"/>
      <c r="C127" s="973" t="s">
        <v>455</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456</v>
      </c>
      <c r="AY127" s="1032"/>
      <c r="AZ127" s="1032"/>
      <c r="BA127" s="1032"/>
      <c r="BB127" s="1032"/>
      <c r="BC127" s="1032"/>
      <c r="BD127" s="1032"/>
      <c r="BE127" s="1033"/>
      <c r="BF127" s="1034" t="s">
        <v>457</v>
      </c>
      <c r="BG127" s="1032"/>
      <c r="BH127" s="1032"/>
      <c r="BI127" s="1032"/>
      <c r="BJ127" s="1032"/>
      <c r="BK127" s="1032"/>
      <c r="BL127" s="1033"/>
      <c r="BM127" s="1034" t="s">
        <v>458</v>
      </c>
      <c r="BN127" s="1032"/>
      <c r="BO127" s="1032"/>
      <c r="BP127" s="1032"/>
      <c r="BQ127" s="1032"/>
      <c r="BR127" s="1032"/>
      <c r="BS127" s="1033"/>
      <c r="BT127" s="1034" t="s">
        <v>459</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460</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
      <c r="A128" s="1041" t="s">
        <v>461</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462</v>
      </c>
      <c r="X128" s="1043"/>
      <c r="Y128" s="1043"/>
      <c r="Z128" s="1044"/>
      <c r="AA128" s="1045">
        <v>91</v>
      </c>
      <c r="AB128" s="1046"/>
      <c r="AC128" s="1046"/>
      <c r="AD128" s="1046"/>
      <c r="AE128" s="1047"/>
      <c r="AF128" s="1048">
        <v>91</v>
      </c>
      <c r="AG128" s="1046"/>
      <c r="AH128" s="1046"/>
      <c r="AI128" s="1046"/>
      <c r="AJ128" s="1047"/>
      <c r="AK128" s="1048" t="s">
        <v>122</v>
      </c>
      <c r="AL128" s="1046"/>
      <c r="AM128" s="1046"/>
      <c r="AN128" s="1046"/>
      <c r="AO128" s="1047"/>
      <c r="AP128" s="1049"/>
      <c r="AQ128" s="1050"/>
      <c r="AR128" s="1050"/>
      <c r="AS128" s="1050"/>
      <c r="AT128" s="1051"/>
      <c r="AU128" s="220"/>
      <c r="AV128" s="220"/>
      <c r="AW128" s="220"/>
      <c r="AX128" s="896" t="s">
        <v>463</v>
      </c>
      <c r="AY128" s="897"/>
      <c r="AZ128" s="897"/>
      <c r="BA128" s="897"/>
      <c r="BB128" s="897"/>
      <c r="BC128" s="897"/>
      <c r="BD128" s="897"/>
      <c r="BE128" s="898"/>
      <c r="BF128" s="1052" t="s">
        <v>122</v>
      </c>
      <c r="BG128" s="1053"/>
      <c r="BH128" s="1053"/>
      <c r="BI128" s="1053"/>
      <c r="BJ128" s="1053"/>
      <c r="BK128" s="1053"/>
      <c r="BL128" s="1054"/>
      <c r="BM128" s="1052">
        <v>15</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464</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465</v>
      </c>
      <c r="X129" s="1071"/>
      <c r="Y129" s="1071"/>
      <c r="Z129" s="1072"/>
      <c r="AA129" s="958">
        <v>2507924</v>
      </c>
      <c r="AB129" s="959"/>
      <c r="AC129" s="959"/>
      <c r="AD129" s="959"/>
      <c r="AE129" s="960"/>
      <c r="AF129" s="961">
        <v>2562450</v>
      </c>
      <c r="AG129" s="959"/>
      <c r="AH129" s="959"/>
      <c r="AI129" s="959"/>
      <c r="AJ129" s="960"/>
      <c r="AK129" s="961">
        <v>2621220</v>
      </c>
      <c r="AL129" s="959"/>
      <c r="AM129" s="959"/>
      <c r="AN129" s="959"/>
      <c r="AO129" s="960"/>
      <c r="AP129" s="1073"/>
      <c r="AQ129" s="1074"/>
      <c r="AR129" s="1074"/>
      <c r="AS129" s="1074"/>
      <c r="AT129" s="1075"/>
      <c r="AU129" s="221"/>
      <c r="AV129" s="221"/>
      <c r="AW129" s="221"/>
      <c r="AX129" s="1065" t="s">
        <v>466</v>
      </c>
      <c r="AY129" s="923"/>
      <c r="AZ129" s="923"/>
      <c r="BA129" s="923"/>
      <c r="BB129" s="923"/>
      <c r="BC129" s="923"/>
      <c r="BD129" s="923"/>
      <c r="BE129" s="924"/>
      <c r="BF129" s="1066" t="s">
        <v>122</v>
      </c>
      <c r="BG129" s="1067"/>
      <c r="BH129" s="1067"/>
      <c r="BI129" s="1067"/>
      <c r="BJ129" s="1067"/>
      <c r="BK129" s="1067"/>
      <c r="BL129" s="1068"/>
      <c r="BM129" s="1066">
        <v>20</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467</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468</v>
      </c>
      <c r="X130" s="1071"/>
      <c r="Y130" s="1071"/>
      <c r="Z130" s="1072"/>
      <c r="AA130" s="958">
        <v>374451</v>
      </c>
      <c r="AB130" s="959"/>
      <c r="AC130" s="959"/>
      <c r="AD130" s="959"/>
      <c r="AE130" s="960"/>
      <c r="AF130" s="961">
        <v>363606</v>
      </c>
      <c r="AG130" s="959"/>
      <c r="AH130" s="959"/>
      <c r="AI130" s="959"/>
      <c r="AJ130" s="960"/>
      <c r="AK130" s="961">
        <v>334119</v>
      </c>
      <c r="AL130" s="959"/>
      <c r="AM130" s="959"/>
      <c r="AN130" s="959"/>
      <c r="AO130" s="960"/>
      <c r="AP130" s="1073"/>
      <c r="AQ130" s="1074"/>
      <c r="AR130" s="1074"/>
      <c r="AS130" s="1074"/>
      <c r="AT130" s="1075"/>
      <c r="AU130" s="221"/>
      <c r="AV130" s="221"/>
      <c r="AW130" s="221"/>
      <c r="AX130" s="1065" t="s">
        <v>469</v>
      </c>
      <c r="AY130" s="923"/>
      <c r="AZ130" s="923"/>
      <c r="BA130" s="923"/>
      <c r="BB130" s="923"/>
      <c r="BC130" s="923"/>
      <c r="BD130" s="923"/>
      <c r="BE130" s="924"/>
      <c r="BF130" s="1101">
        <v>0.4</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470</v>
      </c>
      <c r="X131" s="1108"/>
      <c r="Y131" s="1108"/>
      <c r="Z131" s="1109"/>
      <c r="AA131" s="1004">
        <v>2133473</v>
      </c>
      <c r="AB131" s="986"/>
      <c r="AC131" s="986"/>
      <c r="AD131" s="986"/>
      <c r="AE131" s="987"/>
      <c r="AF131" s="985">
        <v>2198844</v>
      </c>
      <c r="AG131" s="986"/>
      <c r="AH131" s="986"/>
      <c r="AI131" s="986"/>
      <c r="AJ131" s="987"/>
      <c r="AK131" s="985">
        <v>2287101</v>
      </c>
      <c r="AL131" s="986"/>
      <c r="AM131" s="986"/>
      <c r="AN131" s="986"/>
      <c r="AO131" s="987"/>
      <c r="AP131" s="1110"/>
      <c r="AQ131" s="1111"/>
      <c r="AR131" s="1111"/>
      <c r="AS131" s="1111"/>
      <c r="AT131" s="1112"/>
      <c r="AU131" s="221"/>
      <c r="AV131" s="221"/>
      <c r="AW131" s="221"/>
      <c r="AX131" s="1083" t="s">
        <v>471</v>
      </c>
      <c r="AY131" s="726"/>
      <c r="AZ131" s="726"/>
      <c r="BA131" s="726"/>
      <c r="BB131" s="726"/>
      <c r="BC131" s="726"/>
      <c r="BD131" s="726"/>
      <c r="BE131" s="1036"/>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472</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473</v>
      </c>
      <c r="W132" s="1094"/>
      <c r="X132" s="1094"/>
      <c r="Y132" s="1094"/>
      <c r="Z132" s="1095"/>
      <c r="AA132" s="1096">
        <v>-0.70757867600000002</v>
      </c>
      <c r="AB132" s="1097"/>
      <c r="AC132" s="1097"/>
      <c r="AD132" s="1097"/>
      <c r="AE132" s="1098"/>
      <c r="AF132" s="1099">
        <v>0.35154835899999998</v>
      </c>
      <c r="AG132" s="1097"/>
      <c r="AH132" s="1097"/>
      <c r="AI132" s="1097"/>
      <c r="AJ132" s="1098"/>
      <c r="AK132" s="1099">
        <v>1.6757021219999999</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474</v>
      </c>
      <c r="W133" s="1077"/>
      <c r="X133" s="1077"/>
      <c r="Y133" s="1077"/>
      <c r="Z133" s="1078"/>
      <c r="AA133" s="1079">
        <v>0.5</v>
      </c>
      <c r="AB133" s="1080"/>
      <c r="AC133" s="1080"/>
      <c r="AD133" s="1080"/>
      <c r="AE133" s="1081"/>
      <c r="AF133" s="1079">
        <v>0.3</v>
      </c>
      <c r="AG133" s="1080"/>
      <c r="AH133" s="1080"/>
      <c r="AI133" s="1080"/>
      <c r="AJ133" s="1081"/>
      <c r="AK133" s="1079">
        <v>0.4</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rnAWMZvbksn5YpCWROTXXNr3wo2yyK3I3chDHE+SCnUnBD6iac2DZfhWQzaV/GEVAzo0KzR/IAX8boO+8c7aWg==" saltValue="zgLZcZXA2VxqlsDk02CY0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475</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2ol8FQmPhuzDOnSJzRDbIWWySut+X4ARsWw4EJPjuDa+ZF8kun7z2JSglaQtYr2geSwxmx45L4qhvUg/ja8Q+w==" saltValue="LbmswBLgUpf2DMPvPTk3o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S5WQLp0iYpI9iAAsSvm5E7A3L2Bu0ZRW/cSa4yVY+TClSACff7JvDPn25DPxES2P8RniGzhyq6p7bxL1nx62KQ==" saltValue="NhmVPko26aUcuENORIYYuw=="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477</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478</v>
      </c>
      <c r="AP7" s="260"/>
      <c r="AQ7" s="261" t="s">
        <v>479</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480</v>
      </c>
      <c r="AQ8" s="267" t="s">
        <v>481</v>
      </c>
      <c r="AR8" s="268" t="s">
        <v>482</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483</v>
      </c>
      <c r="AL9" s="1117"/>
      <c r="AM9" s="1117"/>
      <c r="AN9" s="1118"/>
      <c r="AO9" s="269">
        <v>1031105</v>
      </c>
      <c r="AP9" s="269">
        <v>144879</v>
      </c>
      <c r="AQ9" s="270">
        <v>154424</v>
      </c>
      <c r="AR9" s="271">
        <v>-6.2</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484</v>
      </c>
      <c r="AL10" s="1117"/>
      <c r="AM10" s="1117"/>
      <c r="AN10" s="1118"/>
      <c r="AO10" s="272">
        <v>45873</v>
      </c>
      <c r="AP10" s="272">
        <v>6446</v>
      </c>
      <c r="AQ10" s="273">
        <v>18194</v>
      </c>
      <c r="AR10" s="274">
        <v>-64.599999999999994</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485</v>
      </c>
      <c r="AL11" s="1117"/>
      <c r="AM11" s="1117"/>
      <c r="AN11" s="1118"/>
      <c r="AO11" s="272">
        <v>37593</v>
      </c>
      <c r="AP11" s="272">
        <v>5282</v>
      </c>
      <c r="AQ11" s="273">
        <v>1285</v>
      </c>
      <c r="AR11" s="274">
        <v>311.10000000000002</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486</v>
      </c>
      <c r="AL12" s="1117"/>
      <c r="AM12" s="1117"/>
      <c r="AN12" s="1118"/>
      <c r="AO12" s="272" t="s">
        <v>487</v>
      </c>
      <c r="AP12" s="272" t="s">
        <v>487</v>
      </c>
      <c r="AQ12" s="273" t="s">
        <v>487</v>
      </c>
      <c r="AR12" s="274" t="s">
        <v>487</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488</v>
      </c>
      <c r="AL13" s="1117"/>
      <c r="AM13" s="1117"/>
      <c r="AN13" s="1118"/>
      <c r="AO13" s="272">
        <v>65505</v>
      </c>
      <c r="AP13" s="272">
        <v>9204</v>
      </c>
      <c r="AQ13" s="273">
        <v>5735</v>
      </c>
      <c r="AR13" s="274">
        <v>60.5</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489</v>
      </c>
      <c r="AL14" s="1117"/>
      <c r="AM14" s="1117"/>
      <c r="AN14" s="1118"/>
      <c r="AO14" s="272">
        <v>1302</v>
      </c>
      <c r="AP14" s="272">
        <v>183</v>
      </c>
      <c r="AQ14" s="273">
        <v>2950</v>
      </c>
      <c r="AR14" s="274">
        <v>-93.8</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490</v>
      </c>
      <c r="AL15" s="1120"/>
      <c r="AM15" s="1120"/>
      <c r="AN15" s="1121"/>
      <c r="AO15" s="272">
        <v>-60805</v>
      </c>
      <c r="AP15" s="272">
        <v>-8544</v>
      </c>
      <c r="AQ15" s="273">
        <v>-9110</v>
      </c>
      <c r="AR15" s="274">
        <v>-6.2</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178</v>
      </c>
      <c r="AL16" s="1120"/>
      <c r="AM16" s="1120"/>
      <c r="AN16" s="1121"/>
      <c r="AO16" s="272">
        <v>1120573</v>
      </c>
      <c r="AP16" s="272">
        <v>157450</v>
      </c>
      <c r="AQ16" s="273">
        <v>173477</v>
      </c>
      <c r="AR16" s="274">
        <v>-9.1999999999999993</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491</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492</v>
      </c>
      <c r="AP20" s="281" t="s">
        <v>493</v>
      </c>
      <c r="AQ20" s="282" t="s">
        <v>494</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495</v>
      </c>
      <c r="AL21" s="1123"/>
      <c r="AM21" s="1123"/>
      <c r="AN21" s="1124"/>
      <c r="AO21" s="285">
        <v>11.94</v>
      </c>
      <c r="AP21" s="286">
        <v>14.28</v>
      </c>
      <c r="AQ21" s="287">
        <v>-2.34</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496</v>
      </c>
      <c r="AL22" s="1123"/>
      <c r="AM22" s="1123"/>
      <c r="AN22" s="1124"/>
      <c r="AO22" s="290">
        <v>96.2</v>
      </c>
      <c r="AP22" s="291">
        <v>96</v>
      </c>
      <c r="AQ22" s="292">
        <v>0.2</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497</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498</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499</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478</v>
      </c>
      <c r="AP30" s="260"/>
      <c r="AQ30" s="261" t="s">
        <v>479</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480</v>
      </c>
      <c r="AQ31" s="267" t="s">
        <v>481</v>
      </c>
      <c r="AR31" s="268" t="s">
        <v>482</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500</v>
      </c>
      <c r="AL32" s="1131"/>
      <c r="AM32" s="1131"/>
      <c r="AN32" s="1132"/>
      <c r="AO32" s="300">
        <v>183497</v>
      </c>
      <c r="AP32" s="300">
        <v>25783</v>
      </c>
      <c r="AQ32" s="301">
        <v>83140</v>
      </c>
      <c r="AR32" s="302">
        <v>-69</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501</v>
      </c>
      <c r="AL33" s="1131"/>
      <c r="AM33" s="1131"/>
      <c r="AN33" s="1132"/>
      <c r="AO33" s="300" t="s">
        <v>487</v>
      </c>
      <c r="AP33" s="300" t="s">
        <v>487</v>
      </c>
      <c r="AQ33" s="301" t="s">
        <v>487</v>
      </c>
      <c r="AR33" s="302" t="s">
        <v>487</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502</v>
      </c>
      <c r="AL34" s="1131"/>
      <c r="AM34" s="1131"/>
      <c r="AN34" s="1132"/>
      <c r="AO34" s="300" t="s">
        <v>487</v>
      </c>
      <c r="AP34" s="300" t="s">
        <v>487</v>
      </c>
      <c r="AQ34" s="301" t="s">
        <v>487</v>
      </c>
      <c r="AR34" s="302" t="s">
        <v>487</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503</v>
      </c>
      <c r="AL35" s="1131"/>
      <c r="AM35" s="1131"/>
      <c r="AN35" s="1132"/>
      <c r="AO35" s="300">
        <v>185455</v>
      </c>
      <c r="AP35" s="300">
        <v>26058</v>
      </c>
      <c r="AQ35" s="301">
        <v>26106</v>
      </c>
      <c r="AR35" s="302">
        <v>-0.2</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504</v>
      </c>
      <c r="AL36" s="1131"/>
      <c r="AM36" s="1131"/>
      <c r="AN36" s="1132"/>
      <c r="AO36" s="300">
        <v>3492</v>
      </c>
      <c r="AP36" s="300">
        <v>491</v>
      </c>
      <c r="AQ36" s="301">
        <v>4689</v>
      </c>
      <c r="AR36" s="302">
        <v>-89.5</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505</v>
      </c>
      <c r="AL37" s="1131"/>
      <c r="AM37" s="1131"/>
      <c r="AN37" s="1132"/>
      <c r="AO37" s="300" t="s">
        <v>487</v>
      </c>
      <c r="AP37" s="300" t="s">
        <v>487</v>
      </c>
      <c r="AQ37" s="301">
        <v>554</v>
      </c>
      <c r="AR37" s="302" t="s">
        <v>487</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506</v>
      </c>
      <c r="AL38" s="1134"/>
      <c r="AM38" s="1134"/>
      <c r="AN38" s="1135"/>
      <c r="AO38" s="303" t="s">
        <v>487</v>
      </c>
      <c r="AP38" s="303" t="s">
        <v>487</v>
      </c>
      <c r="AQ38" s="304">
        <v>7</v>
      </c>
      <c r="AR38" s="292" t="s">
        <v>487</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507</v>
      </c>
      <c r="AL39" s="1134"/>
      <c r="AM39" s="1134"/>
      <c r="AN39" s="1135"/>
      <c r="AO39" s="300" t="s">
        <v>487</v>
      </c>
      <c r="AP39" s="300" t="s">
        <v>487</v>
      </c>
      <c r="AQ39" s="301">
        <v>-2038</v>
      </c>
      <c r="AR39" s="302" t="s">
        <v>487</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508</v>
      </c>
      <c r="AL40" s="1131"/>
      <c r="AM40" s="1131"/>
      <c r="AN40" s="1132"/>
      <c r="AO40" s="300">
        <v>-334119</v>
      </c>
      <c r="AP40" s="300">
        <v>-46947</v>
      </c>
      <c r="AQ40" s="301">
        <v>-74354</v>
      </c>
      <c r="AR40" s="302">
        <v>-36.9</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288</v>
      </c>
      <c r="AL41" s="1137"/>
      <c r="AM41" s="1137"/>
      <c r="AN41" s="1138"/>
      <c r="AO41" s="300">
        <v>38325</v>
      </c>
      <c r="AP41" s="300">
        <v>5385</v>
      </c>
      <c r="AQ41" s="301">
        <v>38106</v>
      </c>
      <c r="AR41" s="302">
        <v>-85.9</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509</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510</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478</v>
      </c>
      <c r="AN49" s="1127" t="s">
        <v>511</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512</v>
      </c>
      <c r="AO50" s="317" t="s">
        <v>513</v>
      </c>
      <c r="AP50" s="318" t="s">
        <v>514</v>
      </c>
      <c r="AQ50" s="319" t="s">
        <v>515</v>
      </c>
      <c r="AR50" s="320" t="s">
        <v>516</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517</v>
      </c>
      <c r="AL51" s="313"/>
      <c r="AM51" s="321">
        <v>541925</v>
      </c>
      <c r="AN51" s="322">
        <v>73731</v>
      </c>
      <c r="AO51" s="323">
        <v>-34.5</v>
      </c>
      <c r="AP51" s="324">
        <v>126525</v>
      </c>
      <c r="AQ51" s="325">
        <v>0.2</v>
      </c>
      <c r="AR51" s="326">
        <v>-34.700000000000003</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518</v>
      </c>
      <c r="AM52" s="329">
        <v>492834</v>
      </c>
      <c r="AN52" s="330">
        <v>67052</v>
      </c>
      <c r="AO52" s="331">
        <v>-25.7</v>
      </c>
      <c r="AP52" s="332">
        <v>67052</v>
      </c>
      <c r="AQ52" s="333">
        <v>18.100000000000001</v>
      </c>
      <c r="AR52" s="334">
        <v>-43.8</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519</v>
      </c>
      <c r="AL53" s="313"/>
      <c r="AM53" s="321">
        <v>1137227</v>
      </c>
      <c r="AN53" s="322">
        <v>156816</v>
      </c>
      <c r="AO53" s="323">
        <v>112.7</v>
      </c>
      <c r="AP53" s="324">
        <v>122054</v>
      </c>
      <c r="AQ53" s="325">
        <v>-3.5</v>
      </c>
      <c r="AR53" s="326">
        <v>116.2</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518</v>
      </c>
      <c r="AM54" s="329">
        <v>750583</v>
      </c>
      <c r="AN54" s="330">
        <v>103500</v>
      </c>
      <c r="AO54" s="331">
        <v>54.4</v>
      </c>
      <c r="AP54" s="332">
        <v>68298</v>
      </c>
      <c r="AQ54" s="333">
        <v>1.9</v>
      </c>
      <c r="AR54" s="334">
        <v>52.5</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520</v>
      </c>
      <c r="AL55" s="313"/>
      <c r="AM55" s="321">
        <v>513144</v>
      </c>
      <c r="AN55" s="322">
        <v>71191</v>
      </c>
      <c r="AO55" s="323">
        <v>-54.6</v>
      </c>
      <c r="AP55" s="324">
        <v>111644</v>
      </c>
      <c r="AQ55" s="325">
        <v>-8.5</v>
      </c>
      <c r="AR55" s="326">
        <v>-46.1</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518</v>
      </c>
      <c r="AM56" s="329">
        <v>382119</v>
      </c>
      <c r="AN56" s="330">
        <v>53013</v>
      </c>
      <c r="AO56" s="331">
        <v>-48.8</v>
      </c>
      <c r="AP56" s="332">
        <v>66606</v>
      </c>
      <c r="AQ56" s="333">
        <v>-2.5</v>
      </c>
      <c r="AR56" s="334">
        <v>-46.3</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521</v>
      </c>
      <c r="AL57" s="313"/>
      <c r="AM57" s="321">
        <v>734177</v>
      </c>
      <c r="AN57" s="322">
        <v>102026</v>
      </c>
      <c r="AO57" s="323">
        <v>43.3</v>
      </c>
      <c r="AP57" s="324">
        <v>127917</v>
      </c>
      <c r="AQ57" s="325">
        <v>14.6</v>
      </c>
      <c r="AR57" s="326">
        <v>28.7</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518</v>
      </c>
      <c r="AM58" s="329">
        <v>599117</v>
      </c>
      <c r="AN58" s="330">
        <v>83257</v>
      </c>
      <c r="AO58" s="331">
        <v>57.1</v>
      </c>
      <c r="AP58" s="332">
        <v>69746</v>
      </c>
      <c r="AQ58" s="333">
        <v>4.7</v>
      </c>
      <c r="AR58" s="334">
        <v>52.4</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522</v>
      </c>
      <c r="AL59" s="313"/>
      <c r="AM59" s="321">
        <v>309064</v>
      </c>
      <c r="AN59" s="322">
        <v>43426</v>
      </c>
      <c r="AO59" s="323">
        <v>-57.4</v>
      </c>
      <c r="AP59" s="324">
        <v>135931</v>
      </c>
      <c r="AQ59" s="325">
        <v>6.3</v>
      </c>
      <c r="AR59" s="326">
        <v>-63.7</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518</v>
      </c>
      <c r="AM60" s="329">
        <v>194248</v>
      </c>
      <c r="AN60" s="330">
        <v>27294</v>
      </c>
      <c r="AO60" s="331">
        <v>-67.2</v>
      </c>
      <c r="AP60" s="332">
        <v>75320</v>
      </c>
      <c r="AQ60" s="333">
        <v>8</v>
      </c>
      <c r="AR60" s="334">
        <v>-75.2</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523</v>
      </c>
      <c r="AL61" s="335"/>
      <c r="AM61" s="336">
        <v>647107</v>
      </c>
      <c r="AN61" s="337">
        <v>89438</v>
      </c>
      <c r="AO61" s="338">
        <v>1.9</v>
      </c>
      <c r="AP61" s="339">
        <v>124814</v>
      </c>
      <c r="AQ61" s="340">
        <v>1.8</v>
      </c>
      <c r="AR61" s="326">
        <v>0.1</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518</v>
      </c>
      <c r="AM62" s="329">
        <v>483780</v>
      </c>
      <c r="AN62" s="330">
        <v>66823</v>
      </c>
      <c r="AO62" s="331">
        <v>-6</v>
      </c>
      <c r="AP62" s="332">
        <v>69404</v>
      </c>
      <c r="AQ62" s="333">
        <v>6</v>
      </c>
      <c r="AR62" s="334">
        <v>-12</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8rPZZOLL6gkBMOOOcsvvqpmdXS7NVUJa5j0POhfR6JXc0k0j+HjKAmtDfcHMODmdHC2wkyyyryPVaNCLttcSUA==" saltValue="4ye7V9Ed/AvshuckT74RP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475</v>
      </c>
    </row>
    <row r="120" spans="125:125" ht="13.5" hidden="1" customHeight="1" x14ac:dyDescent="0.15"/>
    <row r="121" spans="125:125" ht="13.5" hidden="1" customHeight="1" x14ac:dyDescent="0.15">
      <c r="DU121" s="247"/>
    </row>
  </sheetData>
  <sheetProtection algorithmName="SHA-512" hashValue="tvDCAgP/40X+Xp6AYXmkxhSGllL2mjjYvaJTwJ/GqO9aiLrAkGTcR6SX1mmisjJavUlcSvrpU7O+m8We2OU1Wg==" saltValue="euFUUgF8prK1CPxn4/pB5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475</v>
      </c>
    </row>
  </sheetData>
  <sheetProtection algorithmName="SHA-512" hashValue="42MyPVsxD/9KZ4/lbC7r8ZrQImEvQDvf0aCBDUgy5m2+kEkB8BUgDiDFULfPUeNS0fr6XQn1lDs2Igx7AofPDw==" saltValue="QvRem1tdMi4SZxHz24BhR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28.85</v>
      </c>
      <c r="G47" s="12">
        <v>18.739999999999998</v>
      </c>
      <c r="H47" s="12">
        <v>20.81</v>
      </c>
      <c r="I47" s="12">
        <v>19.8</v>
      </c>
      <c r="J47" s="13">
        <v>31.11</v>
      </c>
    </row>
    <row r="48" spans="2:10" ht="57.75" customHeight="1" x14ac:dyDescent="0.15">
      <c r="B48" s="14"/>
      <c r="C48" s="1141" t="s">
        <v>4</v>
      </c>
      <c r="D48" s="1141"/>
      <c r="E48" s="1142"/>
      <c r="F48" s="15">
        <v>8.27</v>
      </c>
      <c r="G48" s="16">
        <v>6.74</v>
      </c>
      <c r="H48" s="16">
        <v>11.12</v>
      </c>
      <c r="I48" s="16">
        <v>12.95</v>
      </c>
      <c r="J48" s="17">
        <v>8.49</v>
      </c>
    </row>
    <row r="49" spans="2:10" ht="57.75" customHeight="1" thickBot="1" x14ac:dyDescent="0.2">
      <c r="B49" s="18"/>
      <c r="C49" s="1143" t="s">
        <v>5</v>
      </c>
      <c r="D49" s="1143"/>
      <c r="E49" s="1144"/>
      <c r="F49" s="19" t="s">
        <v>530</v>
      </c>
      <c r="G49" s="20" t="s">
        <v>531</v>
      </c>
      <c r="H49" s="20">
        <v>5.73</v>
      </c>
      <c r="I49" s="20">
        <v>4.0999999999999996</v>
      </c>
      <c r="J49" s="21">
        <v>8.9700000000000006</v>
      </c>
    </row>
    <row r="50" spans="2:10" x14ac:dyDescent="0.15"/>
  </sheetData>
  <sheetProtection algorithmName="SHA-512" hashValue="uU4s3sXG6AETAQkuHzoWdHHvqFbVSK2ImMxVuPoZPo3LRFqYXUyv+2d/abwrExaKFbGA/twdENqZW8UB3LFdpw==" saltValue="VDFXkTRsHS3saWqGjCGBF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2026-03-05T07:00:50Z</cp:lastPrinted>
  <dcterms:created xsi:type="dcterms:W3CDTF">2026-02-26T09:56:54Z</dcterms:created>
  <dcterms:modified xsi:type="dcterms:W3CDTF">2026-03-19T04:40:14Z</dcterms:modified>
  <cp:category/>
</cp:coreProperties>
</file>