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7B8628BA-40F6-4280-B2A9-E17B2E248FCB}" xr6:coauthVersionLast="47" xr6:coauthVersionMax="47" xr10:uidLastSave="{00000000-0000-0000-0000-000000000000}"/>
  <bookViews>
    <workbookView xWindow="3210" yWindow="60" windowWidth="19320" windowHeight="15420" xr2:uid="{00000000-000D-0000-FFFF-FFFF00000000}"/>
  </bookViews>
  <sheets>
    <sheet name="006" sheetId="1" r:id="rId1"/>
    <sheet name="007" sheetId="2" r:id="rId2"/>
    <sheet name="008" sheetId="3" r:id="rId3"/>
    <sheet name="009" sheetId="4" r:id="rId4"/>
    <sheet name="010" sheetId="5" r:id="rId5"/>
    <sheet name="011-012" sheetId="6" r:id="rId6"/>
    <sheet name="013" sheetId="7" r:id="rId7"/>
    <sheet name="014" sheetId="8" r:id="rId8"/>
    <sheet name="015" sheetId="9" r:id="rId9"/>
    <sheet name="016" sheetId="10" r:id="rId10"/>
    <sheet name="017" sheetId="11" r:id="rId11"/>
    <sheet name="018 " sheetId="15" r:id="rId12"/>
    <sheet name="019" sheetId="13" r:id="rId13"/>
    <sheet name="020" sheetId="14" r:id="rId14"/>
  </sheets>
  <definedNames>
    <definedName name="_xlnm.Print_Area" localSheetId="10">'017'!$A$1:$R$37</definedName>
    <definedName name="_xlnm.Print_Area" localSheetId="13">'020'!$A$1:$S$63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7" i="8" l="1"/>
  <c r="S27" i="8" s="1"/>
  <c r="E17" i="11"/>
  <c r="K10" i="11"/>
  <c r="F23" i="11"/>
  <c r="F10" i="11"/>
  <c r="E28" i="11"/>
  <c r="L10" i="11"/>
  <c r="H10" i="11"/>
  <c r="I10" i="11"/>
  <c r="J10" i="11"/>
  <c r="M10" i="11"/>
  <c r="N10" i="11"/>
  <c r="O10" i="11"/>
  <c r="P10" i="11"/>
  <c r="Q10" i="11"/>
  <c r="G10" i="11"/>
  <c r="E15" i="11"/>
  <c r="E14" i="11"/>
  <c r="E13" i="11"/>
  <c r="E32" i="11"/>
  <c r="E18" i="11"/>
  <c r="E19" i="11"/>
  <c r="E20" i="11"/>
  <c r="E21" i="11"/>
  <c r="E22" i="11"/>
  <c r="E23" i="11"/>
  <c r="E25" i="11"/>
  <c r="E26" i="11"/>
  <c r="G16" i="11"/>
  <c r="H16" i="11"/>
  <c r="I16" i="11"/>
  <c r="J16" i="11"/>
  <c r="K16" i="11"/>
  <c r="L16" i="11"/>
  <c r="M16" i="11"/>
  <c r="N16" i="11"/>
  <c r="O16" i="11"/>
  <c r="P16" i="11"/>
  <c r="Q16" i="11"/>
  <c r="R10" i="11"/>
  <c r="R51" i="8"/>
  <c r="S51" i="8" s="1"/>
  <c r="R50" i="8"/>
  <c r="S50" i="8" s="1"/>
  <c r="R49" i="8"/>
  <c r="S49" i="8" s="1"/>
  <c r="R47" i="8"/>
  <c r="S47" i="8" s="1"/>
  <c r="R46" i="8"/>
  <c r="S46" i="8" s="1"/>
  <c r="R45" i="8"/>
  <c r="S45" i="8" s="1"/>
  <c r="R43" i="8"/>
  <c r="S43" i="8" s="1"/>
  <c r="R42" i="8"/>
  <c r="S42" i="8" s="1"/>
  <c r="R41" i="8"/>
  <c r="S41" i="8" s="1"/>
  <c r="R39" i="8"/>
  <c r="S39" i="8" s="1"/>
  <c r="R38" i="8"/>
  <c r="S38" i="8" s="1"/>
  <c r="R37" i="8"/>
  <c r="S37" i="8" s="1"/>
  <c r="R35" i="8"/>
  <c r="S35" i="8" s="1"/>
  <c r="R34" i="8"/>
  <c r="S34" i="8" s="1"/>
  <c r="R33" i="8"/>
  <c r="S33" i="8" s="1"/>
  <c r="R31" i="8"/>
  <c r="S31" i="8" s="1"/>
  <c r="R30" i="8"/>
  <c r="S30" i="8" s="1"/>
  <c r="R29" i="8"/>
  <c r="S29" i="8" s="1"/>
  <c r="R26" i="8"/>
  <c r="S26" i="8" s="1"/>
  <c r="R25" i="8"/>
  <c r="S25" i="8" s="1"/>
  <c r="S23" i="8"/>
  <c r="S22" i="8"/>
  <c r="S21" i="8"/>
  <c r="R19" i="8"/>
  <c r="S19" i="8" s="1"/>
  <c r="R18" i="8"/>
  <c r="S18" i="8" s="1"/>
  <c r="R17" i="8"/>
  <c r="S17" i="8" s="1"/>
  <c r="R15" i="8"/>
  <c r="S15" i="8" s="1"/>
  <c r="R14" i="8"/>
  <c r="S14" i="8" s="1"/>
  <c r="R13" i="8"/>
  <c r="S13" i="8" s="1"/>
  <c r="R11" i="8"/>
  <c r="S11" i="8" s="1"/>
  <c r="R10" i="8"/>
  <c r="S10" i="8" s="1"/>
  <c r="R9" i="8"/>
  <c r="S9" i="8" s="1"/>
  <c r="R7" i="8"/>
  <c r="S7" i="8" s="1"/>
  <c r="R6" i="8"/>
  <c r="S6" i="8" s="1"/>
  <c r="R5" i="8"/>
  <c r="S5" i="8" s="1"/>
  <c r="R35" i="6"/>
  <c r="S35" i="6" s="1"/>
  <c r="R34" i="6"/>
  <c r="S34" i="6" s="1"/>
  <c r="R33" i="6"/>
  <c r="S33" i="6" s="1"/>
  <c r="R32" i="6"/>
  <c r="S32" i="6" s="1"/>
  <c r="R31" i="6"/>
  <c r="S31" i="6" s="1"/>
  <c r="R30" i="6"/>
  <c r="S30" i="6" s="1"/>
  <c r="R29" i="6"/>
  <c r="S29" i="6" s="1"/>
  <c r="R28" i="6"/>
  <c r="S28" i="6" s="1"/>
  <c r="R27" i="6"/>
  <c r="S27" i="6" s="1"/>
  <c r="R26" i="6"/>
  <c r="S26" i="6" s="1"/>
  <c r="R25" i="6"/>
  <c r="S25" i="6" s="1"/>
  <c r="R24" i="6"/>
  <c r="S24" i="6" s="1"/>
  <c r="R13" i="6"/>
  <c r="S13" i="6" s="1"/>
  <c r="R12" i="6"/>
  <c r="S12" i="6" s="1"/>
  <c r="R11" i="6"/>
  <c r="S11" i="6" s="1"/>
  <c r="R10" i="6"/>
  <c r="S10" i="6" s="1"/>
  <c r="R9" i="6"/>
  <c r="S9" i="6" s="1"/>
  <c r="R8" i="6"/>
  <c r="S8" i="6" s="1"/>
  <c r="R7" i="6"/>
  <c r="S7" i="6" s="1"/>
  <c r="R6" i="6"/>
  <c r="S6" i="6" s="1"/>
  <c r="R5" i="6"/>
  <c r="S5" i="6" s="1"/>
  <c r="E10" i="11" l="1"/>
  <c r="E24" i="11"/>
  <c r="F16" i="11"/>
  <c r="E16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4485AF-CFA5-4282-B084-994A84D19CF8}" keepAlive="1" name="クエリ - Table004 (Page 9)" description="ブック内の 'Table004 (Page 9)' クエリへの接続です。" type="5" refreshedVersion="7" background="1" saveData="1">
    <dbPr connection="Provider=Microsoft.Mashup.OleDb.1;Data Source=$Workbook$;Location=&quot;Table004 (Page 9)&quot;;Extended Properties=&quot;&quot;" command="SELECT * FROM [Table004 (Page 9)]"/>
  </connection>
  <connection id="2" xr16:uid="{96B70E22-AAB9-4F61-A6A9-7C6459E48937}" keepAlive="1" name="クエリ - Table011 (Page 14)" description="ブック内の 'Table011 (Page 14)' クエリへの接続です。" type="5" refreshedVersion="0" background="1">
    <dbPr connection="Provider=Microsoft.Mashup.OleDb.1;Data Source=$Workbook$;Location=&quot;Table011 (Page 14)&quot;;Extended Properties=&quot;&quot;" command="SELECT * FROM [Table011 (Page 14)]"/>
  </connection>
  <connection id="3" xr16:uid="{1F17EED3-18BA-4093-94C9-F32D5346A1CE}" keepAlive="1" name="クエリ - Table013 (Page 16-17)" description="ブック内の 'Table013 (Page 16-17)' クエリへの接続です。" type="5" refreshedVersion="0" background="1">
    <dbPr connection="Provider=Microsoft.Mashup.OleDb.1;Data Source=$Workbook$;Location=&quot;Table013 (Page 16-17)&quot;;Extended Properties=&quot;&quot;" command="SELECT * FROM [Table013 (Page 16-17)]"/>
  </connection>
</connections>
</file>

<file path=xl/sharedStrings.xml><?xml version="1.0" encoding="utf-8"?>
<sst xmlns="http://schemas.openxmlformats.org/spreadsheetml/2006/main" count="956" uniqueCount="364">
  <si>
    <t>６．</t>
  </si>
  <si>
    <t>全年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</si>
  <si>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</si>
  <si>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</si>
  <si>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</si>
  <si>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</si>
  <si>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</si>
  <si>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</si>
  <si>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</si>
  <si>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</si>
  <si>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</si>
  <si>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</si>
  <si>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</si>
  <si>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</si>
  <si>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今　　　津</t>
  </si>
  <si>
    <t>南　小　松</t>
  </si>
  <si>
    <t>大　　　津</t>
  </si>
  <si>
    <t>信　　　楽</t>
  </si>
  <si>
    <t>土　　　山</t>
  </si>
  <si>
    <t>米　　　原</t>
    <rPh sb="0" eb="1">
      <t>ベイ</t>
    </rPh>
    <rPh sb="4" eb="5">
      <t>ハラ</t>
    </rPh>
    <phoneticPr fontId="3"/>
  </si>
  <si>
    <t>東　近　江</t>
    <rPh sb="0" eb="1">
      <t>ヒガシ</t>
    </rPh>
    <rPh sb="2" eb="3">
      <t>コン</t>
    </rPh>
    <rPh sb="4" eb="5">
      <t>エ</t>
    </rPh>
    <phoneticPr fontId="3"/>
  </si>
  <si>
    <t>長      浜</t>
    <rPh sb="0" eb="1">
      <t>ナガ</t>
    </rPh>
    <rPh sb="7" eb="8">
      <t>ハマ</t>
    </rPh>
    <phoneticPr fontId="3"/>
  </si>
  <si>
    <t>８．</t>
  </si>
  <si>
    <t>９．</t>
  </si>
  <si>
    <r>
      <t>最  高  気　温  の  極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　</t>
    </r>
    <phoneticPr fontId="3"/>
  </si>
  <si>
    <t>℃</t>
    <phoneticPr fontId="3"/>
  </si>
  <si>
    <t>１０．</t>
  </si>
  <si>
    <t>１１．</t>
  </si>
  <si>
    <r>
      <t>月　別　日  照  時  間</t>
    </r>
    <r>
      <rPr>
        <b/>
        <sz val="12"/>
        <rFont val="ＭＳ ゴシック"/>
        <family val="3"/>
        <charset val="128"/>
      </rPr>
      <t>　－ 観 測 所　</t>
    </r>
    <phoneticPr fontId="3"/>
  </si>
  <si>
    <t>TOTAL　</t>
    <phoneticPr fontId="3"/>
  </si>
  <si>
    <t>ただし、欠測日がある場合は、一致しない。</t>
  </si>
  <si>
    <t>１２．</t>
  </si>
  <si>
    <r>
      <t>月　別　降  水  量</t>
    </r>
    <r>
      <rPr>
        <b/>
        <sz val="12"/>
        <rFont val="ＭＳ ゴシック"/>
        <family val="3"/>
        <charset val="128"/>
      </rPr>
      <t>　－ 観 測 所</t>
    </r>
    <r>
      <rPr>
        <b/>
        <sz val="16"/>
        <rFont val="ＭＳ ゴシック"/>
        <family val="3"/>
        <charset val="128"/>
      </rPr>
      <t>　</t>
    </r>
    <phoneticPr fontId="3"/>
  </si>
  <si>
    <t>１４．</t>
    <phoneticPr fontId="3"/>
  </si>
  <si>
    <r>
      <t>日 降 水 量 階 級 別 日 数</t>
    </r>
    <r>
      <rPr>
        <b/>
        <sz val="12"/>
        <rFont val="ＭＳ ゴシック"/>
        <family val="3"/>
        <charset val="128"/>
      </rPr>
      <t xml:space="preserve"> － 観 測 所</t>
    </r>
    <phoneticPr fontId="3"/>
  </si>
  <si>
    <t>TOTAL　</t>
    <phoneticPr fontId="3"/>
  </si>
  <si>
    <t>1㎜以上</t>
  </si>
  <si>
    <t>10㎜以上</t>
  </si>
  <si>
    <t>30㎜以上</t>
  </si>
  <si>
    <t>朽木平良</t>
    <rPh sb="0" eb="2">
      <t>クツキ</t>
    </rPh>
    <rPh sb="2" eb="3">
      <t>ヒラ</t>
    </rPh>
    <rPh sb="3" eb="4">
      <t>リョウ</t>
    </rPh>
    <phoneticPr fontId="3"/>
  </si>
  <si>
    <t>霜</t>
  </si>
  <si>
    <t>雪</t>
  </si>
  <si>
    <t xml:space="preserve">１６． </t>
  </si>
  <si>
    <t>湿 度 お よ び 気 圧 （ 彦 根 ）</t>
  </si>
  <si>
    <t>　</t>
  </si>
  <si>
    <t>相対湿度</t>
  </si>
  <si>
    <t>最</t>
  </si>
  <si>
    <t>小</t>
    <rPh sb="0" eb="1">
      <t>チイ</t>
    </rPh>
    <phoneticPr fontId="3"/>
  </si>
  <si>
    <t>５月</t>
    <phoneticPr fontId="3"/>
  </si>
  <si>
    <t>警        報</t>
  </si>
  <si>
    <t xml:space="preserve">注   意   報 </t>
  </si>
  <si>
    <t>10月</t>
    <phoneticPr fontId="3"/>
  </si>
  <si>
    <t>11月</t>
    <phoneticPr fontId="3"/>
  </si>
  <si>
    <t>12月</t>
    <phoneticPr fontId="3"/>
  </si>
  <si>
    <t>気　象　情　報</t>
    <rPh sb="0" eb="1">
      <t>キ</t>
    </rPh>
    <rPh sb="2" eb="3">
      <t>ゾウ</t>
    </rPh>
    <rPh sb="4" eb="5">
      <t>ジョウ</t>
    </rPh>
    <rPh sb="6" eb="7">
      <t>ホウ</t>
    </rPh>
    <phoneticPr fontId="3"/>
  </si>
  <si>
    <t>琵  琶  湖  沿  岸  水  温</t>
  </si>
  <si>
    <t xml:space="preserve">上旬平均 </t>
  </si>
  <si>
    <t xml:space="preserve">中旬平均 </t>
  </si>
  <si>
    <t>下旬平均</t>
  </si>
  <si>
    <t>月  平  均</t>
  </si>
  <si>
    <t>最高水位</t>
  </si>
  <si>
    <t>(㎝)</t>
  </si>
  <si>
    <t>最低水位</t>
  </si>
  <si>
    <t>平均水位</t>
  </si>
  <si>
    <t>最大流量</t>
  </si>
  <si>
    <t>最小流量</t>
  </si>
  <si>
    <t>平均流量</t>
  </si>
  <si>
    <t xml:space="preserve"> </t>
  </si>
  <si>
    <t>Ｍ</t>
  </si>
  <si>
    <t>震度</t>
    <rPh sb="0" eb="2">
      <t>シンド</t>
    </rPh>
    <phoneticPr fontId="3"/>
  </si>
  <si>
    <t>　　　２．名称の末尾に＊印を付した地点は、滋賀県または防災科学技術研究所設置の地点です。</t>
    <rPh sb="5" eb="7">
      <t>メイショウ</t>
    </rPh>
    <rPh sb="8" eb="10">
      <t>マツビ</t>
    </rPh>
    <rPh sb="12" eb="13">
      <t>シルシ</t>
    </rPh>
    <rPh sb="14" eb="15">
      <t>フ</t>
    </rPh>
    <rPh sb="17" eb="19">
      <t>チテン</t>
    </rPh>
    <rPh sb="21" eb="24">
      <t>シガケン</t>
    </rPh>
    <rPh sb="27" eb="29">
      <t>ボウサイ</t>
    </rPh>
    <rPh sb="29" eb="31">
      <t>カガク</t>
    </rPh>
    <rPh sb="31" eb="33">
      <t>ギジュツ</t>
    </rPh>
    <rPh sb="33" eb="36">
      <t>ケンキュウショ</t>
    </rPh>
    <rPh sb="36" eb="38">
      <t>セッチ</t>
    </rPh>
    <rPh sb="39" eb="41">
      <t>チテン</t>
    </rPh>
    <phoneticPr fontId="3"/>
  </si>
  <si>
    <t>の　 地　 震</t>
    <phoneticPr fontId="3"/>
  </si>
  <si>
    <t>　資料　彦根地方気象台「滋賀県の気象（年報）」</t>
    <phoneticPr fontId="3"/>
  </si>
  <si>
    <r>
      <t xml:space="preserve">月　別　平　均　気　温 </t>
    </r>
    <r>
      <rPr>
        <b/>
        <sz val="12"/>
        <rFont val="ＭＳ ゴシック"/>
        <family val="3"/>
        <charset val="128"/>
      </rPr>
      <t>－ 観 測 所　</t>
    </r>
    <rPh sb="14" eb="15">
      <t>ミ</t>
    </rPh>
    <rPh sb="16" eb="17">
      <t>ハカリ</t>
    </rPh>
    <rPh sb="18" eb="19">
      <t>ショ</t>
    </rPh>
    <phoneticPr fontId="3"/>
  </si>
  <si>
    <r>
      <t xml:space="preserve">最  低  気　温  の  極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　</t>
    </r>
    <phoneticPr fontId="3"/>
  </si>
  <si>
    <t>全年</t>
    <phoneticPr fontId="3"/>
  </si>
  <si>
    <t>全年</t>
    <rPh sb="0" eb="1">
      <t>ゼン</t>
    </rPh>
    <rPh sb="1" eb="2">
      <t>トシ</t>
    </rPh>
    <phoneticPr fontId="3"/>
  </si>
  <si>
    <t>起日</t>
    <rPh sb="0" eb="1">
      <t>オ</t>
    </rPh>
    <rPh sb="1" eb="2">
      <t>ニチ</t>
    </rPh>
    <phoneticPr fontId="3"/>
  </si>
  <si>
    <t xml:space="preserve"> 起　日</t>
    <phoneticPr fontId="3"/>
  </si>
  <si>
    <t>米　　原</t>
    <rPh sb="0" eb="1">
      <t>ベイ</t>
    </rPh>
    <rPh sb="3" eb="4">
      <t>ハラ</t>
    </rPh>
    <phoneticPr fontId="3"/>
  </si>
  <si>
    <t>月 日</t>
    <phoneticPr fontId="3"/>
  </si>
  <si>
    <t>時 分</t>
    <phoneticPr fontId="3"/>
  </si>
  <si>
    <t>規 模</t>
    <phoneticPr fontId="3"/>
  </si>
  <si>
    <t>深 さ</t>
    <phoneticPr fontId="3"/>
  </si>
  <si>
    <t>北　緯</t>
    <phoneticPr fontId="3"/>
  </si>
  <si>
    <t>東　経</t>
    <phoneticPr fontId="3"/>
  </si>
  <si>
    <t>地　　　　　名　</t>
    <rPh sb="0" eb="1">
      <t>チ</t>
    </rPh>
    <rPh sb="6" eb="7">
      <t>メイ</t>
    </rPh>
    <phoneticPr fontId="3"/>
  </si>
  <si>
    <t>　県　内　最　大　震　度</t>
    <rPh sb="1" eb="2">
      <t>ケン</t>
    </rPh>
    <rPh sb="3" eb="4">
      <t>ウチ</t>
    </rPh>
    <rPh sb="5" eb="6">
      <t>サイ</t>
    </rPh>
    <rPh sb="7" eb="8">
      <t>ダイ</t>
    </rPh>
    <rPh sb="9" eb="10">
      <t>シン</t>
    </rPh>
    <rPh sb="11" eb="12">
      <t>ド</t>
    </rPh>
    <phoneticPr fontId="3"/>
  </si>
  <si>
    <t xml:space="preserve">発　震　時 </t>
    <phoneticPr fontId="3"/>
  </si>
  <si>
    <t>震　央　地　名
【 地　震　名 】</t>
    <rPh sb="10" eb="11">
      <t>チ</t>
    </rPh>
    <rPh sb="12" eb="13">
      <t>シン</t>
    </rPh>
    <rPh sb="14" eb="15">
      <t>メイ</t>
    </rPh>
    <phoneticPr fontId="3"/>
  </si>
  <si>
    <t>東　近　江</t>
    <rPh sb="0" eb="1">
      <t>ヒガシ</t>
    </rPh>
    <rPh sb="2" eb="3">
      <t>チカ</t>
    </rPh>
    <rPh sb="4" eb="5">
      <t>エ</t>
    </rPh>
    <phoneticPr fontId="3"/>
  </si>
  <si>
    <t>　　　　　となっています。</t>
    <phoneticPr fontId="3"/>
  </si>
  <si>
    <t>　　　　２０．　震 　度　 １　 以　 上　</t>
    <phoneticPr fontId="3"/>
  </si>
  <si>
    <t>県内
有感
番号</t>
    <phoneticPr fontId="3"/>
  </si>
  <si>
    <t xml:space="preserve">  資料  彦根地方気象台「滋賀県の気象（年報）」　</t>
    <phoneticPr fontId="3"/>
  </si>
  <si>
    <t>特  別  警  報</t>
    <rPh sb="0" eb="1">
      <t>トク</t>
    </rPh>
    <rPh sb="3" eb="4">
      <t>ベツ</t>
    </rPh>
    <rPh sb="6" eb="7">
      <t>ケイ</t>
    </rPh>
    <rPh sb="9" eb="10">
      <t>ホウ</t>
    </rPh>
    <phoneticPr fontId="3"/>
  </si>
  <si>
    <t>大雨</t>
    <rPh sb="0" eb="2">
      <t>オオアメ</t>
    </rPh>
    <phoneticPr fontId="3"/>
  </si>
  <si>
    <t xml:space="preserve">  資料  県水産試験場</t>
    <rPh sb="6" eb="7">
      <t>ケン</t>
    </rPh>
    <phoneticPr fontId="3"/>
  </si>
  <si>
    <t>　　　３．県内有感番号は県内の震度計が震度１以上を観測した場合に付しています。</t>
    <rPh sb="5" eb="7">
      <t>ケンナイ</t>
    </rPh>
    <rPh sb="7" eb="9">
      <t>ユウカン</t>
    </rPh>
    <rPh sb="9" eb="11">
      <t>バンゴウ</t>
    </rPh>
    <rPh sb="12" eb="14">
      <t>ケンナイ</t>
    </rPh>
    <rPh sb="15" eb="18">
      <t>シンドケイ</t>
    </rPh>
    <rPh sb="19" eb="21">
      <t>シンド</t>
    </rPh>
    <rPh sb="22" eb="24">
      <t>イジョウ</t>
    </rPh>
    <rPh sb="25" eb="27">
      <t>カンソク</t>
    </rPh>
    <rPh sb="29" eb="31">
      <t>バアイ</t>
    </rPh>
    <rPh sb="32" eb="33">
      <t>フ</t>
    </rPh>
    <phoneticPr fontId="3"/>
  </si>
  <si>
    <t>平均気圧(海面)</t>
    <phoneticPr fontId="3"/>
  </si>
  <si>
    <t xml:space="preserve"> 平　 均</t>
    <phoneticPr fontId="3"/>
  </si>
  <si>
    <t xml:space="preserve"> 極　値</t>
    <phoneticPr fontId="3"/>
  </si>
  <si>
    <t>　１７．特別警報、警報、注意報および気象情報発表回数</t>
    <rPh sb="4" eb="6">
      <t>トクベツ</t>
    </rPh>
    <rPh sb="6" eb="8">
      <t>ケイホウ</t>
    </rPh>
    <rPh sb="9" eb="11">
      <t>ケイホウ</t>
    </rPh>
    <rPh sb="12" eb="15">
      <t>チュウイホウ</t>
    </rPh>
    <rPh sb="18" eb="20">
      <t>キショウ</t>
    </rPh>
    <rPh sb="20" eb="22">
      <t>ジョウホウ</t>
    </rPh>
    <rPh sb="22" eb="24">
      <t>ハッピョウ</t>
    </rPh>
    <rPh sb="24" eb="26">
      <t>カイスウ</t>
    </rPh>
    <phoneticPr fontId="3"/>
  </si>
  <si>
    <t>度</t>
    <rPh sb="0" eb="1">
      <t>ド</t>
    </rPh>
    <phoneticPr fontId="3"/>
  </si>
  <si>
    <t>分</t>
    <rPh sb="0" eb="1">
      <t>ブ</t>
    </rPh>
    <phoneticPr fontId="3"/>
  </si>
  <si>
    <t>度</t>
    <rPh sb="0" eb="1">
      <t>ド</t>
    </rPh>
    <phoneticPr fontId="3"/>
  </si>
  <si>
    <t>(単位　気圧:hPa　湿度:％　起日:日)</t>
    <rPh sb="1" eb="3">
      <t>タンイ</t>
    </rPh>
    <rPh sb="4" eb="6">
      <t>キアツ</t>
    </rPh>
    <rPh sb="11" eb="13">
      <t>シツド</t>
    </rPh>
    <rPh sb="16" eb="17">
      <t>キ</t>
    </rPh>
    <rPh sb="17" eb="18">
      <t>ジツ</t>
    </rPh>
    <rPh sb="19" eb="20">
      <t>ニチ</t>
    </rPh>
    <phoneticPr fontId="3"/>
  </si>
  <si>
    <t>(単位:℃)</t>
    <phoneticPr fontId="3"/>
  </si>
  <si>
    <t>(単位:時間)</t>
    <phoneticPr fontId="3"/>
  </si>
  <si>
    <t>(単位:mm)</t>
    <phoneticPr fontId="3"/>
  </si>
  <si>
    <t>(単位:日)</t>
    <rPh sb="1" eb="3">
      <t>タンイ</t>
    </rPh>
    <rPh sb="4" eb="5">
      <t>ヒ</t>
    </rPh>
    <phoneticPr fontId="3"/>
  </si>
  <si>
    <t>(単位:回)</t>
    <rPh sb="1" eb="3">
      <t>タンイ</t>
    </rPh>
    <rPh sb="4" eb="5">
      <t>カイ</t>
    </rPh>
    <phoneticPr fontId="3"/>
  </si>
  <si>
    <t>km</t>
    <phoneticPr fontId="3"/>
  </si>
  <si>
    <t xml:space="preserve">  資料  彦根地方気象台「滋賀県の地震」</t>
    <rPh sb="8" eb="10">
      <t>チホウ</t>
    </rPh>
    <rPh sb="14" eb="17">
      <t>シガケン</t>
    </rPh>
    <rPh sb="18" eb="20">
      <t>ジシン</t>
    </rPh>
    <phoneticPr fontId="3"/>
  </si>
  <si>
    <t>１８．</t>
    <phoneticPr fontId="3"/>
  </si>
  <si>
    <t>近江八幡</t>
    <phoneticPr fontId="3"/>
  </si>
  <si>
    <t>南 小 松</t>
    <rPh sb="0" eb="1">
      <t>ミナミ</t>
    </rPh>
    <rPh sb="2" eb="3">
      <t>ショウ</t>
    </rPh>
    <rPh sb="4" eb="5">
      <t>マツ</t>
    </rPh>
    <phoneticPr fontId="3"/>
  </si>
  <si>
    <t>長    浜</t>
    <rPh sb="0" eb="1">
      <t>ナガ</t>
    </rPh>
    <rPh sb="5" eb="6">
      <t>ハマ</t>
    </rPh>
    <phoneticPr fontId="3"/>
  </si>
  <si>
    <t>米    原</t>
    <rPh sb="0" eb="1">
      <t>ベイ</t>
    </rPh>
    <rPh sb="5" eb="6">
      <t>ハラ</t>
    </rPh>
    <phoneticPr fontId="3"/>
  </si>
  <si>
    <t>柳 ケ 瀬</t>
    <phoneticPr fontId="3"/>
  </si>
  <si>
    <t>東 近 江</t>
    <rPh sb="0" eb="1">
      <t>ヒガシ</t>
    </rPh>
    <rPh sb="2" eb="3">
      <t>チカ</t>
    </rPh>
    <rPh sb="4" eb="5">
      <t>エ</t>
    </rPh>
    <phoneticPr fontId="3"/>
  </si>
  <si>
    <t>今    津</t>
    <phoneticPr fontId="3"/>
  </si>
  <si>
    <t>土    山</t>
    <phoneticPr fontId="3"/>
  </si>
  <si>
    <t>信    楽</t>
    <phoneticPr fontId="3"/>
  </si>
  <si>
    <t>大    津</t>
    <phoneticPr fontId="3"/>
  </si>
  <si>
    <t>暴風雪</t>
    <rPh sb="0" eb="3">
      <t>ボウフウセツ</t>
    </rPh>
    <phoneticPr fontId="3"/>
  </si>
  <si>
    <t>暴風</t>
    <rPh sb="0" eb="2">
      <t>ボウフウ</t>
    </rPh>
    <phoneticPr fontId="3"/>
  </si>
  <si>
    <t>大雪</t>
    <rPh sb="0" eb="2">
      <t>オオユキ</t>
    </rPh>
    <phoneticPr fontId="3"/>
  </si>
  <si>
    <t>-</t>
  </si>
  <si>
    <t>今津</t>
    <phoneticPr fontId="3"/>
  </si>
  <si>
    <t>長浜</t>
    <rPh sb="0" eb="1">
      <t>ナガ</t>
    </rPh>
    <rPh sb="1" eb="2">
      <t>ハマ</t>
    </rPh>
    <phoneticPr fontId="3"/>
  </si>
  <si>
    <t>米原</t>
    <rPh sb="0" eb="1">
      <t>ベイ</t>
    </rPh>
    <rPh sb="1" eb="2">
      <t>ハラ</t>
    </rPh>
    <phoneticPr fontId="3"/>
  </si>
  <si>
    <t>南小松</t>
    <phoneticPr fontId="3"/>
  </si>
  <si>
    <t>東近江</t>
    <rPh sb="0" eb="1">
      <t>ヒガシ</t>
    </rPh>
    <rPh sb="1" eb="2">
      <t>コン</t>
    </rPh>
    <rPh sb="2" eb="3">
      <t>エ</t>
    </rPh>
    <phoneticPr fontId="3"/>
  </si>
  <si>
    <t>大津</t>
    <phoneticPr fontId="3"/>
  </si>
  <si>
    <t>信楽</t>
    <phoneticPr fontId="3"/>
  </si>
  <si>
    <t>土山</t>
    <phoneticPr fontId="3"/>
  </si>
  <si>
    <t>　注　測定場所：彦根市八坂町地先 　測定日時：午前10時標準 　測定機器：電気水温計</t>
    <phoneticPr fontId="3"/>
  </si>
  <si>
    <t>　　　草津市、守山市、栗東市、野洲市、近江八幡市、東近江市、日野町、竜王町、甲賀市、湖南市、大津市北部、高島市、長浜</t>
    <phoneticPr fontId="3"/>
  </si>
  <si>
    <t>　　  市、米原市、彦根市、愛荘町、豊郷町、甲良町、多賀町それぞれに回数を数えています。</t>
    <rPh sb="4" eb="5">
      <t>シ</t>
    </rPh>
    <phoneticPr fontId="3"/>
  </si>
  <si>
    <t>１３．</t>
  </si>
  <si>
    <t xml:space="preserve"> 積       雪　　－ 観 測 所</t>
  </si>
  <si>
    <t>彦 　 根</t>
  </si>
  <si>
    <t>柳 ケ 瀬</t>
  </si>
  <si>
    <t>今 　 津</t>
  </si>
  <si>
    <t xml:space="preserve"> 積雪の深さの極（cm）</t>
  </si>
  <si>
    <t>起    日</t>
  </si>
  <si>
    <t>１５．　季   節   表  (  彦  根  ）</t>
  </si>
  <si>
    <t>初　  日</t>
  </si>
  <si>
    <t>初 　 日</t>
  </si>
  <si>
    <t>終 　 日</t>
  </si>
  <si>
    <t>１９．</t>
  </si>
  <si>
    <t>琵琶湖平均水位および琵琶湖流出量</t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</si>
  <si>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</si>
  <si>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r>
      <t>(m</t>
    </r>
    <r>
      <rPr>
        <vertAlign val="superscript"/>
        <sz val="8"/>
        <rFont val="ＭＳ ゴシック"/>
        <family val="3"/>
        <charset val="128"/>
      </rPr>
      <t>3</t>
    </r>
    <r>
      <rPr>
        <sz val="8"/>
        <rFont val="ＭＳ ゴシック"/>
        <family val="3"/>
        <charset val="128"/>
      </rPr>
      <t>/s)</t>
    </r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</si>
  <si>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</si>
  <si>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</si>
  <si>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資料　彦根地方気象台「滋賀県の気象（年報）」</t>
    <phoneticPr fontId="3"/>
  </si>
  <si>
    <t>　注　「 ) 」は準正常値（対象となる資料の一部が欠けているが、許容する資料数を満たす値）です。</t>
    <phoneticPr fontId="3"/>
  </si>
  <si>
    <t xml:space="preserve">  </t>
    <phoneticPr fontId="3"/>
  </si>
  <si>
    <t xml:space="preserve">  　  ２．「 * 」は極値の起日重複です。</t>
    <rPh sb="13" eb="15">
      <t>キョクチ</t>
    </rPh>
    <rPh sb="16" eb="17">
      <t>オ</t>
    </rPh>
    <rPh sb="17" eb="18">
      <t>ジツ</t>
    </rPh>
    <rPh sb="18" eb="20">
      <t>ジュウフク</t>
    </rPh>
    <phoneticPr fontId="3"/>
  </si>
  <si>
    <t xml:space="preserve">  </t>
    <phoneticPr fontId="3"/>
  </si>
  <si>
    <t>　資料　彦根地方気象台「滋賀県の気象（年報）」</t>
    <phoneticPr fontId="3"/>
  </si>
  <si>
    <t xml:space="preserve">  </t>
    <phoneticPr fontId="3"/>
  </si>
  <si>
    <t xml:space="preserve">  資料　彦根地方気象台「滋賀県の気象（年報）」</t>
    <phoneticPr fontId="3"/>
  </si>
  <si>
    <t xml:space="preserve">  資料　彦根地方気象台「滋賀県の気象（年報）」</t>
    <phoneticPr fontId="3"/>
  </si>
  <si>
    <t xml:space="preserve">  注　１．相対湿度の平均は毎正時（24回）の平均値、最小は任意時刻の最小値です。</t>
    <rPh sb="13" eb="14">
      <t>マイ</t>
    </rPh>
    <rPh sb="14" eb="15">
      <t>マイ</t>
    </rPh>
    <rPh sb="15" eb="16">
      <t>マサ</t>
    </rPh>
    <rPh sb="16" eb="17">
      <t>ジ</t>
    </rPh>
    <rPh sb="20" eb="21">
      <t>カイ</t>
    </rPh>
    <rPh sb="23" eb="26">
      <t>ヘイキンチ</t>
    </rPh>
    <rPh sb="27" eb="29">
      <t>サイショウ</t>
    </rPh>
    <rPh sb="30" eb="32">
      <t>ニンイ</t>
    </rPh>
    <rPh sb="32" eb="34">
      <t>ジコク</t>
    </rPh>
    <rPh sb="35" eb="38">
      <t>サイショウチ</t>
    </rPh>
    <phoneticPr fontId="3"/>
  </si>
  <si>
    <t xml:space="preserve">  注　１．県内の震度観測地点数が、64地点（気象庁設置６地点、滋賀県設置48地点、防災科学技術研究所設置10地点）</t>
    <rPh sb="2" eb="3">
      <t>チュウ</t>
    </rPh>
    <rPh sb="51" eb="53">
      <t>セッチ</t>
    </rPh>
    <phoneticPr fontId="3"/>
  </si>
  <si>
    <t>７．</t>
    <phoneticPr fontId="3"/>
  </si>
  <si>
    <r>
      <t xml:space="preserve">月　別　最  高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</si>
  <si>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r>
      <t xml:space="preserve">月　別　最  低  平　均　気　温 </t>
    </r>
    <r>
      <rPr>
        <b/>
        <sz val="12"/>
        <rFont val="ＭＳ ゴシック"/>
        <family val="3"/>
        <charset val="128"/>
      </rPr>
      <t>－ 観 測 所</t>
    </r>
    <r>
      <rPr>
        <b/>
        <sz val="16"/>
        <rFont val="ＭＳ ゴシック"/>
        <family val="3"/>
        <charset val="128"/>
      </rPr>
      <t>　</t>
    </r>
    <phoneticPr fontId="3"/>
  </si>
  <si>
    <t>１月</t>
    <phoneticPr fontId="3"/>
  </si>
  <si>
    <t>２月</t>
    <phoneticPr fontId="3"/>
  </si>
  <si>
    <t>３月</t>
    <phoneticPr fontId="3"/>
  </si>
  <si>
    <t>-</t>
    <phoneticPr fontId="3"/>
  </si>
  <si>
    <t>-</t>
    <phoneticPr fontId="3"/>
  </si>
  <si>
    <t xml:space="preserve">  注  彦根地方気象台では、県内市町ごとに気象警報・注意報を発表しているため、滋賀県全般に発表された場合は、大津市南部、</t>
    <rPh sb="5" eb="7">
      <t>ヒコネ</t>
    </rPh>
    <rPh sb="7" eb="9">
      <t>チホウ</t>
    </rPh>
    <rPh sb="9" eb="12">
      <t>キショウダイ</t>
    </rPh>
    <rPh sb="15" eb="17">
      <t>ケンナイ</t>
    </rPh>
    <rPh sb="17" eb="19">
      <t>シチョウ</t>
    </rPh>
    <rPh sb="22" eb="24">
      <t>キショウ</t>
    </rPh>
    <rPh sb="24" eb="26">
      <t>ケイホウ</t>
    </rPh>
    <rPh sb="27" eb="30">
      <t>チュウイホウ</t>
    </rPh>
    <rPh sb="31" eb="33">
      <t>ハッピョウ</t>
    </rPh>
    <phoneticPr fontId="3"/>
  </si>
  <si>
    <t xml:space="preserve">  注  １．琵琶湖基準水位（±0）はＴＰ（東京湾中等潮位）+84.371mです。  </t>
  </si>
  <si>
    <t>　　　　  （片山、堅田、大溝、彦根、三保ヶ崎の５か所の午前６時の平均値です。）</t>
  </si>
  <si>
    <t xml:space="preserve">  資料  近畿地方整備局琵琶湖河川事務所</t>
  </si>
  <si>
    <t>　　　２．積雪の深さは１時間ごとに観測した値の日最大値です。</t>
    <rPh sb="5" eb="7">
      <t>セキセツ</t>
    </rPh>
    <rPh sb="8" eb="9">
      <t>フカ</t>
    </rPh>
    <rPh sb="12" eb="14">
      <t>ジカン</t>
    </rPh>
    <rPh sb="17" eb="19">
      <t>カンソク</t>
    </rPh>
    <rPh sb="21" eb="22">
      <t>アタイ</t>
    </rPh>
    <rPh sb="23" eb="24">
      <t>ニチ</t>
    </rPh>
    <rPh sb="24" eb="27">
      <t>サイダイチ</t>
    </rPh>
    <phoneticPr fontId="2"/>
  </si>
  <si>
    <t>暴風</t>
    <rPh sb="0" eb="2">
      <t>ボウフウ</t>
    </rPh>
    <phoneticPr fontId="3"/>
  </si>
  <si>
    <t>暴風雪</t>
    <rPh sb="0" eb="3">
      <t>ボウフウセツ</t>
    </rPh>
    <phoneticPr fontId="3"/>
  </si>
  <si>
    <t>大雪</t>
    <rPh sb="0" eb="2">
      <t>オオユキ</t>
    </rPh>
    <phoneticPr fontId="3"/>
  </si>
  <si>
    <t>洪水</t>
    <rPh sb="0" eb="2">
      <t>コウズイ</t>
    </rPh>
    <phoneticPr fontId="3"/>
  </si>
  <si>
    <t>風雪</t>
    <rPh sb="0" eb="2">
      <t>フウセツ</t>
    </rPh>
    <phoneticPr fontId="3"/>
  </si>
  <si>
    <t>強風</t>
    <rPh sb="0" eb="2">
      <t>キョウフウ</t>
    </rPh>
    <phoneticPr fontId="3"/>
  </si>
  <si>
    <t>着雪</t>
    <rPh sb="0" eb="2">
      <t>チャクセツ</t>
    </rPh>
    <phoneticPr fontId="3"/>
  </si>
  <si>
    <t>乾燥</t>
    <rPh sb="0" eb="2">
      <t>カンソウ</t>
    </rPh>
    <phoneticPr fontId="3"/>
  </si>
  <si>
    <t>濃霧</t>
    <rPh sb="0" eb="2">
      <t>ノウム</t>
    </rPh>
    <phoneticPr fontId="3"/>
  </si>
  <si>
    <t>霜</t>
    <phoneticPr fontId="3"/>
  </si>
  <si>
    <t>なだれ</t>
    <phoneticPr fontId="3"/>
  </si>
  <si>
    <t>低温</t>
    <rPh sb="0" eb="2">
      <t>テイオン</t>
    </rPh>
    <phoneticPr fontId="3"/>
  </si>
  <si>
    <t>雷</t>
    <rPh sb="0" eb="1">
      <t>カミナリ</t>
    </rPh>
    <phoneticPr fontId="3"/>
  </si>
  <si>
    <t xml:space="preserve"> ３cm以上の積雪日数</t>
    <rPh sb="4" eb="6">
      <t>イジョウ</t>
    </rPh>
    <rPh sb="7" eb="9">
      <t>セキセツ</t>
    </rPh>
    <rPh sb="9" eb="11">
      <t>ニッスウ</t>
    </rPh>
    <phoneticPr fontId="3"/>
  </si>
  <si>
    <t xml:space="preserve">  資料　彦根地方気象台「滋賀県の気象」、気象庁ホームページ</t>
    <rPh sb="13" eb="16">
      <t>シガケン</t>
    </rPh>
    <rPh sb="17" eb="19">
      <t>キショウ</t>
    </rPh>
    <rPh sb="21" eb="24">
      <t>キショウチョウ</t>
    </rPh>
    <phoneticPr fontId="2"/>
  </si>
  <si>
    <t>今　　　津</t>
    <rPh sb="0" eb="1">
      <t>イマ</t>
    </rPh>
    <rPh sb="4" eb="5">
      <t>ツ</t>
    </rPh>
    <phoneticPr fontId="3"/>
  </si>
  <si>
    <t>長　　　浜</t>
    <rPh sb="0" eb="1">
      <t>チョウ</t>
    </rPh>
    <rPh sb="4" eb="5">
      <t>ハマ</t>
    </rPh>
    <phoneticPr fontId="3"/>
  </si>
  <si>
    <t>彦　　　根</t>
    <rPh sb="0" eb="1">
      <t>ヒコ</t>
    </rPh>
    <rPh sb="4" eb="5">
      <t>ネ</t>
    </rPh>
    <phoneticPr fontId="3"/>
  </si>
  <si>
    <t>今津</t>
  </si>
  <si>
    <t>長浜</t>
  </si>
  <si>
    <t>米原</t>
  </si>
  <si>
    <t>南小松</t>
  </si>
  <si>
    <t>彦根</t>
  </si>
  <si>
    <t>東近江</t>
  </si>
  <si>
    <t>大津</t>
  </si>
  <si>
    <t>信楽</t>
  </si>
  <si>
    <t>土山</t>
  </si>
  <si>
    <t>柳ケ瀬</t>
  </si>
  <si>
    <t>朽木平良</t>
  </si>
  <si>
    <t>近江八幡</t>
  </si>
  <si>
    <t>彦　　根</t>
    <rPh sb="0" eb="1">
      <t>ヒコ</t>
    </rPh>
    <rPh sb="3" eb="4">
      <t>ネ</t>
    </rPh>
    <phoneticPr fontId="3"/>
  </si>
  <si>
    <t>令和４年(2022年)12月３日</t>
    <rPh sb="0" eb="2">
      <t>レイワ</t>
    </rPh>
    <rPh sb="3" eb="4">
      <t>ネン</t>
    </rPh>
    <rPh sb="9" eb="10">
      <t>ネン</t>
    </rPh>
    <rPh sb="13" eb="14">
      <t>ガツ</t>
    </rPh>
    <rPh sb="15" eb="16">
      <t>ニチ</t>
    </rPh>
    <phoneticPr fontId="3"/>
  </si>
  <si>
    <t>　　　４．※の地震は、ほぼ同時期に多数の地震が発生しているため、最大の規模の地震だけを記載しています。</t>
    <phoneticPr fontId="3"/>
  </si>
  <si>
    <t>←関数計算（合計0なら-表記に）</t>
    <rPh sb="1" eb="3">
      <t>カンスウ</t>
    </rPh>
    <rPh sb="3" eb="5">
      <t>ケイサン</t>
    </rPh>
    <rPh sb="6" eb="8">
      <t>ゴウケイ</t>
    </rPh>
    <rPh sb="12" eb="14">
      <t>ヒョウキ</t>
    </rPh>
    <phoneticPr fontId="3"/>
  </si>
  <si>
    <t>令和４年(2022年)12月14日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</si>
  <si>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長浜市西浅井町大浦＊</t>
    <phoneticPr fontId="3"/>
  </si>
  <si>
    <t>　注　１．積雪日数は３cm以上の日数です。</t>
    <rPh sb="5" eb="7">
      <t>セキセツ</t>
    </rPh>
    <rPh sb="7" eb="9">
      <t>ニッスウ</t>
    </rPh>
    <rPh sb="13" eb="15">
      <t>イジョウ</t>
    </rPh>
    <rPh sb="16" eb="18">
      <t>ニッスウ</t>
    </rPh>
    <phoneticPr fontId="2"/>
  </si>
  <si>
    <t>令和５年(2023年)11月26日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</si>
  <si>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令和５年(2023年)３月２日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</si>
  <si>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令和５年(2023年)12月17日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</si>
  <si>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令和６年(2024年)３月23日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</si>
  <si>
    <t xml:space="preserve"> 令和6年(2024年)</t>
    <rPh sb="1" eb="3">
      <t>レイワ</t>
    </rPh>
    <phoneticPr fontId="3"/>
  </si>
  <si>
    <t>141.4)</t>
    <phoneticPr fontId="3"/>
  </si>
  <si>
    <t>148.2)</t>
    <phoneticPr fontId="3"/>
  </si>
  <si>
    <t>152.4)</t>
    <phoneticPr fontId="3"/>
  </si>
  <si>
    <t>132.7)</t>
    <phoneticPr fontId="3"/>
  </si>
  <si>
    <t>142.8)</t>
    <phoneticPr fontId="3"/>
  </si>
  <si>
    <t>141.8)</t>
    <phoneticPr fontId="3"/>
  </si>
  <si>
    <t>138.3)</t>
    <phoneticPr fontId="3"/>
  </si>
  <si>
    <t>132.1)</t>
    <phoneticPr fontId="3"/>
  </si>
  <si>
    <t>8/14</t>
    <phoneticPr fontId="3"/>
  </si>
  <si>
    <t>7/7</t>
    <phoneticPr fontId="3"/>
  </si>
  <si>
    <t>8/15</t>
    <phoneticPr fontId="3"/>
  </si>
  <si>
    <t>8/3</t>
    <phoneticPr fontId="3"/>
  </si>
  <si>
    <t>3/3</t>
    <phoneticPr fontId="3"/>
  </si>
  <si>
    <t>1/29</t>
    <phoneticPr fontId="3"/>
  </si>
  <si>
    <t>1/9</t>
    <phoneticPr fontId="3"/>
  </si>
  <si>
    <t>1/24</t>
    <phoneticPr fontId="3"/>
  </si>
  <si>
    <t>3/11</t>
    <phoneticPr fontId="3"/>
  </si>
  <si>
    <t>　注　毎正時(24回)の平均です。</t>
    <phoneticPr fontId="3"/>
  </si>
  <si>
    <t>　注　降水量の最小単位は0.5㎜です。</t>
    <phoneticPr fontId="3"/>
  </si>
  <si>
    <t>5/5</t>
    <phoneticPr fontId="3"/>
  </si>
  <si>
    <t>28*</t>
    <phoneticPr fontId="3"/>
  </si>
  <si>
    <t>1
※</t>
  </si>
  <si>
    <t>石川県能登地方</t>
  </si>
  <si>
    <t>2</t>
  </si>
  <si>
    <t>能登半島沖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</si>
  <si>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</si>
  <si>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</si>
  <si>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</si>
  <si>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</si>
  <si>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</si>
  <si>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</si>
  <si>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</si>
  <si>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</si>
  <si>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</si>
  <si>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</si>
  <si>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</si>
  <si>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</si>
  <si>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佐渡付近</t>
  </si>
  <si>
    <t>15</t>
  </si>
  <si>
    <t>16</t>
  </si>
  <si>
    <t>17</t>
  </si>
  <si>
    <t>奈良県</t>
  </si>
  <si>
    <t>18</t>
  </si>
  <si>
    <t>京都府南部</t>
  </si>
  <si>
    <t>19</t>
  </si>
  <si>
    <t>20</t>
  </si>
  <si>
    <t>岐阜県美濃
中西部</t>
  </si>
  <si>
    <t>21</t>
  </si>
  <si>
    <t>豊後水道</t>
  </si>
  <si>
    <t>22
※</t>
  </si>
  <si>
    <t>23</t>
  </si>
  <si>
    <t>24</t>
  </si>
  <si>
    <t>三河湾</t>
  </si>
  <si>
    <t>25</t>
  </si>
  <si>
    <t>滋賀県南部</t>
  </si>
  <si>
    <t>7.6</t>
  </si>
  <si>
    <t>4.0</t>
  </si>
  <si>
    <t>6.1</t>
  </si>
  <si>
    <t>4.5</t>
  </si>
  <si>
    <t>5.8</t>
  </si>
  <si>
    <t>5.3</t>
  </si>
  <si>
    <t>5.5</t>
  </si>
  <si>
    <t>4.9</t>
  </si>
  <si>
    <t>5.6</t>
  </si>
  <si>
    <t>5.4</t>
  </si>
  <si>
    <t>4.7</t>
  </si>
  <si>
    <t>4.8</t>
  </si>
  <si>
    <t>4.4</t>
  </si>
  <si>
    <t>3.4</t>
  </si>
  <si>
    <t>4.6</t>
  </si>
  <si>
    <t>6.6</t>
  </si>
  <si>
    <t>6.0</t>
  </si>
  <si>
    <t>3.8</t>
  </si>
  <si>
    <t>2.6</t>
  </si>
  <si>
    <t>0</t>
  </si>
  <si>
    <t>27</t>
  </si>
  <si>
    <t>64</t>
  </si>
  <si>
    <t>39</t>
  </si>
  <si>
    <t>59</t>
  </si>
  <si>
    <t>35</t>
  </si>
  <si>
    <t>26</t>
  </si>
  <si>
    <t>28</t>
  </si>
  <si>
    <t>29</t>
  </si>
  <si>
    <t>30
※</t>
  </si>
  <si>
    <t>31</t>
  </si>
  <si>
    <t>日向灘</t>
  </si>
  <si>
    <t>神奈川県西部</t>
  </si>
  <si>
    <t>愛知県西部</t>
  </si>
  <si>
    <t>石川県西方沖</t>
  </si>
  <si>
    <t>彦根市城町、長浜市公園町＊、長浜市湖北町速水＊、長浜市木之本町木之本＊、長浜市西浅井町大浦＊、長浜市八幡東町＊、</t>
    <phoneticPr fontId="3"/>
  </si>
  <si>
    <t>長浜市宮部町＊、長浜市難波町＊、高島市勝野＊、米原市米原＊、愛荘町安孫子＊、近江八幡市桜宮町、近江八幡市出町＊、</t>
    <phoneticPr fontId="3"/>
  </si>
  <si>
    <t>滋賀日野町河原＊、竜王町小口＊、野洲市西河原＊、湖南市中央森北公園＊、湖南市石部中央西庁舎＊、東近江市池庄町＊、</t>
    <phoneticPr fontId="3"/>
  </si>
  <si>
    <t>東近江市妹町＊、東近江市躰光寺町＊</t>
    <phoneticPr fontId="3"/>
  </si>
  <si>
    <t>大津市南小松、近江八幡市桜宮町</t>
    <phoneticPr fontId="3"/>
  </si>
  <si>
    <t>湖南市石部中央西庁舎＊</t>
    <phoneticPr fontId="3"/>
  </si>
  <si>
    <t>彦根市城町、長浜市木之本町木之本＊、長浜市西浅井町大浦＊、長浜市宮部町＊、米原市米原＊、近江八幡市桜宮町、</t>
    <phoneticPr fontId="3"/>
  </si>
  <si>
    <t>近江八幡市桜宮町</t>
    <phoneticPr fontId="3"/>
  </si>
  <si>
    <t>彦根市城町、長浜市木之本町木之本＊、長浜市西浅井町大浦＊、長浜市宮部町＊、長浜市難波町＊、米原市米原＊、</t>
    <phoneticPr fontId="3"/>
  </si>
  <si>
    <t>近江八幡市桜宮町、野洲市西河原＊</t>
    <phoneticPr fontId="3"/>
  </si>
  <si>
    <t>彦根市城町、長浜市西浅井町大浦＊、長浜市宮部町＊、近江八幡市桜宮町</t>
    <phoneticPr fontId="3"/>
  </si>
  <si>
    <t>長浜市西浅井町大浦＊、近江八幡市桜宮町</t>
    <phoneticPr fontId="3"/>
  </si>
  <si>
    <t>彦根市城町、長浜市西浅井町大浦＊、大津市南小松、近江八幡市桜宮町</t>
    <phoneticPr fontId="3"/>
  </si>
  <si>
    <t>彦根市城町、長浜市西浅井町大浦＊、米原市米原＊、近江八幡市桜宮町、東近江市躰光寺町＊</t>
    <phoneticPr fontId="3"/>
  </si>
  <si>
    <t>彦根市城町、長浜市木之本町木之本＊、長浜市西浅井町大浦＊、長浜市宮部町＊、大津市南小松、近江八幡市桜宮町</t>
    <phoneticPr fontId="3"/>
  </si>
  <si>
    <t>長浜市木之本町木之本＊、長浜市西浅井町大浦＊、近江八幡市桜宮町、甲賀市信楽町＊</t>
    <phoneticPr fontId="3"/>
  </si>
  <si>
    <t>彦根市城町、長浜市西浅井町大浦＊、米原市米原＊、近江八幡市桜宮町、近江八幡市出町＊</t>
    <phoneticPr fontId="3"/>
  </si>
  <si>
    <t>甲賀市水口町、甲賀市甲賀町大久保＊、甲賀市信楽町＊</t>
    <phoneticPr fontId="3"/>
  </si>
  <si>
    <t>高島市朽木柏＊、高島市勝野＊、大津市御陵町、大津市南小松、大津市国分＊、大津市南郷＊、草津市草津＊、栗東市安養寺＊、</t>
    <phoneticPr fontId="3"/>
  </si>
  <si>
    <t>東近江市上二俣町＊</t>
    <phoneticPr fontId="3"/>
  </si>
  <si>
    <t>湖南市中央森北公園＊、湖南市石部中央西庁舎＊、湖南市中央東庁舎＊、甲賀市甲賀町大久保＊、甲賀市信楽町＊、</t>
    <phoneticPr fontId="3"/>
  </si>
  <si>
    <t>彦根市城町、長浜市公園町＊、長浜市湖北町速水＊、長浜市木之本町木之本＊、長浜市余呉町中之郷＊、長浜市西浅井町大浦＊、</t>
    <phoneticPr fontId="3"/>
  </si>
  <si>
    <t>米原市顔戸＊、米原市長岡＊、米原市米原＊、愛荘町安孫子＊、愛荘町愛知川＊、大津市南郷＊、近江八幡市桜宮町、</t>
    <phoneticPr fontId="3"/>
  </si>
  <si>
    <t>東近江市躰光寺町＊</t>
    <phoneticPr fontId="3"/>
  </si>
  <si>
    <t>近江八幡市出町＊、近江八幡市安土町下豊浦＊、竜王町小口＊、東近江市市子川原町＊、東近江市五個荘小幡町＊、</t>
    <phoneticPr fontId="3"/>
  </si>
  <si>
    <t>長浜市西浅井町大浦＊、高島市今津町日置前＊、高島市朽木柏＊、高島市朽木市場＊、高島市勝野＊、大津市南小松、</t>
    <phoneticPr fontId="3"/>
  </si>
  <si>
    <t>彦根市城町、大津市御陵町、大津市南小松、近江八幡市桜宮町、甲賀市水口町</t>
    <phoneticPr fontId="3"/>
  </si>
  <si>
    <t>長浜市西浅井町大浦＊、高島市勝野＊、近江八幡市桜宮町</t>
    <phoneticPr fontId="3"/>
  </si>
  <si>
    <t>東近江市市子川原町＊</t>
    <phoneticPr fontId="3"/>
  </si>
  <si>
    <t>彦根市城町、彦根市西今町＊、長浜市木之本町木之本＊、長浜市八幡東町＊、豊郷町石畑＊、甲良町在士＊、</t>
    <phoneticPr fontId="3"/>
  </si>
  <si>
    <t>高島市今津町日置前＊、高島市勝野＊、米原市春照＊、米原市長岡＊、米原市米原＊、愛荘町安孫子＊、愛荘町愛知川＊、</t>
    <phoneticPr fontId="3"/>
  </si>
  <si>
    <t>大津市南小松、大津市南郷＊、近江八幡市桜宮町、近江八幡市出町＊、近江八幡市安土町下豊浦＊、草津市草津＊、</t>
    <phoneticPr fontId="3"/>
  </si>
  <si>
    <t>滋賀日野町河原＊、竜王町小口＊、湖南市中央森北公園＊、湖南市石部中央西庁舎＊、甲賀市甲賀町大久保＊、甲賀市信楽町＊、</t>
    <phoneticPr fontId="3"/>
  </si>
  <si>
    <t>東近江市君ヶ畑町、東近江市上二俣町＊、東近江市池庄町＊、東近江市市子川原町＊、東近江市山上町＊、東近江市躰光寺町＊</t>
    <phoneticPr fontId="3"/>
  </si>
  <si>
    <t>彦根市城町、高島市勝野＊、米原市長岡＊、愛荘町安孫子＊、近江八幡市桜宮町、近江八幡市出町＊、竜王町小口＊、</t>
    <phoneticPr fontId="3"/>
  </si>
  <si>
    <t>東近江市君ヶ畑町、東近江市上二俣町＊、東近江市市子川原町＊</t>
    <phoneticPr fontId="3"/>
  </si>
  <si>
    <t>彦根市城町、長浜市公園町＊、長浜市木之本町木之本＊、長浜市西浅井町大浦＊、長浜市八幡東町＊、長浜市宮部町＊、</t>
    <phoneticPr fontId="3"/>
  </si>
  <si>
    <t>長浜市難波町＊、高島市マキノ町＊、高島市勝野＊、米原市米原＊、大津市南小松、近江八幡市桜宮町、野洲市西河原＊、</t>
    <phoneticPr fontId="3"/>
  </si>
  <si>
    <t>長浜市八幡東町＊、長浜市宮部町＊、長浜市難波町＊、豊郷町石畑＊、甲良町在士＊、高島市勝野＊、米原市春照＊、</t>
    <phoneticPr fontId="3"/>
  </si>
  <si>
    <t>野洲市西河原町＊</t>
    <rPh sb="0" eb="2">
      <t>ヤス</t>
    </rPh>
    <rPh sb="3" eb="6">
      <t>ニシカワラ</t>
    </rPh>
    <phoneticPr fontId="3"/>
  </si>
  <si>
    <t xml:space="preserve"> 令和6年(2024年)</t>
    <rPh sb="1" eb="3">
      <t>レイワ</t>
    </rPh>
    <phoneticPr fontId="2"/>
  </si>
  <si>
    <t xml:space="preserve">      ２．平均水位は、期間中の合計値を期間日数で除した値です。</t>
    <phoneticPr fontId="3"/>
  </si>
  <si>
    <t xml:space="preserve">      ３．流量は瀬田川洗堰放流量、宇治発電所取水量、琵琶湖疏水（第１、第２）を合計したもので暫定値です。</t>
    <rPh sb="11" eb="14">
      <t>セタガワ</t>
    </rPh>
    <rPh sb="22" eb="24">
      <t>ハツデン</t>
    </rPh>
    <rPh sb="24" eb="25">
      <t>トコロ</t>
    </rPh>
    <rPh sb="29" eb="32">
      <t>ビワコ</t>
    </rPh>
    <rPh sb="42" eb="44">
      <t>ゴウケイ</t>
    </rPh>
    <rPh sb="49" eb="52">
      <t>ザンテイチ</t>
    </rPh>
    <phoneticPr fontId="2"/>
  </si>
  <si>
    <t xml:space="preserve">      ４．５、６、７月の最大流量は洗堰全開放流のため概算値となります。</t>
    <rPh sb="13" eb="14">
      <t>ツキ</t>
    </rPh>
    <rPh sb="15" eb="17">
      <t>サイダイ</t>
    </rPh>
    <rPh sb="17" eb="19">
      <t>リュウリョウ</t>
    </rPh>
    <rPh sb="20" eb="22">
      <t>アライゼキ</t>
    </rPh>
    <rPh sb="22" eb="24">
      <t>ゼンカイ</t>
    </rPh>
    <rPh sb="24" eb="26">
      <t>ホウリュウ</t>
    </rPh>
    <rPh sb="29" eb="32">
      <t>ガイサンチ</t>
    </rPh>
    <phoneticPr fontId="2"/>
  </si>
  <si>
    <t xml:space="preserve"> 令和6年(2024年)</t>
    <rPh sb="1" eb="3">
      <t>レイワ</t>
    </rPh>
    <rPh sb="4" eb="5">
      <t>ネン</t>
    </rPh>
    <rPh sb="10" eb="11">
      <t>ネン</t>
    </rPh>
    <phoneticPr fontId="3"/>
  </si>
  <si>
    <t xml:space="preserve"> 令和6年度(2024年度)</t>
    <rPh sb="1" eb="3">
      <t>レイワ</t>
    </rPh>
    <rPh sb="5" eb="6">
      <t>ド</t>
    </rPh>
    <rPh sb="12" eb="13">
      <t>ド</t>
    </rPh>
    <phoneticPr fontId="2"/>
  </si>
  <si>
    <t xml:space="preserve">  資料　彦根地方気象台「滋賀県の気象」、気象庁ホームページ</t>
    <rPh sb="17" eb="19">
      <t>キショウ</t>
    </rPh>
    <rPh sb="21" eb="24">
      <t>キショウチョウ</t>
    </rPh>
    <phoneticPr fontId="2"/>
  </si>
  <si>
    <t>令和６年(2024年)12月20日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</si>
  <si>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令和６年(2024年)12月18日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3"/>
  </si>
  <si>
    <t>令和７年(2025年)３月30日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</si>
  <si>
    <t>　　　３．統計期間は、令和６年（2024年）４月から令和７年（2025年）３月となります。</t>
    <rPh sb="5" eb="7">
      <t>トウケイ</t>
    </rPh>
    <rPh sb="7" eb="9">
      <t>キカン</t>
    </rPh>
    <rPh sb="11" eb="13">
      <t>レイワ</t>
    </rPh>
    <rPh sb="14" eb="15">
      <t>ネン</t>
    </rPh>
    <rPh sb="15" eb="16">
      <t>ヘイネン</t>
    </rPh>
    <rPh sb="20" eb="21">
      <t>ネン</t>
    </rPh>
    <rPh sb="23" eb="24">
      <t>ガツ</t>
    </rPh>
    <rPh sb="26" eb="28">
      <t>レイワ</t>
    </rPh>
    <rPh sb="29" eb="30">
      <t>ネン</t>
    </rPh>
    <rPh sb="30" eb="31">
      <t>ヘイネン</t>
    </rPh>
    <rPh sb="35" eb="36">
      <t>ネン</t>
    </rPh>
    <rPh sb="38" eb="39">
      <t>ガツ</t>
    </rPh>
    <phoneticPr fontId="2"/>
  </si>
  <si>
    <t>　注　　気象庁の季節現象の統計は、寒候年（前年８月１日から当年７月31日）で行っています。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</si>
</sst>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0.0"/>
    <numFmt numFmtId="177" formatCode="#,##0.0;[Red]\-#,##0.0"/>
    <numFmt numFmtId="178" formatCode="0*_\ "/>
    <numFmt numFmtId="179" formatCode="0_);[Red]\(0\)"/>
    <numFmt numFmtId="180" formatCode="#,##0.0;[Red]#,##0.0"/>
    <numFmt numFmtId="181" formatCode="#,##0.0_ ;[Red]\-#,##0.0\ "/>
    <numFmt numFmtId="182" formatCode="0.0_);[Red]\(0.0\)"/>
    <numFmt numFmtId="183" formatCode="[DBNum3][$-411]0"/>
    <numFmt numFmtId="184" formatCode="m&quot;月&quot;d&quot;日&quot;;@"/>
    <numFmt numFmtId="185" formatCode="00.00"/>
    <numFmt numFmtId="186" formatCode="yyyy&quot;年&quot;m&quot;月&quot;d&quot;日&quot;;@"/>
  </numFmts>
  <fonts count="1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indexed="8"/>
      <name val="ＭＳ ゴシック"/>
      <family val="3"/>
      <charset val="128"/>
    </font>
    <font>
      <vertAlign val="superscript"/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</cellStyleXfs>
  <cellXfs count="328">
    <xf numFmtId="0" fontId="0" fillId="0" borderId="0" xfId="0"/>
    <xf numFmtId="0" fontId="5" fillId="0" borderId="0" xfId="0" quotePrefix="1" applyFont="1" applyFill="1" applyAlignment="1"/>
    <xf numFmtId="0" fontId="4" fillId="0" borderId="0" xfId="0" applyFont="1" applyFill="1" applyAlignment="1"/>
    <xf numFmtId="176" fontId="4" fillId="0" borderId="0" xfId="2" applyFont="1" applyFill="1" applyBorder="1" applyAlignment="1" applyProtection="1"/>
    <xf numFmtId="176" fontId="6" fillId="0" borderId="0" xfId="2" quotePrefix="1" applyFont="1" applyFill="1" applyBorder="1" applyAlignment="1" applyProtection="1">
      <alignment horizontal="right"/>
    </xf>
    <xf numFmtId="176" fontId="4" fillId="0" borderId="0" xfId="2" applyFont="1" applyFill="1" applyBorder="1" applyAlignment="1" applyProtection="1">
      <alignment horizontal="centerContinuous"/>
    </xf>
    <xf numFmtId="176" fontId="5" fillId="0" borderId="0" xfId="2" applyFont="1" applyFill="1" applyBorder="1" applyAlignment="1" applyProtection="1">
      <alignment horizontal="left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/>
    <xf numFmtId="176" fontId="5" fillId="0" borderId="0" xfId="2" applyFont="1" applyFill="1" applyBorder="1" applyAlignment="1"/>
    <xf numFmtId="176" fontId="5" fillId="0" borderId="0" xfId="2" quotePrefix="1" applyFont="1" applyFill="1" applyBorder="1" applyAlignment="1">
      <alignment horizontal="left"/>
    </xf>
    <xf numFmtId="176" fontId="5" fillId="0" borderId="0" xfId="2" applyFont="1" applyFill="1" applyBorder="1" applyAlignment="1">
      <alignment horizontal="right"/>
    </xf>
    <xf numFmtId="176" fontId="5" fillId="0" borderId="1" xfId="2" applyFont="1" applyFill="1" applyBorder="1" applyAlignment="1">
      <alignment vertical="center"/>
    </xf>
    <xf numFmtId="176" fontId="5" fillId="0" borderId="2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Continuous" vertical="center"/>
    </xf>
    <xf numFmtId="1" fontId="5" fillId="0" borderId="2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4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>
      <alignment horizontal="right"/>
    </xf>
    <xf numFmtId="176" fontId="5" fillId="0" borderId="5" xfId="2" applyFont="1" applyFill="1" applyBorder="1" applyAlignment="1" applyProtection="1">
      <alignment horizontal="center"/>
    </xf>
    <xf numFmtId="176" fontId="5" fillId="0" borderId="6" xfId="2" applyFont="1" applyFill="1" applyBorder="1" applyAlignment="1" applyProtection="1">
      <alignment horizontal="right"/>
    </xf>
    <xf numFmtId="176" fontId="5" fillId="0" borderId="6" xfId="2" quotePrefix="1" applyFont="1" applyFill="1" applyBorder="1" applyAlignment="1" applyProtection="1">
      <alignment horizontal="right"/>
    </xf>
    <xf numFmtId="176" fontId="6" fillId="0" borderId="0" xfId="2" quotePrefix="1" applyFont="1" applyFill="1" applyBorder="1" applyAlignment="1" applyProtection="1">
      <alignment horizontal="left"/>
    </xf>
    <xf numFmtId="176" fontId="6" fillId="0" borderId="0" xfId="2" applyFont="1" applyFill="1" applyBorder="1" applyAlignment="1" applyProtection="1"/>
    <xf numFmtId="176" fontId="5" fillId="0" borderId="0" xfId="2" quotePrefix="1" applyNumberFormat="1" applyFont="1" applyFill="1" applyBorder="1" applyAlignment="1" applyProtection="1">
      <alignment horizontal="right"/>
    </xf>
    <xf numFmtId="176" fontId="4" fillId="0" borderId="0" xfId="3" applyFont="1" applyFill="1" applyAlignment="1" applyProtection="1">
      <alignment horizontal="left"/>
    </xf>
    <xf numFmtId="176" fontId="4" fillId="0" borderId="0" xfId="3" applyFont="1" applyFill="1" applyAlignment="1"/>
    <xf numFmtId="176" fontId="5" fillId="0" borderId="2" xfId="2" applyFont="1" applyFill="1" applyBorder="1" applyAlignment="1">
      <alignment vertical="center"/>
    </xf>
    <xf numFmtId="1" fontId="5" fillId="0" borderId="1" xfId="2" applyNumberFormat="1" applyFont="1" applyFill="1" applyBorder="1" applyAlignment="1" applyProtection="1">
      <alignment horizontal="center" vertical="center"/>
    </xf>
    <xf numFmtId="176" fontId="5" fillId="0" borderId="0" xfId="3" applyFont="1" applyFill="1" applyBorder="1" applyAlignment="1" applyProtection="1">
      <alignment horizontal="center"/>
    </xf>
    <xf numFmtId="176" fontId="8" fillId="0" borderId="4" xfId="3" applyFont="1" applyFill="1" applyBorder="1" applyAlignment="1" applyProtection="1">
      <alignment horizontal="center"/>
    </xf>
    <xf numFmtId="49" fontId="5" fillId="0" borderId="0" xfId="3" applyNumberFormat="1" applyFont="1" applyFill="1" applyAlignment="1" applyProtection="1">
      <alignment horizontal="right"/>
    </xf>
    <xf numFmtId="176" fontId="5" fillId="0" borderId="0" xfId="3" applyFont="1" applyFill="1" applyBorder="1" applyAlignment="1"/>
    <xf numFmtId="176" fontId="8" fillId="0" borderId="4" xfId="3" applyFont="1" applyFill="1" applyBorder="1" applyAlignment="1"/>
    <xf numFmtId="176" fontId="5" fillId="0" borderId="0" xfId="3" applyFont="1" applyFill="1" applyAlignment="1" applyProtection="1">
      <alignment horizontal="right"/>
    </xf>
    <xf numFmtId="176" fontId="5" fillId="0" borderId="0" xfId="3" applyFont="1" applyFill="1" applyBorder="1" applyAlignment="1" applyProtection="1">
      <alignment horizontal="right"/>
    </xf>
    <xf numFmtId="176" fontId="5" fillId="0" borderId="0" xfId="2" applyFont="1" applyFill="1" applyBorder="1" applyAlignment="1" applyProtection="1">
      <alignment horizontal="center"/>
    </xf>
    <xf numFmtId="0" fontId="5" fillId="0" borderId="0" xfId="3" applyNumberFormat="1" applyFont="1" applyFill="1" applyAlignment="1" applyProtection="1">
      <alignment horizontal="right"/>
    </xf>
    <xf numFmtId="0" fontId="5" fillId="0" borderId="6" xfId="0" applyFont="1" applyFill="1" applyBorder="1" applyAlignment="1"/>
    <xf numFmtId="0" fontId="5" fillId="0" borderId="5" xfId="0" applyFont="1" applyFill="1" applyBorder="1" applyAlignment="1"/>
    <xf numFmtId="38" fontId="5" fillId="0" borderId="0" xfId="1" applyFont="1" applyFill="1" applyAlignment="1"/>
    <xf numFmtId="1" fontId="5" fillId="0" borderId="7" xfId="2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right"/>
    </xf>
    <xf numFmtId="176" fontId="5" fillId="0" borderId="0" xfId="3" applyNumberFormat="1" applyFont="1" applyFill="1" applyAlignment="1" applyProtection="1">
      <alignment horizontal="right"/>
    </xf>
    <xf numFmtId="176" fontId="5" fillId="0" borderId="0" xfId="3" applyNumberFormat="1" applyFont="1" applyFill="1" applyBorder="1" applyAlignment="1" applyProtection="1">
      <alignment horizontal="right"/>
    </xf>
    <xf numFmtId="176" fontId="5" fillId="0" borderId="0" xfId="3" quotePrefix="1" applyNumberFormat="1" applyFont="1" applyFill="1" applyAlignment="1" applyProtection="1">
      <alignment horizontal="right"/>
    </xf>
    <xf numFmtId="176" fontId="5" fillId="0" borderId="0" xfId="3" quotePrefix="1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horizontal="left"/>
    </xf>
    <xf numFmtId="176" fontId="5" fillId="0" borderId="0" xfId="2" applyFont="1" applyFill="1" applyBorder="1" applyAlignment="1">
      <alignment vertical="center"/>
    </xf>
    <xf numFmtId="176" fontId="5" fillId="0" borderId="0" xfId="2" quotePrefix="1" applyFont="1" applyFill="1" applyBorder="1" applyAlignment="1">
      <alignment horizontal="left" vertical="center"/>
    </xf>
    <xf numFmtId="176" fontId="5" fillId="0" borderId="0" xfId="2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Alignment="1"/>
    <xf numFmtId="181" fontId="5" fillId="0" borderId="0" xfId="0" applyNumberFormat="1" applyFont="1" applyFill="1" applyAlignment="1"/>
    <xf numFmtId="0" fontId="5" fillId="0" borderId="4" xfId="0" applyFont="1" applyFill="1" applyBorder="1" applyAlignment="1">
      <alignment horizontal="center"/>
    </xf>
    <xf numFmtId="180" fontId="5" fillId="0" borderId="0" xfId="0" applyNumberFormat="1" applyFont="1" applyFill="1" applyAlignment="1">
      <alignment horizontal="right"/>
    </xf>
    <xf numFmtId="38" fontId="5" fillId="0" borderId="0" xfId="1" applyFont="1" applyFill="1" applyAlignment="1">
      <alignment vertical="center"/>
    </xf>
    <xf numFmtId="176" fontId="5" fillId="0" borderId="3" xfId="2" applyFont="1" applyFill="1" applyBorder="1" applyAlignment="1" applyProtection="1">
      <alignment horizontal="center" vertical="center"/>
    </xf>
    <xf numFmtId="1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/>
    <xf numFmtId="0" fontId="5" fillId="0" borderId="4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/>
    <xf numFmtId="38" fontId="5" fillId="2" borderId="8" xfId="1" applyFont="1" applyFill="1" applyBorder="1" applyAlignment="1"/>
    <xf numFmtId="0" fontId="5" fillId="2" borderId="6" xfId="0" applyFont="1" applyFill="1" applyBorder="1" applyAlignment="1"/>
    <xf numFmtId="176" fontId="5" fillId="0" borderId="2" xfId="2" applyFont="1" applyFill="1" applyBorder="1" applyAlignment="1" applyProtection="1">
      <alignment vertical="center"/>
    </xf>
    <xf numFmtId="176" fontId="5" fillId="0" borderId="7" xfId="2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/>
    </xf>
    <xf numFmtId="0" fontId="5" fillId="0" borderId="8" xfId="0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6" fillId="0" borderId="0" xfId="0" quotePrefix="1" applyFont="1" applyAlignment="1"/>
    <xf numFmtId="0" fontId="4" fillId="0" borderId="0" xfId="0" applyFont="1" applyAlignment="1"/>
    <xf numFmtId="0" fontId="5" fillId="0" borderId="0" xfId="0" applyFont="1" applyBorder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quotePrefix="1" applyFont="1" applyFill="1" applyAlignment="1">
      <alignment horizontal="right"/>
    </xf>
    <xf numFmtId="38" fontId="6" fillId="0" borderId="0" xfId="1" applyFont="1" applyFill="1" applyAlignment="1"/>
    <xf numFmtId="38" fontId="4" fillId="0" borderId="0" xfId="1" applyFont="1" applyFill="1" applyAlignment="1"/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Continuous" wrapText="1"/>
    </xf>
    <xf numFmtId="0" fontId="5" fillId="0" borderId="15" xfId="0" applyFont="1" applyFill="1" applyBorder="1" applyAlignment="1">
      <alignment horizontal="centerContinuous" wrapText="1"/>
    </xf>
    <xf numFmtId="38" fontId="5" fillId="0" borderId="0" xfId="1" applyFont="1" applyFill="1" applyAlignment="1">
      <alignment horizontal="right"/>
    </xf>
    <xf numFmtId="0" fontId="5" fillId="0" borderId="19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38" fontId="5" fillId="0" borderId="0" xfId="1" applyFont="1" applyFill="1" applyBorder="1" applyAlignment="1"/>
    <xf numFmtId="0" fontId="5" fillId="0" borderId="13" xfId="0" applyFont="1" applyFill="1" applyBorder="1" applyAlignment="1">
      <alignment horizontal="center"/>
    </xf>
    <xf numFmtId="56" fontId="5" fillId="0" borderId="6" xfId="1" applyNumberFormat="1" applyFont="1" applyFill="1" applyBorder="1" applyAlignment="1">
      <alignment horizontal="right"/>
    </xf>
    <xf numFmtId="38" fontId="5" fillId="0" borderId="6" xfId="1" applyFont="1" applyFill="1" applyBorder="1" applyAlignment="1"/>
    <xf numFmtId="178" fontId="5" fillId="0" borderId="6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/>
    <xf numFmtId="38" fontId="5" fillId="0" borderId="6" xfId="1" applyFont="1" applyFill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distributed"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20" xfId="1" quotePrefix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41" fontId="5" fillId="0" borderId="11" xfId="1" applyNumberFormat="1" applyFont="1" applyFill="1" applyBorder="1" applyAlignment="1">
      <alignment horizontal="right"/>
    </xf>
    <xf numFmtId="41" fontId="5" fillId="0" borderId="0" xfId="1" applyNumberFormat="1" applyFont="1" applyFill="1" applyBorder="1" applyAlignment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6" xfId="1" applyNumberFormat="1" applyFont="1" applyFill="1" applyBorder="1" applyAlignment="1">
      <alignment horizontal="right"/>
    </xf>
    <xf numFmtId="0" fontId="5" fillId="0" borderId="24" xfId="0" applyFont="1" applyFill="1" applyBorder="1" applyAlignment="1">
      <alignment horizontal="distributed"/>
    </xf>
    <xf numFmtId="41" fontId="5" fillId="0" borderId="24" xfId="1" applyNumberFormat="1" applyFont="1" applyFill="1" applyBorder="1" applyAlignment="1">
      <alignment horizontal="right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>
      <alignment horizontal="right"/>
    </xf>
    <xf numFmtId="0" fontId="6" fillId="0" borderId="0" xfId="0" applyFont="1" applyFill="1" applyAlignment="1"/>
    <xf numFmtId="0" fontId="5" fillId="0" borderId="20" xfId="0" applyFont="1" applyFill="1" applyBorder="1" applyAlignment="1">
      <alignment vertical="center"/>
    </xf>
    <xf numFmtId="176" fontId="5" fillId="0" borderId="20" xfId="4" quotePrefix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distributed"/>
    </xf>
    <xf numFmtId="176" fontId="5" fillId="0" borderId="0" xfId="0" applyNumberFormat="1" applyFont="1" applyFill="1" applyAlignment="1"/>
    <xf numFmtId="176" fontId="5" fillId="0" borderId="0" xfId="0" applyNumberFormat="1" applyFont="1" applyFill="1" applyAlignment="1">
      <alignment horizontal="right"/>
    </xf>
    <xf numFmtId="40" fontId="5" fillId="0" borderId="0" xfId="1" applyNumberFormat="1" applyFont="1" applyFill="1" applyAlignment="1"/>
    <xf numFmtId="0" fontId="9" fillId="0" borderId="0" xfId="0" applyFont="1" applyFill="1" applyBorder="1"/>
    <xf numFmtId="182" fontId="9" fillId="0" borderId="0" xfId="0" applyNumberFormat="1" applyFont="1" applyFill="1" applyBorder="1"/>
    <xf numFmtId="176" fontId="5" fillId="0" borderId="20" xfId="4" applyFont="1" applyFill="1" applyBorder="1" applyAlignment="1">
      <alignment vertical="center"/>
    </xf>
    <xf numFmtId="0" fontId="6" fillId="0" borderId="0" xfId="0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76" fontId="5" fillId="0" borderId="0" xfId="0" applyNumberFormat="1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Continuous" vertical="center"/>
    </xf>
    <xf numFmtId="176" fontId="5" fillId="0" borderId="21" xfId="0" applyNumberFormat="1" applyFont="1" applyFill="1" applyBorder="1" applyAlignment="1">
      <alignment horizontal="centerContinuous" vertical="center"/>
    </xf>
    <xf numFmtId="0" fontId="5" fillId="0" borderId="21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distributed" textRotation="255"/>
    </xf>
    <xf numFmtId="0" fontId="5" fillId="0" borderId="0" xfId="0" quotePrefix="1" applyFont="1" applyAlignment="1">
      <alignment horizontal="center" vertical="top"/>
    </xf>
    <xf numFmtId="2" fontId="5" fillId="0" borderId="0" xfId="0" quotePrefix="1" applyNumberFormat="1" applyFont="1" applyAlignment="1">
      <alignment vertical="top"/>
    </xf>
    <xf numFmtId="20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76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2" fontId="5" fillId="0" borderId="6" xfId="0" quotePrefix="1" applyNumberFormat="1" applyFont="1" applyBorder="1" applyAlignment="1">
      <alignment vertical="top"/>
    </xf>
    <xf numFmtId="20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176" fontId="5" fillId="0" borderId="6" xfId="0" applyNumberFormat="1" applyFont="1" applyBorder="1" applyAlignment="1">
      <alignment vertical="top"/>
    </xf>
    <xf numFmtId="179" fontId="5" fillId="0" borderId="6" xfId="0" applyNumberFormat="1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20" fontId="5" fillId="0" borderId="0" xfId="0" applyNumberFormat="1" applyFont="1" applyBorder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5" fillId="0" borderId="0" xfId="0" applyFont="1" applyFill="1" applyAlignment="1">
      <alignment vertical="top"/>
    </xf>
    <xf numFmtId="0" fontId="5" fillId="0" borderId="2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distributed"/>
    </xf>
    <xf numFmtId="41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left"/>
    </xf>
    <xf numFmtId="38" fontId="12" fillId="0" borderId="0" xfId="1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Continuous" vertical="center" wrapText="1"/>
    </xf>
    <xf numFmtId="0" fontId="11" fillId="0" borderId="0" xfId="0" applyNumberFormat="1" applyFont="1" applyAlignment="1"/>
    <xf numFmtId="2" fontId="11" fillId="0" borderId="0" xfId="0" applyNumberFormat="1" applyFont="1" applyAlignment="1"/>
    <xf numFmtId="38" fontId="6" fillId="0" borderId="0" xfId="1" quotePrefix="1" applyFont="1" applyFill="1" applyAlignment="1">
      <alignment horizontal="left"/>
    </xf>
    <xf numFmtId="0" fontId="5" fillId="0" borderId="0" xfId="0" applyNumberFormat="1" applyFont="1" applyFill="1" applyAlignment="1">
      <alignment horizontal="right"/>
    </xf>
    <xf numFmtId="176" fontId="5" fillId="0" borderId="8" xfId="2" applyNumberFormat="1" applyFont="1" applyFill="1" applyBorder="1" applyAlignment="1" applyProtection="1">
      <alignment horizontal="right"/>
    </xf>
    <xf numFmtId="49" fontId="5" fillId="0" borderId="0" xfId="3" applyNumberFormat="1" applyFont="1" applyFill="1" applyBorder="1" applyAlignment="1" applyProtection="1">
      <alignment horizontal="right"/>
    </xf>
    <xf numFmtId="176" fontId="5" fillId="0" borderId="6" xfId="0" applyNumberFormat="1" applyFont="1" applyFill="1" applyBorder="1" applyAlignment="1"/>
    <xf numFmtId="176" fontId="5" fillId="0" borderId="6" xfId="0" applyNumberFormat="1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182" fontId="5" fillId="0" borderId="0" xfId="0" applyNumberFormat="1" applyFont="1" applyFill="1" applyAlignment="1"/>
    <xf numFmtId="49" fontId="5" fillId="0" borderId="0" xfId="0" quotePrefix="1" applyNumberFormat="1" applyFont="1" applyAlignment="1">
      <alignment horizontal="right" vertical="top"/>
    </xf>
    <xf numFmtId="2" fontId="11" fillId="0" borderId="0" xfId="0" applyNumberFormat="1" applyFont="1" applyFill="1" applyAlignment="1"/>
    <xf numFmtId="2" fontId="11" fillId="0" borderId="0" xfId="0" applyNumberFormat="1" applyFont="1" applyFill="1" applyAlignment="1">
      <alignment horizontal="right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/>
    <xf numFmtId="176" fontId="5" fillId="0" borderId="4" xfId="2" applyFont="1" applyFill="1" applyBorder="1" applyAlignment="1" applyProtection="1">
      <alignment horizontal="distributed" justifyLastLine="1"/>
    </xf>
    <xf numFmtId="1" fontId="5" fillId="0" borderId="0" xfId="2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distributed" justifyLastLine="1"/>
    </xf>
    <xf numFmtId="38" fontId="10" fillId="0" borderId="0" xfId="1" applyNumberFormat="1" applyFont="1" applyFill="1" applyBorder="1" applyAlignment="1" applyProtection="1">
      <alignment horizontal="right"/>
    </xf>
    <xf numFmtId="0" fontId="12" fillId="0" borderId="4" xfId="0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right"/>
    </xf>
    <xf numFmtId="38" fontId="10" fillId="0" borderId="0" xfId="1" applyFont="1" applyBorder="1" applyAlignment="1">
      <alignment horizontal="right"/>
    </xf>
    <xf numFmtId="38" fontId="15" fillId="0" borderId="0" xfId="1" applyFont="1" applyBorder="1" applyAlignment="1">
      <alignment horizontal="right"/>
    </xf>
    <xf numFmtId="0" fontId="5" fillId="0" borderId="10" xfId="0" applyFont="1" applyFill="1" applyBorder="1" applyAlignment="1"/>
    <xf numFmtId="0" fontId="5" fillId="0" borderId="4" xfId="0" applyFont="1" applyFill="1" applyBorder="1" applyAlignment="1"/>
    <xf numFmtId="0" fontId="5" fillId="0" borderId="0" xfId="1" applyNumberFormat="1" applyFont="1" applyFill="1" applyBorder="1" applyAlignment="1">
      <alignment horizontal="right"/>
    </xf>
    <xf numFmtId="0" fontId="12" fillId="0" borderId="26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38" fontId="10" fillId="0" borderId="9" xfId="1" applyFont="1" applyBorder="1" applyAlignment="1">
      <alignment horizontal="right"/>
    </xf>
    <xf numFmtId="176" fontId="5" fillId="0" borderId="6" xfId="2" applyFont="1" applyFill="1" applyBorder="1" applyAlignment="1" applyProtection="1">
      <alignment horizontal="center"/>
    </xf>
    <xf numFmtId="176" fontId="5" fillId="0" borderId="0" xfId="2" applyFont="1" applyFill="1" applyBorder="1" applyAlignment="1" applyProtection="1">
      <alignment horizontal="distributed"/>
    </xf>
    <xf numFmtId="176" fontId="5" fillId="0" borderId="10" xfId="2" applyFont="1" applyFill="1" applyBorder="1" applyAlignment="1" applyProtection="1">
      <alignment horizontal="distributed" justifyLastLine="1"/>
    </xf>
    <xf numFmtId="38" fontId="5" fillId="0" borderId="6" xfId="1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distributed" justifyLastLine="1"/>
    </xf>
    <xf numFmtId="0" fontId="5" fillId="0" borderId="24" xfId="0" applyFont="1" applyFill="1" applyBorder="1" applyAlignment="1">
      <alignment horizontal="right"/>
    </xf>
    <xf numFmtId="38" fontId="12" fillId="0" borderId="11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176" fontId="5" fillId="0" borderId="0" xfId="0" applyNumberFormat="1" applyFont="1" applyFill="1" applyAlignment="1">
      <alignment vertical="top"/>
    </xf>
    <xf numFmtId="179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176" fontId="5" fillId="0" borderId="2" xfId="2" applyFont="1" applyFill="1" applyBorder="1" applyAlignment="1" applyProtection="1">
      <alignment horizontal="center" vertical="center" wrapText="1"/>
    </xf>
    <xf numFmtId="183" fontId="5" fillId="0" borderId="0" xfId="0" applyNumberFormat="1" applyFont="1" applyAlignment="1">
      <alignment horizontal="center" vertical="top"/>
    </xf>
    <xf numFmtId="183" fontId="5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38" fontId="15" fillId="0" borderId="0" xfId="1" applyNumberFormat="1" applyFont="1" applyFill="1" applyBorder="1" applyAlignment="1" applyProtection="1">
      <alignment horizontal="right"/>
    </xf>
    <xf numFmtId="38" fontId="10" fillId="0" borderId="0" xfId="1" quotePrefix="1" applyFont="1" applyBorder="1" applyAlignment="1">
      <alignment horizontal="right"/>
    </xf>
    <xf numFmtId="0" fontId="17" fillId="0" borderId="0" xfId="0" applyFont="1" applyAlignment="1"/>
    <xf numFmtId="0" fontId="5" fillId="0" borderId="0" xfId="3" quotePrefix="1" applyNumberFormat="1" applyFont="1" applyFill="1" applyBorder="1" applyAlignment="1" applyProtection="1">
      <alignment horizontal="right"/>
    </xf>
    <xf numFmtId="0" fontId="5" fillId="0" borderId="0" xfId="3" quotePrefix="1" applyNumberFormat="1" applyFont="1" applyFill="1" applyAlignment="1" applyProtection="1">
      <alignment horizontal="right"/>
    </xf>
    <xf numFmtId="0" fontId="5" fillId="0" borderId="0" xfId="0" applyNumberFormat="1" applyFont="1" applyFill="1" applyAlignment="1"/>
    <xf numFmtId="0" fontId="5" fillId="0" borderId="9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/>
    <xf numFmtId="0" fontId="5" fillId="0" borderId="11" xfId="1" applyNumberFormat="1" applyFont="1" applyFill="1" applyBorder="1" applyAlignment="1"/>
    <xf numFmtId="0" fontId="5" fillId="0" borderId="0" xfId="1" applyNumberFormat="1" applyFont="1" applyFill="1" applyAlignment="1">
      <alignment horizontal="right"/>
    </xf>
    <xf numFmtId="38" fontId="12" fillId="0" borderId="0" xfId="1" applyNumberFormat="1" applyFont="1" applyFill="1" applyBorder="1" applyAlignment="1">
      <alignment horizontal="right"/>
    </xf>
    <xf numFmtId="38" fontId="5" fillId="0" borderId="11" xfId="1" applyNumberFormat="1" applyFont="1" applyFill="1" applyBorder="1" applyAlignment="1">
      <alignment horizontal="right"/>
    </xf>
    <xf numFmtId="38" fontId="12" fillId="0" borderId="0" xfId="0" applyNumberFormat="1" applyFont="1" applyFill="1" applyAlignment="1">
      <alignment horizontal="right"/>
    </xf>
    <xf numFmtId="177" fontId="10" fillId="3" borderId="0" xfId="1" applyNumberFormat="1" applyFont="1" applyFill="1" applyBorder="1" applyAlignment="1" applyProtection="1">
      <alignment horizontal="right"/>
    </xf>
    <xf numFmtId="0" fontId="10" fillId="3" borderId="0" xfId="1" applyNumberFormat="1" applyFont="1" applyFill="1" applyBorder="1" applyAlignment="1" applyProtection="1">
      <alignment horizontal="right"/>
    </xf>
    <xf numFmtId="176" fontId="5" fillId="3" borderId="6" xfId="2" quotePrefix="1" applyFont="1" applyFill="1" applyBorder="1" applyAlignment="1" applyProtection="1">
      <alignment horizontal="right"/>
    </xf>
    <xf numFmtId="176" fontId="5" fillId="3" borderId="6" xfId="2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>
      <alignment vertical="center"/>
    </xf>
    <xf numFmtId="38" fontId="10" fillId="0" borderId="11" xfId="1" applyFont="1" applyBorder="1" applyAlignment="1">
      <alignment horizontal="right"/>
    </xf>
    <xf numFmtId="183" fontId="5" fillId="0" borderId="0" xfId="0" quotePrefix="1" applyNumberFormat="1" applyFont="1" applyAlignment="1">
      <alignment horizontal="center"/>
    </xf>
    <xf numFmtId="184" fontId="17" fillId="0" borderId="0" xfId="0" applyNumberFormat="1" applyFont="1" applyFill="1" applyBorder="1" applyAlignment="1"/>
    <xf numFmtId="2" fontId="5" fillId="0" borderId="0" xfId="0" quotePrefix="1" applyNumberFormat="1" applyFont="1" applyBorder="1" applyAlignment="1"/>
    <xf numFmtId="20" fontId="5" fillId="0" borderId="0" xfId="0" applyNumberFormat="1" applyFont="1" applyBorder="1" applyAlignment="1"/>
    <xf numFmtId="0" fontId="17" fillId="0" borderId="0" xfId="0" applyNumberFormat="1" applyFont="1" applyFill="1" applyBorder="1" applyAlignment="1"/>
    <xf numFmtId="0" fontId="5" fillId="0" borderId="0" xfId="0" applyNumberFormat="1" applyFont="1" applyAlignment="1">
      <alignment horizontal="right"/>
    </xf>
    <xf numFmtId="176" fontId="5" fillId="0" borderId="0" xfId="0" applyNumberFormat="1" applyFont="1" applyBorder="1" applyAlignment="1"/>
    <xf numFmtId="185" fontId="5" fillId="0" borderId="0" xfId="0" quotePrefix="1" applyNumberFormat="1" applyFont="1" applyAlignment="1">
      <alignment horizontal="right"/>
    </xf>
    <xf numFmtId="185" fontId="5" fillId="0" borderId="0" xfId="0" applyNumberFormat="1" applyFont="1" applyAlignment="1">
      <alignment horizontal="right"/>
    </xf>
    <xf numFmtId="0" fontId="5" fillId="0" borderId="0" xfId="0" quotePrefix="1" applyNumberFormat="1" applyFont="1" applyAlignment="1">
      <alignment horizontal="right"/>
    </xf>
    <xf numFmtId="183" fontId="5" fillId="0" borderId="0" xfId="0" quotePrefix="1" applyNumberFormat="1" applyFont="1" applyAlignment="1">
      <alignment horizontal="center" wrapText="1"/>
    </xf>
    <xf numFmtId="2" fontId="5" fillId="0" borderId="0" xfId="0" quotePrefix="1" applyNumberFormat="1" applyFont="1" applyAlignment="1">
      <alignment horizontal="right"/>
    </xf>
    <xf numFmtId="0" fontId="10" fillId="0" borderId="0" xfId="1" quotePrefix="1" applyNumberFormat="1" applyFont="1" applyFill="1" applyBorder="1" applyAlignment="1" applyProtection="1">
      <alignment horizontal="right"/>
    </xf>
    <xf numFmtId="176" fontId="5" fillId="0" borderId="9" xfId="1" applyNumberFormat="1" applyFont="1" applyFill="1" applyBorder="1" applyAlignment="1">
      <alignment vertical="center"/>
    </xf>
    <xf numFmtId="0" fontId="5" fillId="0" borderId="11" xfId="1" quotePrefix="1" applyNumberFormat="1" applyFont="1" applyFill="1" applyBorder="1" applyAlignment="1">
      <alignment horizontal="right"/>
    </xf>
    <xf numFmtId="0" fontId="5" fillId="0" borderId="9" xfId="1" quotePrefix="1" applyNumberFormat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horizontal="right"/>
    </xf>
    <xf numFmtId="184" fontId="17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186" fontId="5" fillId="0" borderId="11" xfId="0" applyNumberFormat="1" applyFont="1" applyFill="1" applyBorder="1" applyAlignment="1">
      <alignment horizontal="right"/>
    </xf>
    <xf numFmtId="186" fontId="5" fillId="0" borderId="0" xfId="0" applyNumberFormat="1" applyFont="1" applyFill="1" applyAlignment="1">
      <alignment horizontal="right"/>
    </xf>
    <xf numFmtId="49" fontId="5" fillId="0" borderId="15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76" fontId="5" fillId="0" borderId="2" xfId="2" applyFont="1" applyFill="1" applyBorder="1" applyAlignment="1">
      <alignment horizontal="center" vertical="center"/>
    </xf>
    <xf numFmtId="176" fontId="5" fillId="0" borderId="1" xfId="2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3" xfId="7" xr:uid="{00000000-0005-0000-0000-000004000000}"/>
    <cellStyle name="標準 4" xfId="8" xr:uid="{00000000-0005-0000-0000-000005000000}"/>
    <cellStyle name="標準_006-008" xfId="2" xr:uid="{00000000-0005-0000-0000-000006000000}"/>
    <cellStyle name="標準_009-010" xfId="3" xr:uid="{00000000-0005-0000-0000-000007000000}"/>
    <cellStyle name="標準_011-012" xfId="4" xr:uid="{00000000-0005-0000-0000-000008000000}"/>
  </cellStyles>
  <dxfs count="0"/>
  <tableStyles count="0" defaultTableStyle="TableStyleMedium2" defaultPivotStyle="PivotStyleLight16"/>
  <colors>
    <mruColors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0</xdr:rowOff>
    </xdr:from>
    <xdr:to>
      <xdr:col>16</xdr:col>
      <xdr:colOff>190500</xdr:colOff>
      <xdr:row>0</xdr:row>
      <xdr:rowOff>0</xdr:rowOff>
    </xdr:to>
    <xdr:grpSp>
      <xdr:nvGrpSpPr>
        <xdr:cNvPr id="3895" name="Group 1">
          <a:extLst>
            <a:ext uri="{FF2B5EF4-FFF2-40B4-BE49-F238E27FC236}">
              <a16:creationId xmlns:a16="http://schemas.microsoft.com/office/drawing/2014/main" id="{00000000-0008-0000-0400-0000370F0000}"/>
            </a:ext>
          </a:extLst>
        </xdr:cNvPr>
        <xdr:cNvGrpSpPr>
          <a:grpSpLocks/>
        </xdr:cNvGrpSpPr>
      </xdr:nvGrpSpPr>
      <xdr:grpSpPr bwMode="auto">
        <a:xfrm>
          <a:off x="5486400" y="0"/>
          <a:ext cx="1419225" cy="0"/>
          <a:chOff x="-4603" y="-5390"/>
          <a:chExt cx="19072" cy="24608"/>
        </a:xfrm>
      </xdr:grpSpPr>
      <xdr:sp macro="" textlink="">
        <xdr:nvSpPr>
          <xdr:cNvPr id="3" name="テキスト 5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53001743283" y="0"/>
            <a:ext cx="9216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単位：｛</a:t>
            </a:r>
          </a:p>
        </xdr:txBody>
      </xdr:sp>
      <xdr:sp macro="" textlink="">
        <xdr:nvSpPr>
          <xdr:cNvPr id="4" name="テキスト 5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384899130" y="0"/>
            <a:ext cx="1024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上段　日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ＤＦ平成ゴシック体W3"/>
              </a:rPr>
              <a:t>下段　℃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0</xdr:rowOff>
    </xdr:from>
    <xdr:to>
      <xdr:col>15</xdr:col>
      <xdr:colOff>390525</xdr:colOff>
      <xdr:row>0</xdr:row>
      <xdr:rowOff>0</xdr:rowOff>
    </xdr:to>
    <xdr:grpSp>
      <xdr:nvGrpSpPr>
        <xdr:cNvPr id="4919" name="Group 1">
          <a:extLst>
            <a:ext uri="{FF2B5EF4-FFF2-40B4-BE49-F238E27FC236}">
              <a16:creationId xmlns:a16="http://schemas.microsoft.com/office/drawing/2014/main" id="{00000000-0008-0000-0700-000037130000}"/>
            </a:ext>
          </a:extLst>
        </xdr:cNvPr>
        <xdr:cNvGrpSpPr>
          <a:grpSpLocks/>
        </xdr:cNvGrpSpPr>
      </xdr:nvGrpSpPr>
      <xdr:grpSpPr bwMode="auto">
        <a:xfrm>
          <a:off x="5581650" y="0"/>
          <a:ext cx="990600" cy="0"/>
          <a:chOff x="-4478" y="0"/>
          <a:chExt cx="23608" cy="0"/>
        </a:xfrm>
      </xdr:grpSpPr>
      <xdr:sp macro="" textlink="">
        <xdr:nvSpPr>
          <xdr:cNvPr id="4920" name="図形 2">
            <a:extLst>
              <a:ext uri="{FF2B5EF4-FFF2-40B4-BE49-F238E27FC236}">
                <a16:creationId xmlns:a16="http://schemas.microsoft.com/office/drawing/2014/main" id="{00000000-0008-0000-0700-000038130000}"/>
              </a:ext>
            </a:extLst>
          </xdr:cNvPr>
          <xdr:cNvSpPr>
            <a:spLocks/>
          </xdr:cNvSpPr>
        </xdr:nvSpPr>
        <xdr:spPr bwMode="auto">
          <a:xfrm>
            <a:off x="-4478" y="0"/>
            <a:ext cx="22700" cy="0"/>
          </a:xfrm>
          <a:custGeom>
            <a:avLst/>
            <a:gdLst>
              <a:gd name="T0" fmla="*/ 0 w 16384"/>
              <a:gd name="T1" fmla="*/ 0 h 16384"/>
              <a:gd name="T2" fmla="*/ 0 w 16384"/>
              <a:gd name="T3" fmla="*/ 0 h 16384"/>
              <a:gd name="T4" fmla="*/ 0 w 16384"/>
              <a:gd name="T5" fmla="*/ 0 h 16384"/>
              <a:gd name="T6" fmla="*/ 0 w 16384"/>
              <a:gd name="T7" fmla="*/ 0 h 16384"/>
              <a:gd name="T8" fmla="*/ 0 w 16384"/>
              <a:gd name="T9" fmla="*/ 0 h 16384"/>
              <a:gd name="T10" fmla="*/ 0 w 16384"/>
              <a:gd name="T11" fmla="*/ 0 h 16384"/>
              <a:gd name="T12" fmla="*/ 0 w 16384"/>
              <a:gd name="T13" fmla="*/ 0 h 16384"/>
              <a:gd name="T14" fmla="*/ 0 w 16384"/>
              <a:gd name="T15" fmla="*/ 0 h 16384"/>
              <a:gd name="T16" fmla="*/ 0 w 16384"/>
              <a:gd name="T17" fmla="*/ 0 h 16384"/>
              <a:gd name="T18" fmla="*/ 0 w 16384"/>
              <a:gd name="T19" fmla="*/ 0 h 16384"/>
              <a:gd name="T20" fmla="*/ 0 w 16384"/>
              <a:gd name="T21" fmla="*/ 0 h 16384"/>
              <a:gd name="T22" fmla="*/ 0 w 16384"/>
              <a:gd name="T23" fmla="*/ 0 h 16384"/>
              <a:gd name="T24" fmla="*/ 0 w 16384"/>
              <a:gd name="T25" fmla="*/ 0 h 16384"/>
              <a:gd name="T26" fmla="*/ 0 w 16384"/>
              <a:gd name="T27" fmla="*/ 0 h 16384"/>
              <a:gd name="T28" fmla="*/ 0 w 16384"/>
              <a:gd name="T29" fmla="*/ 0 h 16384"/>
              <a:gd name="T30" fmla="*/ 0 w 16384"/>
              <a:gd name="T31" fmla="*/ 0 h 16384"/>
              <a:gd name="T32" fmla="*/ 0 w 16384"/>
              <a:gd name="T33" fmla="*/ 0 h 16384"/>
              <a:gd name="T34" fmla="*/ 0 w 16384"/>
              <a:gd name="T35" fmla="*/ 0 h 16384"/>
              <a:gd name="T36" fmla="*/ 0 w 16384"/>
              <a:gd name="T37" fmla="*/ 0 h 16384"/>
              <a:gd name="T38" fmla="*/ 0 w 16384"/>
              <a:gd name="T39" fmla="*/ 0 h 16384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0" t="0" r="r" b="b"/>
            <a:pathLst>
              <a:path w="16384" h="16384">
                <a:moveTo>
                  <a:pt x="0" y="0"/>
                </a:moveTo>
                <a:lnTo>
                  <a:pt x="0" y="27"/>
                </a:lnTo>
                <a:lnTo>
                  <a:pt x="0" y="52"/>
                </a:lnTo>
                <a:lnTo>
                  <a:pt x="0" y="209"/>
                </a:lnTo>
                <a:lnTo>
                  <a:pt x="0" y="472"/>
                </a:lnTo>
                <a:lnTo>
                  <a:pt x="0" y="812"/>
                </a:lnTo>
                <a:lnTo>
                  <a:pt x="0" y="1206"/>
                </a:lnTo>
                <a:lnTo>
                  <a:pt x="0" y="1678"/>
                </a:lnTo>
                <a:lnTo>
                  <a:pt x="0" y="2175"/>
                </a:lnTo>
                <a:lnTo>
                  <a:pt x="0" y="2726"/>
                </a:lnTo>
                <a:lnTo>
                  <a:pt x="0" y="13658"/>
                </a:lnTo>
                <a:lnTo>
                  <a:pt x="0" y="14209"/>
                </a:lnTo>
                <a:lnTo>
                  <a:pt x="0" y="14706"/>
                </a:lnTo>
                <a:lnTo>
                  <a:pt x="0" y="15178"/>
                </a:lnTo>
                <a:lnTo>
                  <a:pt x="0" y="15572"/>
                </a:lnTo>
                <a:lnTo>
                  <a:pt x="0" y="15912"/>
                </a:lnTo>
                <a:lnTo>
                  <a:pt x="0" y="16175"/>
                </a:lnTo>
                <a:lnTo>
                  <a:pt x="0" y="16332"/>
                </a:lnTo>
                <a:lnTo>
                  <a:pt x="0" y="16357"/>
                </a:lnTo>
                <a:lnTo>
                  <a:pt x="0" y="16384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テキスト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889" y="0"/>
            <a:ext cx="22019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平　成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年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彦根地方気象台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P20"/>
  <sheetViews>
    <sheetView tabSelected="1" view="pageBreakPreview" zoomScaleNormal="154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2" s="2" customFormat="1" ht="24" customHeight="1" x14ac:dyDescent="0.2">
      <c r="C1" s="4" t="s">
        <v>0</v>
      </c>
      <c r="D1" s="26" t="s">
        <v>73</v>
      </c>
      <c r="F1" s="5"/>
      <c r="G1" s="5"/>
      <c r="H1" s="5"/>
      <c r="I1" s="5"/>
      <c r="J1" s="5"/>
      <c r="K1" s="3"/>
      <c r="L1" s="3"/>
      <c r="M1" s="3"/>
      <c r="N1" s="3"/>
      <c r="O1" s="3"/>
    </row>
    <row r="2" spans="1:42" ht="8.1" customHeight="1" x14ac:dyDescent="0.15">
      <c r="A2" s="6"/>
      <c r="N2" s="8"/>
      <c r="O2" s="8"/>
    </row>
    <row r="3" spans="1:42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42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20.25" customHeight="1" x14ac:dyDescent="0.15">
      <c r="A5" s="20" t="s">
        <v>196</v>
      </c>
      <c r="B5" s="22">
        <v>15.8</v>
      </c>
      <c r="C5" s="22">
        <v>4.0999999999999996</v>
      </c>
      <c r="D5" s="22">
        <v>5.9</v>
      </c>
      <c r="E5" s="22">
        <v>6.3</v>
      </c>
      <c r="F5" s="22">
        <v>14.8</v>
      </c>
      <c r="G5" s="22">
        <v>17</v>
      </c>
      <c r="H5" s="22">
        <v>22</v>
      </c>
      <c r="I5" s="22">
        <v>26.7</v>
      </c>
      <c r="J5" s="22">
        <v>28.2</v>
      </c>
      <c r="K5" s="22">
        <v>26.6</v>
      </c>
      <c r="L5" s="22">
        <v>19.7</v>
      </c>
      <c r="M5" s="22">
        <v>12.5</v>
      </c>
      <c r="N5" s="22">
        <v>5.3</v>
      </c>
      <c r="O5" s="21"/>
      <c r="P5" s="18"/>
    </row>
    <row r="6" spans="1:42" ht="13.5" customHeight="1" x14ac:dyDescent="0.15">
      <c r="A6" s="20" t="s">
        <v>197</v>
      </c>
      <c r="B6" s="22">
        <v>15.6</v>
      </c>
      <c r="C6" s="22">
        <v>3.7</v>
      </c>
      <c r="D6" s="22">
        <v>5.7</v>
      </c>
      <c r="E6" s="28">
        <v>6.4</v>
      </c>
      <c r="F6" s="22">
        <v>15.1</v>
      </c>
      <c r="G6" s="22">
        <v>17.100000000000001</v>
      </c>
      <c r="H6" s="22">
        <v>22</v>
      </c>
      <c r="I6" s="22">
        <v>26.9</v>
      </c>
      <c r="J6" s="22">
        <v>27.9</v>
      </c>
      <c r="K6" s="22">
        <v>26.3</v>
      </c>
      <c r="L6" s="22">
        <v>19.2</v>
      </c>
      <c r="M6" s="22">
        <v>12.1</v>
      </c>
      <c r="N6" s="22">
        <v>5.0999999999999996</v>
      </c>
      <c r="O6" s="21"/>
      <c r="P6" s="18"/>
    </row>
    <row r="7" spans="1:42" ht="13.5" customHeight="1" x14ac:dyDescent="0.15">
      <c r="A7" s="20" t="s">
        <v>19</v>
      </c>
      <c r="B7" s="22">
        <v>15.3</v>
      </c>
      <c r="C7" s="22">
        <v>3.2</v>
      </c>
      <c r="D7" s="22">
        <v>5.4</v>
      </c>
      <c r="E7" s="22">
        <v>6</v>
      </c>
      <c r="F7" s="22">
        <v>15</v>
      </c>
      <c r="G7" s="22">
        <v>16.8</v>
      </c>
      <c r="H7" s="22">
        <v>21.6</v>
      </c>
      <c r="I7" s="22">
        <v>26.5</v>
      </c>
      <c r="J7" s="22">
        <v>27.5</v>
      </c>
      <c r="K7" s="22">
        <v>25.6</v>
      </c>
      <c r="L7" s="22">
        <v>18.8</v>
      </c>
      <c r="M7" s="22">
        <v>11.8</v>
      </c>
      <c r="N7" s="22">
        <v>4.8</v>
      </c>
      <c r="O7" s="21"/>
      <c r="P7" s="18"/>
    </row>
    <row r="8" spans="1:42" ht="13.5" customHeight="1" x14ac:dyDescent="0.15">
      <c r="A8" s="20" t="s">
        <v>15</v>
      </c>
      <c r="B8" s="22">
        <v>16.3</v>
      </c>
      <c r="C8" s="22">
        <v>4.7</v>
      </c>
      <c r="D8" s="22">
        <v>6.4</v>
      </c>
      <c r="E8" s="22">
        <v>6.9</v>
      </c>
      <c r="F8" s="22">
        <v>15.2</v>
      </c>
      <c r="G8" s="22">
        <v>17.5</v>
      </c>
      <c r="H8" s="22">
        <v>22.2</v>
      </c>
      <c r="I8" s="22">
        <v>27.2</v>
      </c>
      <c r="J8" s="22">
        <v>28.7</v>
      </c>
      <c r="K8" s="22">
        <v>27</v>
      </c>
      <c r="L8" s="22">
        <v>20.6</v>
      </c>
      <c r="M8" s="22">
        <v>13.2</v>
      </c>
      <c r="N8" s="22">
        <v>6.4</v>
      </c>
      <c r="O8" s="21"/>
      <c r="P8" s="18"/>
    </row>
    <row r="9" spans="1:42" ht="13.5" customHeight="1" x14ac:dyDescent="0.15">
      <c r="A9" s="20" t="s">
        <v>198</v>
      </c>
      <c r="B9" s="22">
        <v>16.7</v>
      </c>
      <c r="C9" s="22">
        <v>5.0999999999999996</v>
      </c>
      <c r="D9" s="22">
        <v>6.6</v>
      </c>
      <c r="E9" s="22">
        <v>7.2</v>
      </c>
      <c r="F9" s="22">
        <v>15.3</v>
      </c>
      <c r="G9" s="22">
        <v>17.7</v>
      </c>
      <c r="H9" s="22">
        <v>22.9</v>
      </c>
      <c r="I9" s="22">
        <v>27.8</v>
      </c>
      <c r="J9" s="22">
        <v>29.1</v>
      </c>
      <c r="K9" s="22">
        <v>27.5</v>
      </c>
      <c r="L9" s="22">
        <v>20.5</v>
      </c>
      <c r="M9" s="22">
        <v>13.5</v>
      </c>
      <c r="N9" s="22">
        <v>6.6</v>
      </c>
      <c r="O9" s="21"/>
      <c r="P9" s="18"/>
    </row>
    <row r="10" spans="1:42" ht="21" customHeight="1" x14ac:dyDescent="0.15">
      <c r="A10" s="20" t="s">
        <v>20</v>
      </c>
      <c r="B10" s="22">
        <v>16</v>
      </c>
      <c r="C10" s="22">
        <v>4.0999999999999996</v>
      </c>
      <c r="D10" s="22">
        <v>6.1</v>
      </c>
      <c r="E10" s="22">
        <v>6.7</v>
      </c>
      <c r="F10" s="22">
        <v>15.4</v>
      </c>
      <c r="G10" s="22">
        <v>17.5</v>
      </c>
      <c r="H10" s="22">
        <v>22.4</v>
      </c>
      <c r="I10" s="22">
        <v>27.5</v>
      </c>
      <c r="J10" s="22">
        <v>28.3</v>
      </c>
      <c r="K10" s="22">
        <v>26.7</v>
      </c>
      <c r="L10" s="22">
        <v>19.7</v>
      </c>
      <c r="M10" s="22">
        <v>12.4</v>
      </c>
      <c r="N10" s="22">
        <v>5.3</v>
      </c>
      <c r="O10" s="21">
        <v>6.5</v>
      </c>
      <c r="P10" s="18"/>
    </row>
    <row r="11" spans="1:42" ht="13.5" customHeight="1" x14ac:dyDescent="0.15">
      <c r="A11" s="20" t="s">
        <v>16</v>
      </c>
      <c r="B11" s="22">
        <v>16.8</v>
      </c>
      <c r="C11" s="22">
        <v>5.2</v>
      </c>
      <c r="D11" s="22">
        <v>6.5</v>
      </c>
      <c r="E11" s="22">
        <v>7.7</v>
      </c>
      <c r="F11" s="22">
        <v>16</v>
      </c>
      <c r="G11" s="22">
        <v>18.100000000000001</v>
      </c>
      <c r="H11" s="22">
        <v>22.9</v>
      </c>
      <c r="I11" s="22">
        <v>28.2</v>
      </c>
      <c r="J11" s="22">
        <v>29.1</v>
      </c>
      <c r="K11" s="22">
        <v>27.5</v>
      </c>
      <c r="L11" s="22">
        <v>20.5</v>
      </c>
      <c r="M11" s="22">
        <v>13.3</v>
      </c>
      <c r="N11" s="22">
        <v>6.6</v>
      </c>
      <c r="O11" s="21"/>
      <c r="P11" s="18"/>
    </row>
    <row r="12" spans="1:42" ht="13.5" customHeight="1" x14ac:dyDescent="0.15">
      <c r="A12" s="20" t="s">
        <v>17</v>
      </c>
      <c r="B12" s="22">
        <v>14.4</v>
      </c>
      <c r="C12" s="22">
        <v>2.7</v>
      </c>
      <c r="D12" s="22">
        <v>4.5</v>
      </c>
      <c r="E12" s="22">
        <v>5.4</v>
      </c>
      <c r="F12" s="144">
        <v>14.1</v>
      </c>
      <c r="G12" s="7">
        <v>15.8</v>
      </c>
      <c r="H12" s="145">
        <v>20.6</v>
      </c>
      <c r="I12" s="22">
        <v>25.9</v>
      </c>
      <c r="J12" s="7">
        <v>26.4</v>
      </c>
      <c r="K12" s="7">
        <v>24.5</v>
      </c>
      <c r="L12" s="145">
        <v>18.100000000000001</v>
      </c>
      <c r="M12" s="7">
        <v>10.7</v>
      </c>
      <c r="N12" s="144">
        <v>3.5</v>
      </c>
      <c r="O12" s="21"/>
      <c r="P12" s="18"/>
    </row>
    <row r="13" spans="1:42" ht="13.5" customHeight="1" x14ac:dyDescent="0.15">
      <c r="A13" s="20" t="s">
        <v>18</v>
      </c>
      <c r="B13" s="22">
        <v>15.1</v>
      </c>
      <c r="C13" s="28">
        <v>3.4</v>
      </c>
      <c r="D13" s="22">
        <v>5.0999999999999996</v>
      </c>
      <c r="E13" s="22">
        <v>6</v>
      </c>
      <c r="F13" s="22">
        <v>14.8</v>
      </c>
      <c r="G13" s="22">
        <v>16.5</v>
      </c>
      <c r="H13" s="22">
        <v>21.2</v>
      </c>
      <c r="I13" s="22">
        <v>26.3</v>
      </c>
      <c r="J13" s="22">
        <v>27.1</v>
      </c>
      <c r="K13" s="22">
        <v>25.5</v>
      </c>
      <c r="L13" s="22">
        <v>19</v>
      </c>
      <c r="M13" s="22">
        <v>11.6</v>
      </c>
      <c r="N13" s="22">
        <v>4.3</v>
      </c>
      <c r="O13" s="21"/>
      <c r="P13" s="18"/>
    </row>
    <row r="14" spans="1:42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1"/>
      <c r="P14" s="18"/>
    </row>
    <row r="15" spans="1:42" ht="15.95" customHeight="1" x14ac:dyDescent="0.15">
      <c r="A15" s="1" t="s">
        <v>240</v>
      </c>
    </row>
    <row r="16" spans="1:42" ht="12" customHeight="1" x14ac:dyDescent="0.15">
      <c r="A16" s="1" t="s">
        <v>156</v>
      </c>
    </row>
    <row r="17" spans="1:2" ht="12" customHeight="1" x14ac:dyDescent="0.15">
      <c r="A17" s="7" t="s">
        <v>155</v>
      </c>
    </row>
    <row r="19" spans="1:2" ht="12" customHeight="1" x14ac:dyDescent="0.15">
      <c r="B19" s="21"/>
    </row>
    <row r="20" spans="1:2" ht="12" customHeight="1" x14ac:dyDescent="0.15">
      <c r="B20" s="2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AF25"/>
  <sheetViews>
    <sheetView view="pageBreakPreview" zoomScaleNormal="110" zoomScaleSheetLayoutView="100" workbookViewId="0"/>
  </sheetViews>
  <sheetFormatPr defaultColWidth="11.5703125" defaultRowHeight="12" customHeight="1" x14ac:dyDescent="0.15"/>
  <cols>
    <col min="1" max="1" width="3.28515625" style="7" customWidth="1"/>
    <col min="2" max="2" width="3" style="7" customWidth="1"/>
    <col min="3" max="3" width="8.140625" style="7" customWidth="1"/>
    <col min="4" max="10" width="11.7109375" style="44" customWidth="1"/>
    <col min="11" max="11" width="0.28515625" style="44" customWidth="1"/>
    <col min="12" max="32" width="11.5703125" style="44" customWidth="1"/>
    <col min="33" max="16384" width="11.5703125" style="7"/>
  </cols>
  <sheetData>
    <row r="1" spans="1:32" s="2" customFormat="1" ht="24" customHeight="1" x14ac:dyDescent="0.2">
      <c r="D1" s="100" t="s">
        <v>42</v>
      </c>
      <c r="E1" s="101" t="s">
        <v>43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</row>
    <row r="2" spans="1:32" ht="16.5" customHeight="1" x14ac:dyDescent="0.15"/>
    <row r="3" spans="1:32" s="19" customFormat="1" ht="12" customHeight="1" thickBot="1" x14ac:dyDescent="0.2">
      <c r="A3" s="9" t="s">
        <v>222</v>
      </c>
      <c r="D3" s="60"/>
      <c r="E3" s="60"/>
      <c r="F3" s="60"/>
      <c r="G3" s="60"/>
      <c r="H3" s="311" t="s">
        <v>106</v>
      </c>
      <c r="I3" s="311"/>
      <c r="J3" s="311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s="19" customFormat="1" ht="18" customHeight="1" x14ac:dyDescent="0.15">
      <c r="A4" s="103" t="s">
        <v>44</v>
      </c>
      <c r="B4" s="103"/>
      <c r="C4" s="104"/>
      <c r="D4" s="14" t="s">
        <v>75</v>
      </c>
      <c r="E4" s="15" t="s">
        <v>2</v>
      </c>
      <c r="F4" s="15" t="s">
        <v>3</v>
      </c>
      <c r="G4" s="15" t="s">
        <v>4</v>
      </c>
      <c r="H4" s="15" t="s">
        <v>5</v>
      </c>
      <c r="I4" s="45" t="s">
        <v>6</v>
      </c>
      <c r="J4" s="15" t="s">
        <v>7</v>
      </c>
      <c r="K4" s="104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</row>
    <row r="5" spans="1:32" ht="16.5" customHeight="1" x14ac:dyDescent="0.15">
      <c r="A5" s="210" t="s">
        <v>99</v>
      </c>
      <c r="B5" s="105"/>
      <c r="C5" s="106"/>
      <c r="D5" s="264">
        <v>1015.4</v>
      </c>
      <c r="E5" s="264">
        <v>1020.6</v>
      </c>
      <c r="F5" s="264">
        <v>1022.3</v>
      </c>
      <c r="G5" s="265">
        <v>1016.6</v>
      </c>
      <c r="H5" s="293">
        <v>1014.7</v>
      </c>
      <c r="I5" s="264">
        <v>1014.5</v>
      </c>
      <c r="J5" s="276">
        <v>1009.7</v>
      </c>
    </row>
    <row r="6" spans="1:32" ht="14.1" customHeight="1" x14ac:dyDescent="0.15">
      <c r="A6" s="312" t="s">
        <v>45</v>
      </c>
      <c r="B6" s="317" t="s">
        <v>100</v>
      </c>
      <c r="C6" s="318"/>
      <c r="D6" s="267">
        <v>76</v>
      </c>
      <c r="E6" s="268">
        <v>79</v>
      </c>
      <c r="F6" s="266">
        <v>77</v>
      </c>
      <c r="G6" s="268">
        <v>76</v>
      </c>
      <c r="H6" s="266">
        <v>75</v>
      </c>
      <c r="I6" s="266">
        <v>74</v>
      </c>
      <c r="J6" s="266">
        <v>76</v>
      </c>
    </row>
    <row r="7" spans="1:32" ht="14.1" customHeight="1" x14ac:dyDescent="0.15">
      <c r="A7" s="313"/>
      <c r="B7" s="108" t="s">
        <v>46</v>
      </c>
      <c r="C7" s="200" t="s">
        <v>101</v>
      </c>
      <c r="D7" s="249">
        <v>19</v>
      </c>
      <c r="E7" s="268">
        <v>44</v>
      </c>
      <c r="F7" s="107">
        <v>40</v>
      </c>
      <c r="G7" s="268">
        <v>36</v>
      </c>
      <c r="H7" s="266">
        <v>27</v>
      </c>
      <c r="I7" s="266">
        <v>19</v>
      </c>
      <c r="J7" s="266">
        <v>27</v>
      </c>
    </row>
    <row r="8" spans="1:32" ht="12" customHeight="1" x14ac:dyDescent="0.15">
      <c r="A8" s="313"/>
      <c r="B8" s="109" t="s">
        <v>47</v>
      </c>
      <c r="C8" s="315" t="s">
        <v>78</v>
      </c>
      <c r="D8" s="292" t="s">
        <v>242</v>
      </c>
      <c r="E8" s="268">
        <v>23</v>
      </c>
      <c r="F8" s="107">
        <v>9</v>
      </c>
      <c r="G8" s="268">
        <v>16</v>
      </c>
      <c r="H8" s="266">
        <v>2</v>
      </c>
      <c r="I8" s="266">
        <v>5</v>
      </c>
      <c r="J8" s="266">
        <v>15</v>
      </c>
    </row>
    <row r="9" spans="1:32" ht="3.95" customHeight="1" x14ac:dyDescent="0.15">
      <c r="A9" s="314"/>
      <c r="B9" s="111"/>
      <c r="C9" s="316"/>
      <c r="D9" s="112"/>
      <c r="E9" s="113"/>
      <c r="F9" s="114"/>
      <c r="G9" s="113"/>
      <c r="H9" s="113"/>
      <c r="I9" s="113"/>
      <c r="J9" s="113"/>
      <c r="K9" s="113"/>
    </row>
    <row r="10" spans="1:32" ht="7.5" customHeight="1" thickBot="1" x14ac:dyDescent="0.2">
      <c r="A10" s="115"/>
      <c r="B10" s="67"/>
      <c r="C10" s="9"/>
      <c r="D10" s="112"/>
      <c r="E10" s="113"/>
      <c r="F10" s="114"/>
      <c r="G10" s="113"/>
      <c r="H10" s="113"/>
      <c r="I10" s="113"/>
      <c r="J10" s="110"/>
    </row>
    <row r="11" spans="1:32" ht="18" customHeight="1" x14ac:dyDescent="0.15">
      <c r="A11" s="103" t="s">
        <v>44</v>
      </c>
      <c r="B11" s="103"/>
      <c r="C11" s="104"/>
      <c r="D11" s="32" t="s">
        <v>8</v>
      </c>
      <c r="E11" s="15" t="s">
        <v>9</v>
      </c>
      <c r="F11" s="15" t="s">
        <v>10</v>
      </c>
      <c r="G11" s="15" t="s">
        <v>11</v>
      </c>
      <c r="H11" s="15" t="s">
        <v>12</v>
      </c>
      <c r="I11" s="16" t="s">
        <v>13</v>
      </c>
      <c r="J11" s="7"/>
    </row>
    <row r="12" spans="1:32" ht="17.25" customHeight="1" x14ac:dyDescent="0.15">
      <c r="A12" s="210" t="s">
        <v>99</v>
      </c>
      <c r="B12" s="105"/>
      <c r="C12" s="106"/>
      <c r="D12" s="264">
        <v>1009.8</v>
      </c>
      <c r="E12" s="291">
        <v>1007.5</v>
      </c>
      <c r="F12" s="264">
        <v>1012.9</v>
      </c>
      <c r="G12" s="264">
        <v>1018.3</v>
      </c>
      <c r="H12" s="264">
        <v>1019.4</v>
      </c>
      <c r="I12" s="291">
        <v>1018</v>
      </c>
      <c r="J12" s="7"/>
    </row>
    <row r="13" spans="1:32" ht="14.1" customHeight="1" x14ac:dyDescent="0.15">
      <c r="A13" s="312" t="s">
        <v>45</v>
      </c>
      <c r="B13" s="317" t="s">
        <v>100</v>
      </c>
      <c r="C13" s="318"/>
      <c r="D13" s="266">
        <v>80</v>
      </c>
      <c r="E13" s="266">
        <v>75</v>
      </c>
      <c r="F13" s="266">
        <v>75</v>
      </c>
      <c r="G13" s="266">
        <v>78</v>
      </c>
      <c r="H13" s="266">
        <v>74</v>
      </c>
      <c r="I13" s="107">
        <v>73</v>
      </c>
      <c r="J13" s="7"/>
    </row>
    <row r="14" spans="1:32" ht="14.1" customHeight="1" x14ac:dyDescent="0.15">
      <c r="A14" s="313"/>
      <c r="B14" s="108" t="s">
        <v>46</v>
      </c>
      <c r="C14" s="200" t="s">
        <v>101</v>
      </c>
      <c r="D14" s="266">
        <v>40</v>
      </c>
      <c r="E14" s="266">
        <v>45</v>
      </c>
      <c r="F14" s="266">
        <v>42</v>
      </c>
      <c r="G14" s="266">
        <v>25</v>
      </c>
      <c r="H14" s="266">
        <v>37</v>
      </c>
      <c r="I14" s="268">
        <v>39</v>
      </c>
      <c r="J14" s="7"/>
    </row>
    <row r="15" spans="1:32" ht="12" customHeight="1" x14ac:dyDescent="0.15">
      <c r="A15" s="313"/>
      <c r="B15" s="109" t="s">
        <v>47</v>
      </c>
      <c r="C15" s="315" t="s">
        <v>78</v>
      </c>
      <c r="D15" s="266">
        <v>5</v>
      </c>
      <c r="E15" s="266">
        <v>26</v>
      </c>
      <c r="F15" s="266">
        <v>20</v>
      </c>
      <c r="G15" s="266">
        <v>14</v>
      </c>
      <c r="H15" s="268" t="s">
        <v>243</v>
      </c>
      <c r="I15" s="266">
        <v>7</v>
      </c>
      <c r="J15" s="7"/>
    </row>
    <row r="16" spans="1:32" ht="3.95" customHeight="1" x14ac:dyDescent="0.15">
      <c r="A16" s="314"/>
      <c r="B16" s="111"/>
      <c r="C16" s="316"/>
      <c r="D16" s="116"/>
      <c r="E16" s="113"/>
      <c r="F16" s="113"/>
      <c r="G16" s="113"/>
      <c r="H16" s="117"/>
      <c r="I16" s="113"/>
      <c r="J16" s="7"/>
    </row>
    <row r="17" spans="1:15" ht="15.95" customHeight="1" x14ac:dyDescent="0.15">
      <c r="A17" s="1" t="s">
        <v>166</v>
      </c>
    </row>
    <row r="18" spans="1:15" ht="12" customHeight="1" x14ac:dyDescent="0.15">
      <c r="A18" s="1" t="s">
        <v>160</v>
      </c>
    </row>
    <row r="19" spans="1:15" ht="12" customHeight="1" x14ac:dyDescent="0.15">
      <c r="A19" s="7" t="s">
        <v>72</v>
      </c>
    </row>
    <row r="22" spans="1:15" ht="12" customHeight="1" x14ac:dyDescent="0.15">
      <c r="K22" s="7"/>
      <c r="L22" s="7"/>
      <c r="M22" s="7"/>
      <c r="N22" s="7"/>
      <c r="O22" s="7"/>
    </row>
    <row r="23" spans="1:15" ht="12" customHeight="1" x14ac:dyDescent="0.15">
      <c r="K23" s="7"/>
      <c r="L23" s="7"/>
      <c r="M23" s="7"/>
      <c r="N23" s="7"/>
      <c r="O23" s="7"/>
    </row>
    <row r="24" spans="1:15" ht="12" customHeight="1" x14ac:dyDescent="0.15">
      <c r="K24" s="7"/>
      <c r="L24" s="7"/>
      <c r="M24" s="7"/>
      <c r="N24" s="7"/>
      <c r="O24" s="7"/>
    </row>
    <row r="25" spans="1:15" ht="12" customHeight="1" x14ac:dyDescent="0.15">
      <c r="K25" s="7"/>
      <c r="L25" s="7"/>
      <c r="M25" s="7"/>
      <c r="N25" s="7"/>
      <c r="O25" s="7"/>
    </row>
  </sheetData>
  <mergeCells count="7">
    <mergeCell ref="H3:J3"/>
    <mergeCell ref="A6:A9"/>
    <mergeCell ref="A13:A16"/>
    <mergeCell ref="C8:C9"/>
    <mergeCell ref="C15:C16"/>
    <mergeCell ref="B13:C13"/>
    <mergeCell ref="B6:C6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fitToWidth="0" pageOrder="overThenDown" orientation="portrait" r:id="rId1"/>
  <headerFooter alignWithMargins="0"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Y37"/>
  <sheetViews>
    <sheetView view="pageBreakPreview" zoomScale="140" zoomScaleNormal="122" zoomScaleSheetLayoutView="140" workbookViewId="0"/>
  </sheetViews>
  <sheetFormatPr defaultColWidth="9.140625" defaultRowHeight="12" customHeight="1" x14ac:dyDescent="0.15"/>
  <cols>
    <col min="1" max="1" width="0.28515625" style="8" customWidth="1"/>
    <col min="2" max="2" width="3.42578125" style="8" customWidth="1"/>
    <col min="3" max="3" width="13.5703125" style="130" customWidth="1"/>
    <col min="4" max="4" width="0.28515625" style="131" customWidth="1"/>
    <col min="5" max="5" width="7.5703125" style="107" customWidth="1"/>
    <col min="6" max="14" width="6.28515625" style="107" customWidth="1"/>
    <col min="15" max="15" width="6.140625" style="107" customWidth="1"/>
    <col min="16" max="17" width="6" style="107" customWidth="1"/>
    <col min="18" max="18" width="0.28515625" style="107" customWidth="1"/>
    <col min="19" max="16384" width="9.140625" style="8"/>
  </cols>
  <sheetData>
    <row r="1" spans="1:25" s="2" customFormat="1" ht="24" customHeight="1" x14ac:dyDescent="0.2">
      <c r="C1" s="213" t="s">
        <v>102</v>
      </c>
      <c r="D1" s="118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02"/>
      <c r="R1" s="102"/>
    </row>
    <row r="2" spans="1:25" ht="8.1" customHeight="1" x14ac:dyDescent="0.15">
      <c r="C2" s="119"/>
      <c r="D2" s="120"/>
    </row>
    <row r="3" spans="1:25" s="121" customFormat="1" ht="12" customHeight="1" thickBot="1" x14ac:dyDescent="0.2">
      <c r="B3" s="9" t="s">
        <v>222</v>
      </c>
      <c r="C3" s="122"/>
      <c r="D3" s="122"/>
      <c r="E3" s="123"/>
      <c r="F3" s="123"/>
      <c r="G3" s="123"/>
      <c r="H3" s="123"/>
      <c r="I3" s="123"/>
      <c r="J3" s="123"/>
      <c r="K3" s="123"/>
      <c r="L3" s="123"/>
      <c r="M3" s="124"/>
      <c r="N3" s="123"/>
      <c r="O3" s="123"/>
      <c r="P3" s="123"/>
      <c r="Q3" s="125" t="s">
        <v>111</v>
      </c>
      <c r="R3" s="125"/>
    </row>
    <row r="4" spans="1:25" s="19" customFormat="1" ht="24" customHeight="1" x14ac:dyDescent="0.15">
      <c r="A4" s="103"/>
      <c r="B4" s="103"/>
      <c r="C4" s="103"/>
      <c r="D4" s="103"/>
      <c r="E4" s="209" t="s">
        <v>76</v>
      </c>
      <c r="F4" s="209" t="s">
        <v>2</v>
      </c>
      <c r="G4" s="209" t="s">
        <v>3</v>
      </c>
      <c r="H4" s="209" t="s">
        <v>4</v>
      </c>
      <c r="I4" s="209" t="s">
        <v>5</v>
      </c>
      <c r="J4" s="209" t="s">
        <v>48</v>
      </c>
      <c r="K4" s="209" t="s">
        <v>7</v>
      </c>
      <c r="L4" s="209" t="s">
        <v>8</v>
      </c>
      <c r="M4" s="209" t="s">
        <v>9</v>
      </c>
      <c r="N4" s="209" t="s">
        <v>10</v>
      </c>
      <c r="O4" s="209" t="s">
        <v>11</v>
      </c>
      <c r="P4" s="209" t="s">
        <v>12</v>
      </c>
      <c r="Q4" s="208" t="s">
        <v>13</v>
      </c>
      <c r="R4" s="158"/>
    </row>
    <row r="5" spans="1:25" s="7" customFormat="1" ht="18" customHeight="1" x14ac:dyDescent="0.15">
      <c r="A5" s="9"/>
      <c r="B5" s="220" t="s">
        <v>95</v>
      </c>
      <c r="C5" s="9"/>
      <c r="D5" s="236"/>
      <c r="E5" s="235" t="s">
        <v>128</v>
      </c>
      <c r="F5" s="235" t="s">
        <v>128</v>
      </c>
      <c r="G5" s="235" t="s">
        <v>128</v>
      </c>
      <c r="H5" s="235" t="s">
        <v>128</v>
      </c>
      <c r="I5" s="235" t="s">
        <v>128</v>
      </c>
      <c r="J5" s="235" t="s">
        <v>174</v>
      </c>
      <c r="K5" s="235" t="s">
        <v>128</v>
      </c>
      <c r="L5" s="235" t="s">
        <v>128</v>
      </c>
      <c r="M5" s="235" t="s">
        <v>128</v>
      </c>
      <c r="N5" s="235" t="s">
        <v>128</v>
      </c>
      <c r="O5" s="235" t="s">
        <v>128</v>
      </c>
      <c r="P5" s="235" t="s">
        <v>128</v>
      </c>
      <c r="Q5" s="235" t="s">
        <v>128</v>
      </c>
      <c r="R5" s="67"/>
    </row>
    <row r="6" spans="1:25" s="7" customFormat="1" ht="16.5" customHeight="1" x14ac:dyDescent="0.15">
      <c r="A6" s="9"/>
      <c r="B6" s="220"/>
      <c r="C6" s="131" t="s">
        <v>126</v>
      </c>
      <c r="D6" s="237"/>
      <c r="E6" s="234" t="s">
        <v>128</v>
      </c>
      <c r="F6" s="234" t="s">
        <v>128</v>
      </c>
      <c r="G6" s="234" t="s">
        <v>128</v>
      </c>
      <c r="H6" s="234" t="s">
        <v>128</v>
      </c>
      <c r="I6" s="234" t="s">
        <v>128</v>
      </c>
      <c r="J6" s="234" t="s">
        <v>128</v>
      </c>
      <c r="K6" s="234" t="s">
        <v>128</v>
      </c>
      <c r="L6" s="234" t="s">
        <v>128</v>
      </c>
      <c r="M6" s="234" t="s">
        <v>128</v>
      </c>
      <c r="N6" s="234" t="s">
        <v>128</v>
      </c>
      <c r="O6" s="234" t="s">
        <v>128</v>
      </c>
      <c r="P6" s="234" t="s">
        <v>128</v>
      </c>
      <c r="Q6" s="234" t="s">
        <v>128</v>
      </c>
      <c r="R6" s="67"/>
    </row>
    <row r="7" spans="1:25" s="7" customFormat="1" ht="12.75" customHeight="1" x14ac:dyDescent="0.15">
      <c r="A7" s="9"/>
      <c r="B7" s="220"/>
      <c r="C7" s="131" t="s">
        <v>125</v>
      </c>
      <c r="D7" s="237"/>
      <c r="E7" s="234" t="s">
        <v>128</v>
      </c>
      <c r="F7" s="234" t="s">
        <v>128</v>
      </c>
      <c r="G7" s="234" t="s">
        <v>128</v>
      </c>
      <c r="H7" s="234" t="s">
        <v>128</v>
      </c>
      <c r="I7" s="234" t="s">
        <v>128</v>
      </c>
      <c r="J7" s="234" t="s">
        <v>128</v>
      </c>
      <c r="K7" s="234" t="s">
        <v>128</v>
      </c>
      <c r="L7" s="234" t="s">
        <v>128</v>
      </c>
      <c r="M7" s="234" t="s">
        <v>128</v>
      </c>
      <c r="N7" s="234" t="s">
        <v>128</v>
      </c>
      <c r="O7" s="234" t="s">
        <v>128</v>
      </c>
      <c r="P7" s="234" t="s">
        <v>128</v>
      </c>
      <c r="Q7" s="234" t="s">
        <v>128</v>
      </c>
      <c r="R7" s="67"/>
    </row>
    <row r="8" spans="1:25" s="7" customFormat="1" ht="12" customHeight="1" x14ac:dyDescent="0.15">
      <c r="A8" s="9"/>
      <c r="B8" s="220"/>
      <c r="C8" s="131" t="s">
        <v>96</v>
      </c>
      <c r="D8" s="237"/>
      <c r="E8" s="234" t="s">
        <v>128</v>
      </c>
      <c r="F8" s="234" t="s">
        <v>128</v>
      </c>
      <c r="G8" s="234" t="s">
        <v>128</v>
      </c>
      <c r="H8" s="234" t="s">
        <v>128</v>
      </c>
      <c r="I8" s="234" t="s">
        <v>128</v>
      </c>
      <c r="J8" s="234" t="s">
        <v>128</v>
      </c>
      <c r="K8" s="234" t="s">
        <v>128</v>
      </c>
      <c r="L8" s="234" t="s">
        <v>128</v>
      </c>
      <c r="M8" s="234" t="s">
        <v>128</v>
      </c>
      <c r="N8" s="234" t="s">
        <v>128</v>
      </c>
      <c r="O8" s="234" t="s">
        <v>128</v>
      </c>
      <c r="P8" s="234" t="s">
        <v>128</v>
      </c>
      <c r="Q8" s="234" t="s">
        <v>128</v>
      </c>
      <c r="R8" s="67"/>
    </row>
    <row r="9" spans="1:25" s="7" customFormat="1" ht="12" customHeight="1" x14ac:dyDescent="0.15">
      <c r="A9" s="9"/>
      <c r="B9" s="9"/>
      <c r="C9" s="131" t="s">
        <v>127</v>
      </c>
      <c r="D9" s="237"/>
      <c r="E9" s="234" t="s">
        <v>128</v>
      </c>
      <c r="F9" s="234" t="s">
        <v>128</v>
      </c>
      <c r="G9" s="234" t="s">
        <v>175</v>
      </c>
      <c r="H9" s="234" t="s">
        <v>128</v>
      </c>
      <c r="I9" s="234" t="s">
        <v>128</v>
      </c>
      <c r="J9" s="234" t="s">
        <v>128</v>
      </c>
      <c r="K9" s="234" t="s">
        <v>128</v>
      </c>
      <c r="L9" s="234" t="s">
        <v>128</v>
      </c>
      <c r="M9" s="234" t="s">
        <v>128</v>
      </c>
      <c r="N9" s="234" t="s">
        <v>128</v>
      </c>
      <c r="O9" s="234" t="s">
        <v>128</v>
      </c>
      <c r="P9" s="234" t="s">
        <v>128</v>
      </c>
      <c r="Q9" s="234" t="s">
        <v>128</v>
      </c>
      <c r="R9" s="67"/>
    </row>
    <row r="10" spans="1:25" s="205" customFormat="1" ht="18" customHeight="1" x14ac:dyDescent="0.15">
      <c r="A10" s="201"/>
      <c r="B10" s="202" t="s">
        <v>49</v>
      </c>
      <c r="C10" s="203"/>
      <c r="D10" s="232"/>
      <c r="E10" s="258">
        <f>SUM(F10:Q10)</f>
        <v>113</v>
      </c>
      <c r="F10" s="258">
        <f>IF(SUM(F11:F15)=0,"-",SUM(F11:F15))</f>
        <v>11</v>
      </c>
      <c r="G10" s="258" t="str">
        <f>IF(SUM(G11:G15)=0,"-",SUM(G11:G15))</f>
        <v>-</v>
      </c>
      <c r="H10" s="258" t="str">
        <f>IF(SUM(H11:H15)=0,"-",SUM(H11:H15))</f>
        <v>-</v>
      </c>
      <c r="I10" s="258" t="str">
        <f t="shared" ref="I10:Q10" si="0">IF(SUM(I11:I15)=0,"-",SUM(I11:I15))</f>
        <v>-</v>
      </c>
      <c r="J10" s="258">
        <f t="shared" si="0"/>
        <v>12</v>
      </c>
      <c r="K10" s="258">
        <f t="shared" si="0"/>
        <v>8</v>
      </c>
      <c r="L10" s="258">
        <f>IF(SUM(L11:L15)=0,"-",SUM(L11:L15))</f>
        <v>48</v>
      </c>
      <c r="M10" s="258">
        <f t="shared" si="0"/>
        <v>13</v>
      </c>
      <c r="N10" s="258">
        <f t="shared" si="0"/>
        <v>3</v>
      </c>
      <c r="O10" s="258" t="str">
        <f t="shared" si="0"/>
        <v>-</v>
      </c>
      <c r="P10" s="258">
        <f t="shared" si="0"/>
        <v>18</v>
      </c>
      <c r="Q10" s="258" t="str">
        <f t="shared" si="0"/>
        <v>-</v>
      </c>
      <c r="R10" s="258">
        <f t="shared" ref="R10" si="1">SUM(R11:R15)</f>
        <v>0</v>
      </c>
      <c r="S10" s="7"/>
      <c r="T10" s="7" t="s">
        <v>214</v>
      </c>
      <c r="U10" s="7"/>
      <c r="V10" s="7"/>
      <c r="W10" s="7"/>
      <c r="X10" s="7"/>
      <c r="Y10" s="7"/>
    </row>
    <row r="11" spans="1:25" ht="17.100000000000001" customHeight="1" x14ac:dyDescent="0.15">
      <c r="A11" s="75"/>
      <c r="B11" s="130"/>
      <c r="C11" s="131" t="s">
        <v>181</v>
      </c>
      <c r="E11" s="277" t="s">
        <v>174</v>
      </c>
      <c r="F11" s="234" t="s">
        <v>128</v>
      </c>
      <c r="G11" s="234" t="s">
        <v>128</v>
      </c>
      <c r="H11" s="234" t="s">
        <v>128</v>
      </c>
      <c r="I11" s="234" t="s">
        <v>128</v>
      </c>
      <c r="J11" s="234" t="s">
        <v>128</v>
      </c>
      <c r="K11" s="234" t="s">
        <v>128</v>
      </c>
      <c r="L11" s="234" t="s">
        <v>128</v>
      </c>
      <c r="M11" s="234" t="s">
        <v>174</v>
      </c>
      <c r="N11" s="234" t="s">
        <v>174</v>
      </c>
      <c r="O11" s="234" t="s">
        <v>128</v>
      </c>
      <c r="P11" s="234" t="s">
        <v>128</v>
      </c>
      <c r="Q11" s="234" t="s">
        <v>128</v>
      </c>
      <c r="R11" s="133"/>
      <c r="S11" s="7"/>
      <c r="T11" s="7"/>
      <c r="U11" s="7"/>
      <c r="V11" s="7"/>
      <c r="W11" s="7"/>
      <c r="X11" s="7"/>
      <c r="Y11" s="7"/>
    </row>
    <row r="12" spans="1:25" ht="12" customHeight="1" x14ac:dyDescent="0.15">
      <c r="A12" s="75"/>
      <c r="B12" s="130"/>
      <c r="C12" s="131" t="s">
        <v>182</v>
      </c>
      <c r="E12" s="277" t="s">
        <v>128</v>
      </c>
      <c r="F12" s="234" t="s">
        <v>128</v>
      </c>
      <c r="G12" s="234" t="s">
        <v>128</v>
      </c>
      <c r="H12" s="234" t="s">
        <v>128</v>
      </c>
      <c r="I12" s="234" t="s">
        <v>128</v>
      </c>
      <c r="J12" s="234" t="s">
        <v>128</v>
      </c>
      <c r="K12" s="234" t="s">
        <v>128</v>
      </c>
      <c r="L12" s="234" t="s">
        <v>128</v>
      </c>
      <c r="M12" s="234" t="s">
        <v>174</v>
      </c>
      <c r="N12" s="234" t="s">
        <v>128</v>
      </c>
      <c r="O12" s="234" t="s">
        <v>128</v>
      </c>
      <c r="P12" s="234" t="s">
        <v>128</v>
      </c>
      <c r="Q12" s="234" t="s">
        <v>128</v>
      </c>
      <c r="R12" s="133"/>
      <c r="S12" s="7"/>
      <c r="T12" s="7"/>
      <c r="U12" s="7"/>
      <c r="V12" s="7"/>
      <c r="W12" s="7"/>
      <c r="X12" s="7"/>
      <c r="Y12" s="7"/>
    </row>
    <row r="13" spans="1:25" ht="12" customHeight="1" x14ac:dyDescent="0.15">
      <c r="A13" s="75"/>
      <c r="B13" s="131"/>
      <c r="C13" s="131" t="s">
        <v>96</v>
      </c>
      <c r="E13" s="277">
        <f>SUM(F13:Q13)</f>
        <v>89</v>
      </c>
      <c r="F13" s="234" t="s">
        <v>128</v>
      </c>
      <c r="G13" s="234" t="s">
        <v>128</v>
      </c>
      <c r="H13" s="234" t="s">
        <v>128</v>
      </c>
      <c r="I13" s="234" t="s">
        <v>128</v>
      </c>
      <c r="J13" s="234">
        <v>12</v>
      </c>
      <c r="K13" s="234">
        <v>7</v>
      </c>
      <c r="L13" s="234">
        <v>36</v>
      </c>
      <c r="M13" s="234">
        <v>13</v>
      </c>
      <c r="N13" s="234">
        <v>3</v>
      </c>
      <c r="O13" s="234" t="s">
        <v>174</v>
      </c>
      <c r="P13" s="234">
        <v>18</v>
      </c>
      <c r="Q13" s="234" t="s">
        <v>128</v>
      </c>
      <c r="R13" s="133"/>
    </row>
    <row r="14" spans="1:25" ht="12" customHeight="1" x14ac:dyDescent="0.15">
      <c r="A14" s="75"/>
      <c r="B14" s="130"/>
      <c r="C14" s="131" t="s">
        <v>183</v>
      </c>
      <c r="E14" s="277">
        <f>SUM(F14:Q14)</f>
        <v>11</v>
      </c>
      <c r="F14" s="234">
        <v>11</v>
      </c>
      <c r="G14" s="234" t="s">
        <v>174</v>
      </c>
      <c r="H14" s="234" t="s">
        <v>128</v>
      </c>
      <c r="I14" s="234" t="s">
        <v>128</v>
      </c>
      <c r="J14" s="234" t="s">
        <v>128</v>
      </c>
      <c r="K14" s="234" t="s">
        <v>128</v>
      </c>
      <c r="L14" s="234" t="s">
        <v>128</v>
      </c>
      <c r="M14" s="234" t="s">
        <v>128</v>
      </c>
      <c r="N14" s="234" t="s">
        <v>128</v>
      </c>
      <c r="O14" s="234" t="s">
        <v>128</v>
      </c>
      <c r="P14" s="234" t="s">
        <v>128</v>
      </c>
      <c r="Q14" s="234" t="s">
        <v>128</v>
      </c>
      <c r="R14" s="133"/>
    </row>
    <row r="15" spans="1:25" ht="12" customHeight="1" x14ac:dyDescent="0.15">
      <c r="A15" s="75"/>
      <c r="B15" s="130"/>
      <c r="C15" s="131" t="s">
        <v>184</v>
      </c>
      <c r="E15" s="277">
        <f>SUM(F15:Q15)</f>
        <v>13</v>
      </c>
      <c r="F15" s="238" t="s">
        <v>128</v>
      </c>
      <c r="G15" s="234" t="s">
        <v>128</v>
      </c>
      <c r="H15" s="234" t="s">
        <v>128</v>
      </c>
      <c r="I15" s="234" t="s">
        <v>128</v>
      </c>
      <c r="J15" s="234" t="s">
        <v>128</v>
      </c>
      <c r="K15" s="234">
        <v>1</v>
      </c>
      <c r="L15" s="234">
        <v>12</v>
      </c>
      <c r="M15" s="234" t="s">
        <v>174</v>
      </c>
      <c r="N15" s="234" t="s">
        <v>174</v>
      </c>
      <c r="O15" s="234" t="s">
        <v>174</v>
      </c>
      <c r="P15" s="234" t="s">
        <v>128</v>
      </c>
      <c r="Q15" s="234" t="s">
        <v>128</v>
      </c>
      <c r="R15" s="133"/>
    </row>
    <row r="16" spans="1:25" s="205" customFormat="1" ht="18" customHeight="1" x14ac:dyDescent="0.15">
      <c r="A16" s="201"/>
      <c r="B16" s="206" t="s">
        <v>50</v>
      </c>
      <c r="C16" s="203"/>
      <c r="D16" s="203"/>
      <c r="E16" s="248">
        <f>SUM(F16:Q16)</f>
        <v>3962</v>
      </c>
      <c r="F16" s="269">
        <f>SUM(F17:F28)</f>
        <v>427</v>
      </c>
      <c r="G16" s="269">
        <f t="shared" ref="G16:Q16" si="2">SUM(G17:G28)</f>
        <v>248</v>
      </c>
      <c r="H16" s="269">
        <f t="shared" si="2"/>
        <v>559</v>
      </c>
      <c r="I16" s="269">
        <f t="shared" si="2"/>
        <v>224</v>
      </c>
      <c r="J16" s="269">
        <f t="shared" si="2"/>
        <v>252</v>
      </c>
      <c r="K16" s="269">
        <f t="shared" si="2"/>
        <v>384</v>
      </c>
      <c r="L16" s="269">
        <f t="shared" si="2"/>
        <v>449</v>
      </c>
      <c r="M16" s="269">
        <f t="shared" si="2"/>
        <v>364</v>
      </c>
      <c r="N16" s="269">
        <f t="shared" si="2"/>
        <v>244</v>
      </c>
      <c r="O16" s="269">
        <f t="shared" si="2"/>
        <v>214</v>
      </c>
      <c r="P16" s="269">
        <f t="shared" si="2"/>
        <v>320</v>
      </c>
      <c r="Q16" s="269">
        <f t="shared" si="2"/>
        <v>277</v>
      </c>
      <c r="R16" s="204"/>
      <c r="S16" s="271"/>
    </row>
    <row r="17" spans="1:22" ht="17.100000000000001" customHeight="1" x14ac:dyDescent="0.15">
      <c r="A17" s="75"/>
      <c r="B17" s="130"/>
      <c r="C17" s="131" t="s">
        <v>185</v>
      </c>
      <c r="E17" s="270">
        <f>SUM(F17:Q17)</f>
        <v>139</v>
      </c>
      <c r="F17" s="234">
        <v>69</v>
      </c>
      <c r="G17" s="234" t="s">
        <v>174</v>
      </c>
      <c r="H17" s="234">
        <v>29</v>
      </c>
      <c r="I17" s="234" t="s">
        <v>174</v>
      </c>
      <c r="J17" s="234" t="s">
        <v>128</v>
      </c>
      <c r="K17" s="234" t="s">
        <v>128</v>
      </c>
      <c r="L17" s="234" t="s">
        <v>128</v>
      </c>
      <c r="M17" s="234" t="s">
        <v>128</v>
      </c>
      <c r="N17" s="234" t="s">
        <v>128</v>
      </c>
      <c r="O17" s="234" t="s">
        <v>128</v>
      </c>
      <c r="P17" s="234" t="s">
        <v>128</v>
      </c>
      <c r="Q17" s="234">
        <v>41</v>
      </c>
      <c r="R17" s="133"/>
    </row>
    <row r="18" spans="1:22" ht="12" customHeight="1" x14ac:dyDescent="0.15">
      <c r="A18" s="75"/>
      <c r="B18" s="130"/>
      <c r="C18" s="131" t="s">
        <v>186</v>
      </c>
      <c r="E18" s="270">
        <f t="shared" ref="E18:E26" si="3">SUM(F18:Q18)</f>
        <v>870</v>
      </c>
      <c r="F18" s="234">
        <v>158</v>
      </c>
      <c r="G18" s="234">
        <v>144</v>
      </c>
      <c r="H18" s="234">
        <v>111</v>
      </c>
      <c r="I18" s="234">
        <v>51</v>
      </c>
      <c r="J18" s="234">
        <v>84</v>
      </c>
      <c r="K18" s="234" t="s">
        <v>174</v>
      </c>
      <c r="L18" s="234" t="s">
        <v>174</v>
      </c>
      <c r="M18" s="234">
        <v>42</v>
      </c>
      <c r="N18" s="234">
        <v>11</v>
      </c>
      <c r="O18" s="234">
        <v>53</v>
      </c>
      <c r="P18" s="234">
        <v>133</v>
      </c>
      <c r="Q18" s="234">
        <v>83</v>
      </c>
      <c r="R18" s="133"/>
      <c r="V18" s="134"/>
    </row>
    <row r="19" spans="1:22" ht="12" customHeight="1" x14ac:dyDescent="0.15">
      <c r="A19" s="75"/>
      <c r="B19" s="130"/>
      <c r="C19" s="131" t="s">
        <v>96</v>
      </c>
      <c r="E19" s="270">
        <f t="shared" si="3"/>
        <v>418</v>
      </c>
      <c r="F19" s="234" t="s">
        <v>128</v>
      </c>
      <c r="G19" s="234" t="s">
        <v>174</v>
      </c>
      <c r="H19" s="234">
        <v>21</v>
      </c>
      <c r="I19" s="234">
        <v>12</v>
      </c>
      <c r="J19" s="234">
        <v>32</v>
      </c>
      <c r="K19" s="234">
        <v>87</v>
      </c>
      <c r="L19" s="234">
        <v>121</v>
      </c>
      <c r="M19" s="234">
        <v>79</v>
      </c>
      <c r="N19" s="234">
        <v>26</v>
      </c>
      <c r="O19" s="234">
        <v>1</v>
      </c>
      <c r="P19" s="234">
        <v>38</v>
      </c>
      <c r="Q19" s="234">
        <v>1</v>
      </c>
      <c r="R19" s="238"/>
    </row>
    <row r="20" spans="1:22" ht="12" customHeight="1" x14ac:dyDescent="0.15">
      <c r="A20" s="75"/>
      <c r="B20" s="130"/>
      <c r="C20" s="131" t="s">
        <v>127</v>
      </c>
      <c r="E20" s="270">
        <f t="shared" si="3"/>
        <v>52</v>
      </c>
      <c r="F20" s="234">
        <v>44</v>
      </c>
      <c r="G20" s="234" t="s">
        <v>174</v>
      </c>
      <c r="H20" s="234" t="s">
        <v>128</v>
      </c>
      <c r="I20" s="234" t="s">
        <v>128</v>
      </c>
      <c r="J20" s="234" t="s">
        <v>128</v>
      </c>
      <c r="K20" s="234" t="s">
        <v>128</v>
      </c>
      <c r="L20" s="234" t="s">
        <v>128</v>
      </c>
      <c r="M20" s="234" t="s">
        <v>128</v>
      </c>
      <c r="N20" s="234" t="s">
        <v>174</v>
      </c>
      <c r="O20" s="234" t="s">
        <v>128</v>
      </c>
      <c r="P20" s="234" t="s">
        <v>128</v>
      </c>
      <c r="Q20" s="234">
        <v>8</v>
      </c>
      <c r="R20" s="133"/>
    </row>
    <row r="21" spans="1:22" ht="12" customHeight="1" x14ac:dyDescent="0.15">
      <c r="A21" s="75"/>
      <c r="B21" s="130"/>
      <c r="C21" s="131" t="s">
        <v>184</v>
      </c>
      <c r="E21" s="270">
        <f t="shared" si="3"/>
        <v>192</v>
      </c>
      <c r="F21" s="234" t="s">
        <v>128</v>
      </c>
      <c r="G21" s="234" t="s">
        <v>128</v>
      </c>
      <c r="H21" s="234" t="s">
        <v>128</v>
      </c>
      <c r="I21" s="234">
        <v>1</v>
      </c>
      <c r="J21" s="234">
        <v>16</v>
      </c>
      <c r="K21" s="234">
        <v>37</v>
      </c>
      <c r="L21" s="234">
        <v>68</v>
      </c>
      <c r="M21" s="234">
        <v>43</v>
      </c>
      <c r="N21" s="234">
        <v>7</v>
      </c>
      <c r="O21" s="234" t="s">
        <v>174</v>
      </c>
      <c r="P21" s="234">
        <v>20</v>
      </c>
      <c r="Q21" s="234" t="s">
        <v>128</v>
      </c>
      <c r="R21" s="133"/>
    </row>
    <row r="22" spans="1:22" ht="16.5" customHeight="1" x14ac:dyDescent="0.15">
      <c r="A22" s="75"/>
      <c r="B22" s="130"/>
      <c r="C22" s="131" t="s">
        <v>187</v>
      </c>
      <c r="E22" s="270">
        <f t="shared" si="3"/>
        <v>30</v>
      </c>
      <c r="F22" s="234">
        <v>25</v>
      </c>
      <c r="G22" s="234" t="s">
        <v>174</v>
      </c>
      <c r="H22" s="234" t="s">
        <v>128</v>
      </c>
      <c r="I22" s="234" t="s">
        <v>128</v>
      </c>
      <c r="J22" s="234" t="s">
        <v>128</v>
      </c>
      <c r="K22" s="234" t="s">
        <v>128</v>
      </c>
      <c r="L22" s="234" t="s">
        <v>128</v>
      </c>
      <c r="M22" s="234" t="s">
        <v>128</v>
      </c>
      <c r="N22" s="234" t="s">
        <v>128</v>
      </c>
      <c r="O22" s="234" t="s">
        <v>128</v>
      </c>
      <c r="P22" s="234" t="s">
        <v>128</v>
      </c>
      <c r="Q22" s="234">
        <v>5</v>
      </c>
      <c r="R22" s="133"/>
    </row>
    <row r="23" spans="1:22" ht="12" customHeight="1" x14ac:dyDescent="0.15">
      <c r="A23" s="75"/>
      <c r="B23" s="130"/>
      <c r="C23" s="131" t="s">
        <v>188</v>
      </c>
      <c r="E23" s="270">
        <f t="shared" si="3"/>
        <v>140</v>
      </c>
      <c r="F23" s="234" t="str">
        <f>G23</f>
        <v>-</v>
      </c>
      <c r="G23" s="234" t="s">
        <v>128</v>
      </c>
      <c r="H23" s="234">
        <v>40</v>
      </c>
      <c r="I23" s="234">
        <v>20</v>
      </c>
      <c r="J23" s="234">
        <v>20</v>
      </c>
      <c r="K23" s="234">
        <v>20</v>
      </c>
      <c r="L23" s="234" t="s">
        <v>174</v>
      </c>
      <c r="M23" s="234" t="s">
        <v>174</v>
      </c>
      <c r="N23" s="234" t="s">
        <v>128</v>
      </c>
      <c r="O23" s="234" t="s">
        <v>174</v>
      </c>
      <c r="P23" s="234">
        <v>20</v>
      </c>
      <c r="Q23" s="234">
        <v>20</v>
      </c>
      <c r="R23" s="133"/>
    </row>
    <row r="24" spans="1:22" ht="12" customHeight="1" x14ac:dyDescent="0.15">
      <c r="A24" s="75"/>
      <c r="B24" s="130"/>
      <c r="C24" s="131" t="s">
        <v>189</v>
      </c>
      <c r="E24" s="270">
        <f t="shared" si="3"/>
        <v>220</v>
      </c>
      <c r="F24" s="234" t="s">
        <v>174</v>
      </c>
      <c r="G24" s="234">
        <v>40</v>
      </c>
      <c r="H24" s="234">
        <v>60</v>
      </c>
      <c r="I24" s="234" t="s">
        <v>174</v>
      </c>
      <c r="J24" s="234" t="s">
        <v>174</v>
      </c>
      <c r="K24" s="234">
        <v>40</v>
      </c>
      <c r="L24" s="234">
        <v>20</v>
      </c>
      <c r="M24" s="234" t="s">
        <v>174</v>
      </c>
      <c r="N24" s="234" t="s">
        <v>128</v>
      </c>
      <c r="O24" s="234">
        <v>20</v>
      </c>
      <c r="P24" s="234">
        <v>40</v>
      </c>
      <c r="Q24" s="234" t="s">
        <v>174</v>
      </c>
      <c r="R24" s="133"/>
    </row>
    <row r="25" spans="1:22" ht="12" customHeight="1" x14ac:dyDescent="0.15">
      <c r="A25" s="75"/>
      <c r="B25" s="130"/>
      <c r="C25" s="131" t="s">
        <v>190</v>
      </c>
      <c r="E25" s="270">
        <f t="shared" si="3"/>
        <v>260</v>
      </c>
      <c r="F25" s="234" t="s">
        <v>128</v>
      </c>
      <c r="G25" s="234" t="s">
        <v>128</v>
      </c>
      <c r="H25" s="234">
        <v>180</v>
      </c>
      <c r="I25" s="234">
        <v>60</v>
      </c>
      <c r="J25" s="234">
        <v>20</v>
      </c>
      <c r="K25" s="234" t="s">
        <v>128</v>
      </c>
      <c r="L25" s="234" t="s">
        <v>128</v>
      </c>
      <c r="M25" s="234" t="s">
        <v>128</v>
      </c>
      <c r="N25" s="234" t="s">
        <v>128</v>
      </c>
      <c r="O25" s="234" t="s">
        <v>128</v>
      </c>
      <c r="P25" s="234" t="s">
        <v>128</v>
      </c>
      <c r="Q25" s="234" t="s">
        <v>174</v>
      </c>
      <c r="R25" s="133"/>
    </row>
    <row r="26" spans="1:22" ht="12" customHeight="1" x14ac:dyDescent="0.15">
      <c r="A26" s="75"/>
      <c r="B26" s="130"/>
      <c r="C26" s="131" t="s">
        <v>191</v>
      </c>
      <c r="E26" s="270">
        <f t="shared" si="3"/>
        <v>18</v>
      </c>
      <c r="F26" s="234">
        <v>13</v>
      </c>
      <c r="G26" s="234">
        <v>4</v>
      </c>
      <c r="H26" s="234" t="s">
        <v>174</v>
      </c>
      <c r="I26" s="234" t="s">
        <v>128</v>
      </c>
      <c r="J26" s="259" t="s">
        <v>128</v>
      </c>
      <c r="K26" s="234" t="s">
        <v>128</v>
      </c>
      <c r="L26" s="234" t="s">
        <v>128</v>
      </c>
      <c r="M26" s="234" t="s">
        <v>128</v>
      </c>
      <c r="N26" s="234" t="s">
        <v>128</v>
      </c>
      <c r="O26" s="234" t="s">
        <v>128</v>
      </c>
      <c r="P26" s="234" t="s">
        <v>128</v>
      </c>
      <c r="Q26" s="234">
        <v>1</v>
      </c>
      <c r="R26" s="133"/>
      <c r="U26" s="75"/>
    </row>
    <row r="27" spans="1:22" ht="16.5" customHeight="1" x14ac:dyDescent="0.15">
      <c r="A27" s="75"/>
      <c r="B27" s="130"/>
      <c r="C27" s="131" t="s">
        <v>192</v>
      </c>
      <c r="E27" s="270" t="s">
        <v>174</v>
      </c>
      <c r="F27" s="234" t="s">
        <v>174</v>
      </c>
      <c r="G27" s="234" t="s">
        <v>128</v>
      </c>
      <c r="H27" s="234" t="s">
        <v>128</v>
      </c>
      <c r="I27" s="234" t="s">
        <v>128</v>
      </c>
      <c r="J27" s="234" t="s">
        <v>128</v>
      </c>
      <c r="K27" s="234" t="s">
        <v>128</v>
      </c>
      <c r="L27" s="234" t="s">
        <v>128</v>
      </c>
      <c r="M27" s="234" t="s">
        <v>128</v>
      </c>
      <c r="N27" s="234" t="s">
        <v>128</v>
      </c>
      <c r="O27" s="234" t="s">
        <v>128</v>
      </c>
      <c r="P27" s="234" t="s">
        <v>128</v>
      </c>
      <c r="Q27" s="234" t="s">
        <v>128</v>
      </c>
      <c r="R27" s="133"/>
    </row>
    <row r="28" spans="1:22" ht="12" customHeight="1" x14ac:dyDescent="0.15">
      <c r="A28" s="75"/>
      <c r="B28" s="130"/>
      <c r="C28" s="131" t="s">
        <v>193</v>
      </c>
      <c r="E28" s="270">
        <f>SUM(F28:Q28)</f>
        <v>1623</v>
      </c>
      <c r="F28" s="234">
        <v>118</v>
      </c>
      <c r="G28" s="234">
        <v>60</v>
      </c>
      <c r="H28" s="234">
        <v>118</v>
      </c>
      <c r="I28" s="234">
        <v>80</v>
      </c>
      <c r="J28" s="234">
        <v>80</v>
      </c>
      <c r="K28" s="234">
        <v>200</v>
      </c>
      <c r="L28" s="234">
        <v>240</v>
      </c>
      <c r="M28" s="234">
        <v>200</v>
      </c>
      <c r="N28" s="234">
        <v>200</v>
      </c>
      <c r="O28" s="234">
        <v>140</v>
      </c>
      <c r="P28" s="234">
        <v>69</v>
      </c>
      <c r="Q28" s="234">
        <v>118</v>
      </c>
      <c r="R28" s="133"/>
    </row>
    <row r="29" spans="1:22" ht="3.95" customHeight="1" x14ac:dyDescent="0.15">
      <c r="A29" s="86"/>
      <c r="B29" s="130"/>
      <c r="C29" s="131"/>
      <c r="E29" s="132"/>
      <c r="F29" s="238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135"/>
    </row>
    <row r="30" spans="1:22" ht="12" customHeight="1" thickBot="1" x14ac:dyDescent="0.2">
      <c r="A30" s="247"/>
      <c r="B30" s="136"/>
      <c r="C30" s="136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>
        <v>0</v>
      </c>
    </row>
    <row r="31" spans="1:22" ht="24" customHeight="1" x14ac:dyDescent="0.15">
      <c r="A31" s="86"/>
      <c r="B31" s="103"/>
      <c r="C31" s="103"/>
      <c r="D31" s="104"/>
      <c r="E31" s="138" t="s">
        <v>75</v>
      </c>
      <c r="F31" s="138" t="s">
        <v>2</v>
      </c>
      <c r="G31" s="138" t="s">
        <v>3</v>
      </c>
      <c r="H31" s="138" t="s">
        <v>4</v>
      </c>
      <c r="I31" s="138" t="s">
        <v>5</v>
      </c>
      <c r="J31" s="138" t="s">
        <v>6</v>
      </c>
      <c r="K31" s="138" t="s">
        <v>7</v>
      </c>
      <c r="L31" s="138" t="s">
        <v>8</v>
      </c>
      <c r="M31" s="138" t="s">
        <v>9</v>
      </c>
      <c r="N31" s="138" t="s">
        <v>10</v>
      </c>
      <c r="O31" s="138" t="s">
        <v>51</v>
      </c>
      <c r="P31" s="138" t="s">
        <v>52</v>
      </c>
      <c r="Q31" s="138" t="s">
        <v>53</v>
      </c>
      <c r="R31" s="158"/>
    </row>
    <row r="32" spans="1:22" s="205" customFormat="1" ht="17.25" customHeight="1" x14ac:dyDescent="0.15">
      <c r="A32" s="201"/>
      <c r="B32" s="202" t="s">
        <v>54</v>
      </c>
      <c r="C32" s="203"/>
      <c r="D32" s="203"/>
      <c r="E32" s="239">
        <f>SUM(F32:Q32)</f>
        <v>146</v>
      </c>
      <c r="F32" s="240">
        <v>13</v>
      </c>
      <c r="G32" s="238">
        <v>3</v>
      </c>
      <c r="H32" s="238">
        <v>10</v>
      </c>
      <c r="I32" s="238">
        <v>5</v>
      </c>
      <c r="J32" s="241">
        <v>6</v>
      </c>
      <c r="K32" s="238">
        <v>23</v>
      </c>
      <c r="L32" s="240">
        <v>32</v>
      </c>
      <c r="M32" s="240">
        <v>18</v>
      </c>
      <c r="N32" s="240">
        <v>8</v>
      </c>
      <c r="O32" s="238">
        <v>6</v>
      </c>
      <c r="P32" s="234">
        <v>6</v>
      </c>
      <c r="Q32" s="234">
        <v>16</v>
      </c>
      <c r="R32" s="207"/>
      <c r="S32" s="8"/>
    </row>
    <row r="33" spans="1:18" ht="3.95" customHeight="1" x14ac:dyDescent="0.15">
      <c r="A33" s="86"/>
      <c r="B33" s="84" t="s">
        <v>44</v>
      </c>
      <c r="C33" s="84" t="s">
        <v>44</v>
      </c>
      <c r="D33" s="84"/>
      <c r="E33" s="139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 t="s">
        <v>44</v>
      </c>
      <c r="Q33" s="117" t="s">
        <v>44</v>
      </c>
      <c r="R33" s="117"/>
    </row>
    <row r="34" spans="1:18" ht="15.95" customHeight="1" x14ac:dyDescent="0.15">
      <c r="B34" s="7" t="s">
        <v>176</v>
      </c>
      <c r="C34" s="8"/>
      <c r="D34" s="75"/>
      <c r="E34" s="44"/>
      <c r="F34" s="44"/>
      <c r="G34" s="44"/>
      <c r="H34" s="44"/>
    </row>
    <row r="35" spans="1:18" ht="12" customHeight="1" x14ac:dyDescent="0.15">
      <c r="B35" s="7" t="s">
        <v>138</v>
      </c>
      <c r="C35" s="8"/>
      <c r="D35" s="75"/>
      <c r="E35" s="44"/>
      <c r="F35" s="44"/>
      <c r="G35" s="44"/>
      <c r="H35" s="44"/>
    </row>
    <row r="36" spans="1:18" ht="12" customHeight="1" x14ac:dyDescent="0.15">
      <c r="B36" s="7" t="s">
        <v>139</v>
      </c>
      <c r="C36" s="8"/>
      <c r="D36" s="75"/>
      <c r="E36" s="44"/>
      <c r="F36" s="44"/>
      <c r="G36" s="44"/>
      <c r="H36" s="44"/>
    </row>
    <row r="37" spans="1:18" ht="12" customHeight="1" x14ac:dyDescent="0.15">
      <c r="B37" s="7" t="s">
        <v>94</v>
      </c>
      <c r="C37" s="8"/>
      <c r="D37" s="75"/>
      <c r="E37" s="44"/>
      <c r="F37" s="44"/>
      <c r="G37" s="44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AM50"/>
  <sheetViews>
    <sheetView view="pageBreakPreview" zoomScaleNormal="120" zoomScaleSheetLayoutView="100" workbookViewId="0"/>
  </sheetViews>
  <sheetFormatPr defaultColWidth="9.140625" defaultRowHeight="12" customHeight="1" x14ac:dyDescent="0.15"/>
  <cols>
    <col min="1" max="1" width="0.28515625" style="9" customWidth="1"/>
    <col min="2" max="2" width="14.7109375" style="7" customWidth="1"/>
    <col min="3" max="3" width="0.28515625" style="9" customWidth="1"/>
    <col min="4" max="16" width="6.42578125" style="7" customWidth="1"/>
    <col min="17" max="17" width="0.28515625" style="7" customWidth="1"/>
    <col min="18" max="16384" width="9.140625" style="7"/>
  </cols>
  <sheetData>
    <row r="1" spans="1:39" s="2" customFormat="1" ht="24" customHeight="1" x14ac:dyDescent="0.2">
      <c r="A1" s="118"/>
      <c r="C1" s="118"/>
      <c r="F1" s="100" t="s">
        <v>114</v>
      </c>
      <c r="G1" s="140" t="s">
        <v>55</v>
      </c>
    </row>
    <row r="2" spans="1:39" ht="8.1" customHeight="1" x14ac:dyDescent="0.15"/>
    <row r="3" spans="1:39" s="19" customFormat="1" ht="12" customHeight="1" thickBot="1" x14ac:dyDescent="0.2">
      <c r="A3" s="18"/>
      <c r="B3" s="18" t="s">
        <v>356</v>
      </c>
      <c r="C3" s="18"/>
      <c r="D3" s="141"/>
      <c r="E3" s="141"/>
      <c r="F3" s="141"/>
      <c r="G3" s="141"/>
      <c r="H3" s="141"/>
      <c r="I3" s="141"/>
      <c r="J3" s="141"/>
      <c r="K3" s="141"/>
      <c r="L3" s="141"/>
      <c r="M3" s="142"/>
      <c r="N3" s="141"/>
      <c r="O3" s="319" t="s">
        <v>107</v>
      </c>
      <c r="P3" s="319"/>
    </row>
    <row r="4" spans="1:39" s="19" customFormat="1" ht="36" customHeight="1" x14ac:dyDescent="0.15">
      <c r="A4" s="103"/>
      <c r="B4" s="103"/>
      <c r="C4" s="104"/>
      <c r="D4" s="253" t="s">
        <v>75</v>
      </c>
      <c r="E4" s="62" t="s">
        <v>171</v>
      </c>
      <c r="F4" s="62" t="s">
        <v>172</v>
      </c>
      <c r="G4" s="62" t="s">
        <v>173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</row>
    <row r="5" spans="1:39" ht="18" customHeight="1" x14ac:dyDescent="0.15">
      <c r="A5" s="131"/>
      <c r="B5" s="131" t="s">
        <v>56</v>
      </c>
      <c r="C5" s="143"/>
      <c r="D5" s="234" t="s">
        <v>128</v>
      </c>
      <c r="E5" s="145">
        <v>9.3000000000000007</v>
      </c>
      <c r="F5" s="145">
        <v>7.7</v>
      </c>
      <c r="G5" s="145">
        <v>8</v>
      </c>
      <c r="H5" s="144">
        <v>12</v>
      </c>
      <c r="I5" s="234" t="s">
        <v>128</v>
      </c>
      <c r="J5" s="144">
        <v>19.5</v>
      </c>
      <c r="K5" s="144">
        <v>25.6</v>
      </c>
      <c r="L5" s="144">
        <v>30.1</v>
      </c>
      <c r="M5" s="144">
        <v>28.4</v>
      </c>
      <c r="N5" s="144">
        <v>25.3</v>
      </c>
      <c r="O5" s="144">
        <v>18.399999999999999</v>
      </c>
      <c r="P5" s="144">
        <v>12.6</v>
      </c>
      <c r="R5" s="146"/>
      <c r="S5" s="144"/>
    </row>
    <row r="6" spans="1:39" ht="12" customHeight="1" x14ac:dyDescent="0.15">
      <c r="A6" s="131"/>
      <c r="B6" s="131" t="s">
        <v>57</v>
      </c>
      <c r="C6" s="143"/>
      <c r="D6" s="234" t="s">
        <v>128</v>
      </c>
      <c r="E6" s="145">
        <v>8.8000000000000007</v>
      </c>
      <c r="F6" s="145">
        <v>9.1999999999999993</v>
      </c>
      <c r="G6" s="144">
        <v>8.6999999999999993</v>
      </c>
      <c r="H6" s="144">
        <v>13.6</v>
      </c>
      <c r="I6" s="234" t="s">
        <v>128</v>
      </c>
      <c r="J6" s="144">
        <v>22.7</v>
      </c>
      <c r="K6" s="144">
        <v>26.8</v>
      </c>
      <c r="L6" s="144">
        <v>29.5</v>
      </c>
      <c r="M6" s="144">
        <v>29.7</v>
      </c>
      <c r="N6" s="144">
        <v>23.4</v>
      </c>
      <c r="O6" s="144">
        <v>17.399999999999999</v>
      </c>
      <c r="P6" s="144">
        <v>11</v>
      </c>
      <c r="R6" s="146"/>
    </row>
    <row r="7" spans="1:39" ht="12" customHeight="1" x14ac:dyDescent="0.15">
      <c r="A7" s="131"/>
      <c r="B7" s="131" t="s">
        <v>58</v>
      </c>
      <c r="C7" s="143"/>
      <c r="D7" s="234" t="s">
        <v>128</v>
      </c>
      <c r="E7" s="145">
        <v>8</v>
      </c>
      <c r="F7" s="145">
        <v>8.4</v>
      </c>
      <c r="G7" s="144">
        <v>8.8000000000000007</v>
      </c>
      <c r="H7" s="234" t="s">
        <v>128</v>
      </c>
      <c r="I7" s="144">
        <v>18.2</v>
      </c>
      <c r="J7" s="144">
        <v>23.3</v>
      </c>
      <c r="K7" s="144">
        <v>29.1</v>
      </c>
      <c r="L7" s="144">
        <v>29.4</v>
      </c>
      <c r="M7" s="144">
        <v>27.6</v>
      </c>
      <c r="N7" s="144">
        <v>21.4</v>
      </c>
      <c r="O7" s="144">
        <v>14.3</v>
      </c>
      <c r="P7" s="144">
        <v>9.5</v>
      </c>
      <c r="R7" s="146"/>
    </row>
    <row r="8" spans="1:39" ht="11.25" customHeight="1" x14ac:dyDescent="0.15">
      <c r="A8" s="131"/>
      <c r="B8" s="131" t="s">
        <v>59</v>
      </c>
      <c r="C8" s="143"/>
      <c r="D8" s="234" t="s">
        <v>128</v>
      </c>
      <c r="E8" s="145">
        <v>8.1999999999999993</v>
      </c>
      <c r="F8" s="145">
        <v>8.4</v>
      </c>
      <c r="G8" s="144">
        <v>8.5</v>
      </c>
      <c r="H8" s="234" t="s">
        <v>128</v>
      </c>
      <c r="I8" s="234" t="s">
        <v>128</v>
      </c>
      <c r="J8" s="144">
        <v>21.8</v>
      </c>
      <c r="K8" s="144">
        <v>27.2</v>
      </c>
      <c r="L8" s="144">
        <v>29.7</v>
      </c>
      <c r="M8" s="144">
        <v>28.5</v>
      </c>
      <c r="N8" s="144">
        <v>23.3</v>
      </c>
      <c r="O8" s="144">
        <v>16.7</v>
      </c>
      <c r="P8" s="144">
        <v>11</v>
      </c>
      <c r="R8" s="146"/>
    </row>
    <row r="9" spans="1:39" ht="3.75" customHeight="1" x14ac:dyDescent="0.15">
      <c r="A9" s="42"/>
      <c r="B9" s="42"/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39" ht="15.95" customHeight="1" x14ac:dyDescent="0.15">
      <c r="B10" s="1" t="s">
        <v>137</v>
      </c>
    </row>
    <row r="11" spans="1:39" ht="12" customHeight="1" x14ac:dyDescent="0.15">
      <c r="B11" s="7" t="s">
        <v>97</v>
      </c>
    </row>
    <row r="14" spans="1:39" ht="12" customHeight="1" x14ac:dyDescent="0.15">
      <c r="D14" s="9"/>
      <c r="E14" s="9"/>
      <c r="F14" s="147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39" ht="12" customHeight="1" x14ac:dyDescent="0.15">
      <c r="D15" s="9"/>
      <c r="E15" s="9"/>
      <c r="F15" s="147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39" ht="12" customHeight="1" x14ac:dyDescent="0.15">
      <c r="A16" s="7"/>
      <c r="C16" s="7"/>
      <c r="D16" s="9"/>
      <c r="E16" s="9"/>
      <c r="F16" s="147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2" customHeight="1" x14ac:dyDescent="0.15">
      <c r="A17" s="7"/>
      <c r="C17" s="7"/>
      <c r="D17" s="9"/>
      <c r="E17" s="9"/>
      <c r="F17" s="147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2" customHeight="1" x14ac:dyDescent="0.15">
      <c r="A18" s="7"/>
      <c r="C18" s="7"/>
      <c r="D18" s="9"/>
      <c r="E18" s="9"/>
      <c r="F18" s="147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2" customHeight="1" x14ac:dyDescent="0.15">
      <c r="A19" s="7"/>
      <c r="C19" s="7"/>
      <c r="D19" s="9"/>
      <c r="E19" s="9"/>
      <c r="F19" s="147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12" customHeight="1" x14ac:dyDescent="0.15">
      <c r="A20" s="7"/>
      <c r="C20" s="7"/>
      <c r="D20" s="9"/>
      <c r="E20" s="9"/>
      <c r="F20" s="147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2" customHeight="1" x14ac:dyDescent="0.15">
      <c r="A21" s="7"/>
      <c r="C21" s="7"/>
      <c r="D21" s="9"/>
      <c r="E21" s="9"/>
      <c r="F21" s="147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2" customHeight="1" x14ac:dyDescent="0.15">
      <c r="A22" s="7"/>
      <c r="C22" s="7"/>
      <c r="D22" s="9"/>
      <c r="E22" s="9"/>
      <c r="F22" s="147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2" customHeight="1" x14ac:dyDescent="0.15">
      <c r="A23" s="7"/>
      <c r="C23" s="7"/>
      <c r="D23" s="9"/>
      <c r="E23" s="9"/>
      <c r="F23" s="147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2" customHeight="1" x14ac:dyDescent="0.15">
      <c r="A24" s="7"/>
      <c r="C24" s="7"/>
      <c r="D24" s="9"/>
      <c r="E24" s="9"/>
      <c r="F24" s="147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2" customHeight="1" x14ac:dyDescent="0.15">
      <c r="A25" s="7"/>
      <c r="C25" s="7"/>
      <c r="D25" s="9"/>
      <c r="E25" s="9"/>
      <c r="F25" s="147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2" customHeight="1" x14ac:dyDescent="0.15">
      <c r="A26" s="7"/>
      <c r="C26" s="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9"/>
    </row>
    <row r="27" spans="1:16" ht="12" customHeight="1" x14ac:dyDescent="0.15">
      <c r="A27" s="7"/>
      <c r="C27" s="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9"/>
    </row>
    <row r="28" spans="1:16" ht="12" customHeight="1" x14ac:dyDescent="0.15">
      <c r="A28" s="7"/>
      <c r="C28" s="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9"/>
    </row>
    <row r="29" spans="1:16" ht="12" customHeight="1" x14ac:dyDescent="0.15">
      <c r="A29" s="7"/>
      <c r="C29" s="7"/>
      <c r="D29" s="9"/>
      <c r="E29" s="9"/>
      <c r="F29" s="147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2" customHeight="1" x14ac:dyDescent="0.15">
      <c r="A30" s="7"/>
      <c r="C30" s="7"/>
      <c r="D30" s="9"/>
      <c r="E30" s="9"/>
      <c r="F30" s="147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2" customHeight="1" x14ac:dyDescent="0.15">
      <c r="A31" s="7"/>
      <c r="C31" s="7"/>
      <c r="D31" s="9"/>
      <c r="E31" s="9"/>
      <c r="F31" s="147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2" customHeight="1" x14ac:dyDescent="0.15">
      <c r="A32" s="7"/>
      <c r="C32" s="7"/>
      <c r="D32" s="9"/>
      <c r="E32" s="9"/>
      <c r="F32" s="147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2" customHeight="1" x14ac:dyDescent="0.15">
      <c r="A33" s="7"/>
      <c r="C33" s="7"/>
      <c r="D33" s="9"/>
      <c r="E33" s="9"/>
      <c r="F33" s="147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2" customHeight="1" x14ac:dyDescent="0.15">
      <c r="A34" s="7"/>
      <c r="C34" s="7"/>
      <c r="D34" s="9"/>
      <c r="E34" s="9"/>
      <c r="F34" s="147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2" customHeight="1" x14ac:dyDescent="0.15">
      <c r="A35" s="7"/>
      <c r="C35" s="7"/>
      <c r="D35" s="9"/>
      <c r="E35" s="9"/>
      <c r="F35" s="147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2" customHeight="1" x14ac:dyDescent="0.15">
      <c r="A36" s="7"/>
      <c r="C36" s="7"/>
      <c r="D36" s="9"/>
      <c r="E36" s="9"/>
      <c r="F36" s="147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2" customHeight="1" x14ac:dyDescent="0.15">
      <c r="A37" s="7"/>
      <c r="C37" s="7"/>
      <c r="D37" s="9"/>
      <c r="E37" s="9"/>
      <c r="F37" s="147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2" customHeight="1" x14ac:dyDescent="0.15">
      <c r="A38" s="7"/>
      <c r="C38" s="7"/>
      <c r="D38" s="9"/>
      <c r="E38" s="9"/>
      <c r="F38" s="147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2" customHeight="1" x14ac:dyDescent="0.15">
      <c r="A39" s="7"/>
      <c r="C39" s="7"/>
      <c r="D39" s="9"/>
      <c r="E39" s="9"/>
      <c r="F39" s="147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2" customHeight="1" x14ac:dyDescent="0.15">
      <c r="A40" s="7"/>
      <c r="C40" s="7"/>
      <c r="D40" s="9"/>
      <c r="E40" s="9"/>
      <c r="F40" s="147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2" customHeight="1" x14ac:dyDescent="0.15">
      <c r="A41" s="7"/>
      <c r="C41" s="7"/>
      <c r="D41" s="9"/>
      <c r="E41" s="9"/>
      <c r="F41" s="147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2" customHeight="1" x14ac:dyDescent="0.15">
      <c r="A42" s="7"/>
      <c r="C42" s="7"/>
      <c r="D42" s="9"/>
      <c r="E42" s="9"/>
      <c r="F42" s="147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2" customHeight="1" x14ac:dyDescent="0.15">
      <c r="A43" s="7"/>
      <c r="C43" s="7"/>
      <c r="D43" s="9"/>
      <c r="E43" s="9"/>
      <c r="F43" s="147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2" customHeight="1" x14ac:dyDescent="0.15">
      <c r="A44" s="7"/>
      <c r="C44" s="7"/>
      <c r="D44" s="9"/>
      <c r="E44" s="9"/>
      <c r="F44" s="147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2" customHeight="1" x14ac:dyDescent="0.15">
      <c r="A45" s="7"/>
      <c r="C45" s="7"/>
      <c r="D45" s="9"/>
      <c r="E45" s="9"/>
      <c r="F45" s="147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2" customHeight="1" x14ac:dyDescent="0.15">
      <c r="A46" s="7"/>
      <c r="C46" s="7"/>
      <c r="D46" s="9"/>
      <c r="E46" s="9"/>
      <c r="F46" s="147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2" customHeight="1" x14ac:dyDescent="0.15">
      <c r="A47" s="7"/>
      <c r="C47" s="7"/>
      <c r="D47" s="9"/>
      <c r="E47" s="9"/>
      <c r="F47" s="147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2" customHeight="1" x14ac:dyDescent="0.15">
      <c r="A48" s="7"/>
      <c r="C48" s="7"/>
      <c r="D48" s="9"/>
      <c r="E48" s="9"/>
      <c r="F48" s="147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2" customHeight="1" x14ac:dyDescent="0.15">
      <c r="A49" s="7"/>
      <c r="C49" s="7"/>
      <c r="D49" s="9"/>
      <c r="E49" s="9"/>
      <c r="F49" s="147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2" customHeight="1" x14ac:dyDescent="0.15">
      <c r="A50" s="7"/>
      <c r="C50" s="7"/>
    </row>
  </sheetData>
  <mergeCells count="1">
    <mergeCell ref="O3:P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R32"/>
  <sheetViews>
    <sheetView view="pageBreakPreview" topLeftCell="B1" zoomScaleNormal="120" zoomScaleSheetLayoutView="100" workbookViewId="0">
      <selection activeCell="B1" sqref="B1"/>
    </sheetView>
  </sheetViews>
  <sheetFormatPr defaultColWidth="9.140625" defaultRowHeight="12" customHeight="1" x14ac:dyDescent="0.15"/>
  <cols>
    <col min="1" max="1" width="0.28515625" style="7" customWidth="1"/>
    <col min="2" max="2" width="8" style="7" customWidth="1"/>
    <col min="3" max="3" width="5.7109375" style="7" customWidth="1"/>
    <col min="4" max="16" width="6.5703125" style="7" customWidth="1"/>
    <col min="17" max="17" width="0.28515625" style="7" customWidth="1"/>
    <col min="18" max="16384" width="9.140625" style="7"/>
  </cols>
  <sheetData>
    <row r="1" spans="1:44" s="2" customFormat="1" ht="24" customHeight="1" x14ac:dyDescent="0.2">
      <c r="E1" s="100" t="s">
        <v>151</v>
      </c>
      <c r="F1" s="140" t="s">
        <v>152</v>
      </c>
    </row>
    <row r="2" spans="1:44" ht="8.1" customHeight="1" x14ac:dyDescent="0.15"/>
    <row r="3" spans="1:44" s="19" customFormat="1" ht="12" customHeight="1" thickBot="1" x14ac:dyDescent="0.2">
      <c r="B3" s="92" t="s">
        <v>352</v>
      </c>
      <c r="C3" s="141"/>
      <c r="D3" s="141"/>
      <c r="E3" s="141"/>
      <c r="F3" s="141"/>
      <c r="G3" s="141"/>
      <c r="H3" s="141"/>
      <c r="I3" s="141"/>
      <c r="J3" s="141"/>
      <c r="K3" s="141"/>
      <c r="L3" s="149"/>
      <c r="M3" s="141"/>
      <c r="N3" s="141"/>
      <c r="O3" s="141"/>
      <c r="P3" s="141"/>
    </row>
    <row r="4" spans="1:44" s="19" customFormat="1" ht="36" customHeight="1" x14ac:dyDescent="0.15">
      <c r="A4" s="31"/>
      <c r="B4" s="31"/>
      <c r="C4" s="104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130"/>
      <c r="B5" s="130" t="s">
        <v>60</v>
      </c>
      <c r="C5" s="58" t="s">
        <v>61</v>
      </c>
      <c r="D5" s="211">
        <v>29</v>
      </c>
      <c r="E5" s="296">
        <v>-63</v>
      </c>
      <c r="F5" s="296">
        <v>-37</v>
      </c>
      <c r="G5" s="296">
        <v>16</v>
      </c>
      <c r="H5" s="296">
        <v>29</v>
      </c>
      <c r="I5" s="296">
        <v>24</v>
      </c>
      <c r="J5" s="296">
        <v>7</v>
      </c>
      <c r="K5" s="296">
        <v>8</v>
      </c>
      <c r="L5" s="296">
        <v>-23</v>
      </c>
      <c r="M5" s="296">
        <v>-19</v>
      </c>
      <c r="N5" s="296">
        <v>-39</v>
      </c>
      <c r="O5" s="296">
        <v>-31</v>
      </c>
      <c r="P5" s="296">
        <v>-42</v>
      </c>
    </row>
    <row r="6" spans="1:44" ht="18" customHeight="1" x14ac:dyDescent="0.15">
      <c r="A6" s="130"/>
      <c r="B6" s="130" t="s">
        <v>62</v>
      </c>
      <c r="C6" s="58" t="s">
        <v>61</v>
      </c>
      <c r="D6" s="211">
        <v>-79</v>
      </c>
      <c r="E6" s="296">
        <v>-79</v>
      </c>
      <c r="F6" s="296">
        <v>-64</v>
      </c>
      <c r="G6" s="296">
        <v>-38</v>
      </c>
      <c r="H6" s="296">
        <v>11</v>
      </c>
      <c r="I6" s="296">
        <v>1</v>
      </c>
      <c r="J6" s="296">
        <v>-21</v>
      </c>
      <c r="K6" s="296">
        <v>-23</v>
      </c>
      <c r="L6" s="296">
        <v>-44</v>
      </c>
      <c r="M6" s="296">
        <v>-41</v>
      </c>
      <c r="N6" s="296">
        <v>-56</v>
      </c>
      <c r="O6" s="296">
        <v>-50</v>
      </c>
      <c r="P6" s="296">
        <v>-54</v>
      </c>
    </row>
    <row r="7" spans="1:44" ht="18" customHeight="1" x14ac:dyDescent="0.15">
      <c r="A7" s="130"/>
      <c r="B7" s="130" t="s">
        <v>63</v>
      </c>
      <c r="C7" s="58" t="s">
        <v>61</v>
      </c>
      <c r="D7" s="211">
        <v>-28</v>
      </c>
      <c r="E7" s="296">
        <v>-73</v>
      </c>
      <c r="F7" s="296">
        <v>-54</v>
      </c>
      <c r="G7" s="296">
        <v>-14</v>
      </c>
      <c r="H7" s="296">
        <v>18</v>
      </c>
      <c r="I7" s="296">
        <v>10</v>
      </c>
      <c r="J7" s="296">
        <v>-11</v>
      </c>
      <c r="K7" s="296">
        <v>-11</v>
      </c>
      <c r="L7" s="296">
        <v>-34</v>
      </c>
      <c r="M7" s="296">
        <v>-30</v>
      </c>
      <c r="N7" s="296">
        <v>-47</v>
      </c>
      <c r="O7" s="296">
        <v>-39</v>
      </c>
      <c r="P7" s="296">
        <v>-47</v>
      </c>
    </row>
    <row r="8" spans="1:44" ht="18" customHeight="1" x14ac:dyDescent="0.15">
      <c r="A8" s="130"/>
      <c r="B8" s="130" t="s">
        <v>64</v>
      </c>
      <c r="C8" s="58" t="s">
        <v>154</v>
      </c>
      <c r="D8" s="212">
        <v>831.9</v>
      </c>
      <c r="E8" s="223">
        <v>151.77000000000001</v>
      </c>
      <c r="F8" s="223">
        <v>98.71</v>
      </c>
      <c r="G8" s="224">
        <v>285.77999999999997</v>
      </c>
      <c r="H8" s="224">
        <v>333.51</v>
      </c>
      <c r="I8" s="224">
        <v>831.9</v>
      </c>
      <c r="J8" s="224">
        <v>758.62</v>
      </c>
      <c r="K8" s="224">
        <v>808.96</v>
      </c>
      <c r="L8" s="224">
        <v>172.12</v>
      </c>
      <c r="M8" s="224">
        <v>323.68</v>
      </c>
      <c r="N8" s="224">
        <v>96.44</v>
      </c>
      <c r="O8" s="223">
        <v>119.63</v>
      </c>
      <c r="P8" s="223">
        <v>93.51</v>
      </c>
    </row>
    <row r="9" spans="1:44" ht="18" customHeight="1" x14ac:dyDescent="0.15">
      <c r="A9" s="130"/>
      <c r="B9" s="130" t="s">
        <v>65</v>
      </c>
      <c r="C9" s="58" t="s">
        <v>153</v>
      </c>
      <c r="D9" s="212">
        <v>57.92</v>
      </c>
      <c r="E9" s="223">
        <v>65.849999999999994</v>
      </c>
      <c r="F9" s="223">
        <v>68.510000000000005</v>
      </c>
      <c r="G9" s="223">
        <v>71.03</v>
      </c>
      <c r="H9" s="223">
        <v>101.85</v>
      </c>
      <c r="I9" s="223">
        <v>57.92</v>
      </c>
      <c r="J9" s="223">
        <v>80.58</v>
      </c>
      <c r="K9" s="223">
        <v>81.48</v>
      </c>
      <c r="L9" s="223">
        <v>79.400000000000006</v>
      </c>
      <c r="M9" s="223">
        <v>79.569999999999993</v>
      </c>
      <c r="N9" s="223">
        <v>69.91</v>
      </c>
      <c r="O9" s="223">
        <v>67.17</v>
      </c>
      <c r="P9" s="223">
        <v>72.53</v>
      </c>
    </row>
    <row r="10" spans="1:44" ht="18" customHeight="1" x14ac:dyDescent="0.15">
      <c r="A10" s="130"/>
      <c r="B10" s="130" t="s">
        <v>66</v>
      </c>
      <c r="C10" s="58" t="s">
        <v>153</v>
      </c>
      <c r="D10" s="212">
        <v>152.18</v>
      </c>
      <c r="E10" s="223">
        <v>96.28</v>
      </c>
      <c r="F10" s="223">
        <v>82.84</v>
      </c>
      <c r="G10" s="223">
        <v>116.35</v>
      </c>
      <c r="H10" s="223">
        <v>215.56</v>
      </c>
      <c r="I10" s="223">
        <v>198.78</v>
      </c>
      <c r="J10" s="223">
        <v>297</v>
      </c>
      <c r="K10" s="223">
        <v>370.64</v>
      </c>
      <c r="L10" s="223">
        <v>86.45</v>
      </c>
      <c r="M10" s="223">
        <v>110.2</v>
      </c>
      <c r="N10" s="223">
        <v>83.55</v>
      </c>
      <c r="O10" s="223">
        <v>83.41</v>
      </c>
      <c r="P10" s="223">
        <v>85.05</v>
      </c>
    </row>
    <row r="11" spans="1:44" ht="4.5" customHeight="1" x14ac:dyDescent="0.15">
      <c r="A11" s="42"/>
      <c r="B11" s="42"/>
      <c r="C11" s="43"/>
      <c r="D11" s="42" t="s">
        <v>67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44" ht="15.95" customHeight="1" x14ac:dyDescent="0.15">
      <c r="B12" s="7" t="s">
        <v>177</v>
      </c>
    </row>
    <row r="13" spans="1:44" ht="12" customHeight="1" x14ac:dyDescent="0.15">
      <c r="B13" s="7" t="s">
        <v>353</v>
      </c>
    </row>
    <row r="14" spans="1:44" ht="12" customHeight="1" x14ac:dyDescent="0.15">
      <c r="B14" s="7" t="s">
        <v>178</v>
      </c>
    </row>
    <row r="15" spans="1:44" ht="12" customHeight="1" x14ac:dyDescent="0.15">
      <c r="B15" s="7" t="s">
        <v>354</v>
      </c>
    </row>
    <row r="16" spans="1:44" ht="12" customHeight="1" x14ac:dyDescent="0.15">
      <c r="B16" s="7" t="s">
        <v>355</v>
      </c>
    </row>
    <row r="17" spans="2:15" ht="12" customHeight="1" x14ac:dyDescent="0.15">
      <c r="B17" s="7" t="s">
        <v>179</v>
      </c>
    </row>
    <row r="21" spans="2:15" ht="12" customHeight="1" x14ac:dyDescent="0.1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2" customHeight="1" x14ac:dyDescent="0.1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2" customHeight="1" x14ac:dyDescent="0.1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2" customHeight="1" x14ac:dyDescent="0.1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2" customHeight="1" x14ac:dyDescent="0.1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2" customHeight="1" x14ac:dyDescent="0.1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2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2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2" customHeigh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2" customHeight="1" x14ac:dyDescent="0.1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2" customHeight="1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2" customHeight="1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AO82"/>
  <sheetViews>
    <sheetView showWhiteSpace="0" view="pageBreakPreview" zoomScaleNormal="100" zoomScaleSheetLayoutView="100" workbookViewId="0"/>
  </sheetViews>
  <sheetFormatPr defaultColWidth="9.140625" defaultRowHeight="12" customHeight="1" x14ac:dyDescent="0.15"/>
  <cols>
    <col min="1" max="1" width="5.7109375" style="99" customWidth="1"/>
    <col min="2" max="2" width="9.28515625" style="99" customWidth="1"/>
    <col min="3" max="3" width="0.28515625" style="99" customWidth="1"/>
    <col min="4" max="4" width="8.28515625" style="99" customWidth="1"/>
    <col min="5" max="5" width="0.28515625" style="99" customWidth="1"/>
    <col min="6" max="6" width="2.28515625" style="99" customWidth="1"/>
    <col min="7" max="7" width="17.7109375" style="99" customWidth="1"/>
    <col min="8" max="8" width="7.7109375" style="99" customWidth="1"/>
    <col min="9" max="9" width="0.28515625" style="99" customWidth="1"/>
    <col min="10" max="10" width="7.7109375" style="99" customWidth="1"/>
    <col min="11" max="11" width="0.28515625" style="99" customWidth="1"/>
    <col min="12" max="12" width="7.7109375" style="99" customWidth="1"/>
    <col min="13" max="13" width="7.7109375" style="153" customWidth="1"/>
    <col min="14" max="14" width="0.28515625" style="154" customWidth="1"/>
    <col min="15" max="15" width="7.7109375" style="154" customWidth="1"/>
    <col min="16" max="16" width="7.7109375" style="99" customWidth="1"/>
    <col min="17" max="17" width="0.28515625" style="99" customWidth="1"/>
    <col min="18" max="18" width="4.7109375" style="99" customWidth="1"/>
    <col min="19" max="19" width="102.7109375" style="99" customWidth="1"/>
    <col min="20" max="16384" width="9.140625" style="99"/>
  </cols>
  <sheetData>
    <row r="1" spans="1:41" s="91" customFormat="1" ht="24" customHeight="1" x14ac:dyDescent="0.2">
      <c r="B1" s="90"/>
      <c r="C1" s="90"/>
      <c r="D1" s="90"/>
      <c r="E1" s="90"/>
      <c r="F1" s="90"/>
      <c r="G1" s="90" t="s">
        <v>92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150" t="s">
        <v>71</v>
      </c>
      <c r="Y1" s="151"/>
      <c r="Z1" s="151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1"/>
      <c r="AO1" s="151"/>
    </row>
    <row r="2" spans="1:41" ht="3.75" customHeight="1" x14ac:dyDescent="0.15">
      <c r="Q2" s="155"/>
      <c r="Y2" s="154"/>
      <c r="Z2" s="154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4"/>
      <c r="AO2" s="154"/>
    </row>
    <row r="3" spans="1:41" s="96" customFormat="1" ht="12" customHeight="1" thickBot="1" x14ac:dyDescent="0.2">
      <c r="A3" s="9" t="s">
        <v>222</v>
      </c>
      <c r="B3" s="92"/>
      <c r="C3" s="92"/>
      <c r="D3" s="92"/>
      <c r="E3" s="92"/>
      <c r="F3" s="92"/>
      <c r="G3" s="18"/>
      <c r="H3" s="18"/>
      <c r="I3" s="18"/>
      <c r="J3" s="18"/>
      <c r="K3" s="18"/>
      <c r="L3" s="18"/>
      <c r="M3" s="157"/>
      <c r="N3" s="18"/>
      <c r="O3" s="18"/>
      <c r="P3" s="18"/>
      <c r="Q3" s="18"/>
      <c r="R3" s="18"/>
      <c r="S3" s="18"/>
      <c r="T3" s="92"/>
      <c r="U3" s="92"/>
      <c r="V3" s="92"/>
      <c r="W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</row>
    <row r="4" spans="1:41" s="96" customFormat="1" ht="15" customHeight="1" x14ac:dyDescent="0.15">
      <c r="A4" s="320" t="s">
        <v>93</v>
      </c>
      <c r="B4" s="323" t="s">
        <v>88</v>
      </c>
      <c r="C4" s="322"/>
      <c r="D4" s="322"/>
      <c r="E4" s="159"/>
      <c r="F4" s="324" t="s">
        <v>89</v>
      </c>
      <c r="G4" s="325"/>
      <c r="H4" s="160" t="s">
        <v>82</v>
      </c>
      <c r="I4" s="159"/>
      <c r="J4" s="128" t="s">
        <v>83</v>
      </c>
      <c r="K4" s="159"/>
      <c r="L4" s="161" t="s">
        <v>84</v>
      </c>
      <c r="M4" s="162"/>
      <c r="N4" s="126"/>
      <c r="O4" s="161" t="s">
        <v>85</v>
      </c>
      <c r="P4" s="163"/>
      <c r="Q4" s="127"/>
      <c r="R4" s="322" t="s">
        <v>87</v>
      </c>
      <c r="S4" s="32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1" s="167" customFormat="1" ht="15" customHeight="1" x14ac:dyDescent="0.15">
      <c r="A5" s="321"/>
      <c r="B5" s="164" t="s">
        <v>80</v>
      </c>
      <c r="C5" s="97"/>
      <c r="D5" s="165" t="s">
        <v>81</v>
      </c>
      <c r="E5" s="97"/>
      <c r="F5" s="326"/>
      <c r="G5" s="327"/>
      <c r="H5" s="164" t="s">
        <v>68</v>
      </c>
      <c r="I5" s="166"/>
      <c r="J5" s="165" t="s">
        <v>112</v>
      </c>
      <c r="K5" s="166"/>
      <c r="L5" s="165" t="s">
        <v>103</v>
      </c>
      <c r="M5" s="218" t="s">
        <v>104</v>
      </c>
      <c r="N5" s="164"/>
      <c r="O5" s="219" t="s">
        <v>105</v>
      </c>
      <c r="P5" s="164" t="s">
        <v>104</v>
      </c>
      <c r="Q5" s="166"/>
      <c r="R5" s="97" t="s">
        <v>69</v>
      </c>
      <c r="S5" s="164" t="s">
        <v>86</v>
      </c>
    </row>
    <row r="6" spans="1:41" s="167" customFormat="1" ht="3" customHeight="1" x14ac:dyDescent="0.15">
      <c r="A6" s="168"/>
      <c r="B6" s="129"/>
      <c r="C6" s="129"/>
      <c r="D6" s="129"/>
      <c r="E6" s="129"/>
      <c r="F6" s="129"/>
      <c r="G6" s="169"/>
      <c r="H6" s="129"/>
      <c r="I6" s="18"/>
      <c r="J6" s="129"/>
      <c r="K6" s="18"/>
      <c r="L6" s="170"/>
      <c r="M6" s="171"/>
      <c r="N6" s="18"/>
      <c r="O6" s="172"/>
      <c r="P6" s="170"/>
      <c r="Q6" s="18"/>
      <c r="R6" s="173"/>
      <c r="S6" s="129"/>
    </row>
    <row r="7" spans="1:41" s="180" customFormat="1" ht="12.75" customHeight="1" x14ac:dyDescent="0.15">
      <c r="A7" s="278" t="s">
        <v>244</v>
      </c>
      <c r="B7" s="295">
        <v>45658</v>
      </c>
      <c r="C7" s="280"/>
      <c r="D7" s="281">
        <v>0.67361111111111116</v>
      </c>
      <c r="E7" s="281"/>
      <c r="F7" s="281"/>
      <c r="G7" s="282" t="s">
        <v>245</v>
      </c>
      <c r="H7" s="145" t="s">
        <v>278</v>
      </c>
      <c r="I7" s="144"/>
      <c r="J7" s="294" t="s">
        <v>262</v>
      </c>
      <c r="K7" s="99"/>
      <c r="L7" s="99">
        <v>37</v>
      </c>
      <c r="M7" s="283">
        <v>29.77</v>
      </c>
      <c r="N7" s="284"/>
      <c r="O7" s="154">
        <v>137</v>
      </c>
      <c r="P7" s="285">
        <v>16.23</v>
      </c>
      <c r="Q7" s="178"/>
      <c r="R7" s="254">
        <v>4</v>
      </c>
      <c r="S7" s="257" t="s">
        <v>312</v>
      </c>
    </row>
    <row r="8" spans="1:41" s="180" customFormat="1" ht="12.75" customHeight="1" x14ac:dyDescent="0.15">
      <c r="A8" s="278"/>
      <c r="B8" s="295"/>
      <c r="C8" s="280"/>
      <c r="D8" s="281"/>
      <c r="E8" s="281"/>
      <c r="F8" s="281"/>
      <c r="G8" s="282"/>
      <c r="H8" s="145"/>
      <c r="I8" s="144"/>
      <c r="J8" s="294"/>
      <c r="K8" s="99"/>
      <c r="L8" s="99"/>
      <c r="M8" s="283"/>
      <c r="N8" s="284"/>
      <c r="O8" s="154"/>
      <c r="P8" s="285"/>
      <c r="Q8" s="178"/>
      <c r="R8" s="255"/>
      <c r="S8" s="257" t="s">
        <v>313</v>
      </c>
    </row>
    <row r="9" spans="1:41" s="180" customFormat="1" ht="12.75" customHeight="1" x14ac:dyDescent="0.15">
      <c r="A9" s="278"/>
      <c r="B9" s="295"/>
      <c r="C9" s="280"/>
      <c r="D9" s="281"/>
      <c r="E9" s="281"/>
      <c r="F9" s="281"/>
      <c r="G9" s="282"/>
      <c r="H9" s="145"/>
      <c r="I9" s="144"/>
      <c r="J9" s="294"/>
      <c r="K9" s="99"/>
      <c r="L9" s="99"/>
      <c r="M9" s="283"/>
      <c r="N9" s="284"/>
      <c r="O9" s="154"/>
      <c r="P9" s="285"/>
      <c r="Q9" s="178"/>
      <c r="R9" s="255"/>
      <c r="S9" s="257" t="s">
        <v>314</v>
      </c>
    </row>
    <row r="10" spans="1:41" s="180" customFormat="1" ht="12.75" customHeight="1" x14ac:dyDescent="0.15">
      <c r="A10" s="278"/>
      <c r="B10" s="295"/>
      <c r="C10" s="280"/>
      <c r="D10" s="281"/>
      <c r="E10" s="281"/>
      <c r="F10" s="281"/>
      <c r="G10" s="282"/>
      <c r="H10" s="145"/>
      <c r="I10" s="144"/>
      <c r="J10" s="294"/>
      <c r="K10" s="99"/>
      <c r="L10" s="99"/>
      <c r="M10" s="283"/>
      <c r="N10" s="284"/>
      <c r="O10" s="154"/>
      <c r="P10" s="285"/>
      <c r="Q10" s="178"/>
      <c r="R10" s="255"/>
      <c r="S10" s="257" t="s">
        <v>315</v>
      </c>
    </row>
    <row r="11" spans="1:41" s="180" customFormat="1" ht="12.75" customHeight="1" x14ac:dyDescent="0.15">
      <c r="A11" s="278" t="s">
        <v>246</v>
      </c>
      <c r="B11" s="295">
        <v>45658</v>
      </c>
      <c r="C11" s="280"/>
      <c r="D11" s="281">
        <v>0.6791666666666667</v>
      </c>
      <c r="E11" s="281"/>
      <c r="F11" s="281"/>
      <c r="G11" s="282" t="s">
        <v>247</v>
      </c>
      <c r="H11" s="145" t="s">
        <v>279</v>
      </c>
      <c r="I11" s="144"/>
      <c r="J11" s="294" t="s">
        <v>262</v>
      </c>
      <c r="K11" s="99"/>
      <c r="L11" s="99">
        <v>37</v>
      </c>
      <c r="M11" s="283">
        <v>5.32</v>
      </c>
      <c r="N11" s="284"/>
      <c r="O11" s="154">
        <v>136</v>
      </c>
      <c r="P11" s="285">
        <v>43.68</v>
      </c>
      <c r="Q11" s="178"/>
      <c r="R11" s="255">
        <v>1</v>
      </c>
      <c r="S11" s="257" t="s">
        <v>316</v>
      </c>
    </row>
    <row r="12" spans="1:41" s="180" customFormat="1" ht="12.75" customHeight="1" x14ac:dyDescent="0.15">
      <c r="A12" s="278" t="s">
        <v>248</v>
      </c>
      <c r="B12" s="295">
        <v>45658</v>
      </c>
      <c r="C12" s="280"/>
      <c r="D12" s="281">
        <v>0.6791666666666667</v>
      </c>
      <c r="E12" s="281"/>
      <c r="F12" s="281"/>
      <c r="G12" s="282" t="s">
        <v>245</v>
      </c>
      <c r="H12" s="145" t="s">
        <v>280</v>
      </c>
      <c r="I12" s="144"/>
      <c r="J12" s="294" t="s">
        <v>256</v>
      </c>
      <c r="K12" s="99"/>
      <c r="L12" s="99">
        <v>37</v>
      </c>
      <c r="M12" s="286">
        <v>11.91</v>
      </c>
      <c r="N12" s="284"/>
      <c r="O12" s="154">
        <v>136</v>
      </c>
      <c r="P12" s="285">
        <v>49.18</v>
      </c>
      <c r="Q12" s="178"/>
      <c r="R12" s="255">
        <v>2</v>
      </c>
      <c r="S12" s="257" t="s">
        <v>318</v>
      </c>
    </row>
    <row r="13" spans="1:41" s="180" customFormat="1" ht="12.75" customHeight="1" x14ac:dyDescent="0.15">
      <c r="A13" s="278"/>
      <c r="B13" s="295"/>
      <c r="C13" s="280"/>
      <c r="D13" s="281"/>
      <c r="E13" s="281"/>
      <c r="F13" s="281"/>
      <c r="G13" s="282"/>
      <c r="H13" s="145"/>
      <c r="I13" s="144"/>
      <c r="J13" s="294"/>
      <c r="K13" s="99"/>
      <c r="L13" s="99"/>
      <c r="M13" s="286"/>
      <c r="N13" s="284"/>
      <c r="O13" s="154"/>
      <c r="P13" s="285"/>
      <c r="Q13" s="178"/>
      <c r="R13" s="255"/>
      <c r="S13" s="257" t="s">
        <v>317</v>
      </c>
    </row>
    <row r="14" spans="1:41" s="180" customFormat="1" ht="12.75" customHeight="1" x14ac:dyDescent="0.15">
      <c r="A14" s="278" t="s">
        <v>249</v>
      </c>
      <c r="B14" s="295">
        <v>45658</v>
      </c>
      <c r="C14" s="280"/>
      <c r="D14" s="281">
        <v>0.68611111111111112</v>
      </c>
      <c r="E14" s="281"/>
      <c r="F14" s="281"/>
      <c r="G14" s="282" t="s">
        <v>245</v>
      </c>
      <c r="H14" s="145" t="s">
        <v>281</v>
      </c>
      <c r="I14" s="144"/>
      <c r="J14" s="294" t="s">
        <v>246</v>
      </c>
      <c r="K14" s="99"/>
      <c r="L14" s="99">
        <v>37</v>
      </c>
      <c r="M14" s="287">
        <v>13.65</v>
      </c>
      <c r="N14" s="284"/>
      <c r="O14" s="154">
        <v>137</v>
      </c>
      <c r="P14" s="285">
        <v>2.5099999999999998</v>
      </c>
      <c r="Q14" s="178"/>
      <c r="R14" s="254">
        <v>1</v>
      </c>
      <c r="S14" s="252" t="s">
        <v>319</v>
      </c>
    </row>
    <row r="15" spans="1:41" s="180" customFormat="1" ht="12.75" customHeight="1" x14ac:dyDescent="0.15">
      <c r="A15" s="288" t="s">
        <v>250</v>
      </c>
      <c r="B15" s="295">
        <v>45658</v>
      </c>
      <c r="C15" s="280"/>
      <c r="D15" s="281">
        <v>0.7055555555555556</v>
      </c>
      <c r="E15" s="281"/>
      <c r="F15" s="281"/>
      <c r="G15" s="282" t="s">
        <v>245</v>
      </c>
      <c r="H15" s="145" t="s">
        <v>282</v>
      </c>
      <c r="I15" s="144"/>
      <c r="J15" s="294" t="s">
        <v>259</v>
      </c>
      <c r="K15" s="99"/>
      <c r="L15" s="99">
        <v>37</v>
      </c>
      <c r="M15" s="289">
        <v>15.73</v>
      </c>
      <c r="N15" s="284"/>
      <c r="O15" s="154">
        <v>136</v>
      </c>
      <c r="P15" s="285">
        <v>51.4</v>
      </c>
      <c r="Q15" s="178"/>
      <c r="R15" s="255">
        <v>2</v>
      </c>
      <c r="S15" s="252" t="s">
        <v>320</v>
      </c>
    </row>
    <row r="16" spans="1:41" s="180" customFormat="1" ht="12.75" customHeight="1" x14ac:dyDescent="0.15">
      <c r="A16" s="288"/>
      <c r="B16" s="295"/>
      <c r="C16" s="280"/>
      <c r="D16" s="281"/>
      <c r="E16" s="281"/>
      <c r="F16" s="281"/>
      <c r="G16" s="282"/>
      <c r="H16" s="145"/>
      <c r="I16" s="144"/>
      <c r="J16" s="294"/>
      <c r="K16" s="99"/>
      <c r="L16" s="99"/>
      <c r="M16" s="289"/>
      <c r="N16" s="284"/>
      <c r="O16" s="154"/>
      <c r="P16" s="285"/>
      <c r="Q16" s="178"/>
      <c r="R16" s="255"/>
      <c r="S16" s="252" t="s">
        <v>321</v>
      </c>
    </row>
    <row r="17" spans="1:19" s="180" customFormat="1" ht="12.75" customHeight="1" x14ac:dyDescent="0.15">
      <c r="A17" s="288" t="s">
        <v>251</v>
      </c>
      <c r="B17" s="295">
        <v>45658</v>
      </c>
      <c r="C17" s="280"/>
      <c r="D17" s="281">
        <v>0.71319444444444446</v>
      </c>
      <c r="E17" s="281"/>
      <c r="F17" s="281"/>
      <c r="G17" s="282" t="s">
        <v>247</v>
      </c>
      <c r="H17" s="145" t="s">
        <v>283</v>
      </c>
      <c r="I17" s="144"/>
      <c r="J17" s="294" t="s">
        <v>297</v>
      </c>
      <c r="K17" s="99"/>
      <c r="L17" s="99">
        <v>37</v>
      </c>
      <c r="M17" s="285">
        <v>6.61</v>
      </c>
      <c r="N17" s="284"/>
      <c r="O17" s="154">
        <v>136</v>
      </c>
      <c r="P17" s="285">
        <v>36.65</v>
      </c>
      <c r="Q17" s="178"/>
      <c r="R17" s="255">
        <v>1</v>
      </c>
      <c r="S17" s="252" t="s">
        <v>322</v>
      </c>
    </row>
    <row r="18" spans="1:19" s="180" customFormat="1" ht="12.75" customHeight="1" x14ac:dyDescent="0.15">
      <c r="A18" s="288" t="s">
        <v>252</v>
      </c>
      <c r="B18" s="295">
        <v>45658</v>
      </c>
      <c r="C18" s="280"/>
      <c r="D18" s="281">
        <v>0.75208333333333333</v>
      </c>
      <c r="E18" s="281"/>
      <c r="F18" s="281"/>
      <c r="G18" s="282" t="s">
        <v>247</v>
      </c>
      <c r="H18" s="145" t="s">
        <v>284</v>
      </c>
      <c r="I18" s="144"/>
      <c r="J18" s="294" t="s">
        <v>259</v>
      </c>
      <c r="K18" s="99"/>
      <c r="L18" s="99">
        <v>37</v>
      </c>
      <c r="M18" s="289">
        <v>35.57</v>
      </c>
      <c r="N18" s="284"/>
      <c r="O18" s="154">
        <v>137</v>
      </c>
      <c r="P18" s="285">
        <v>24.46</v>
      </c>
      <c r="Q18" s="178"/>
      <c r="R18" s="255">
        <v>1</v>
      </c>
      <c r="S18" s="252" t="s">
        <v>323</v>
      </c>
    </row>
    <row r="19" spans="1:19" s="180" customFormat="1" ht="12.75" customHeight="1" x14ac:dyDescent="0.15">
      <c r="A19" s="288" t="s">
        <v>253</v>
      </c>
      <c r="B19" s="295">
        <v>45658</v>
      </c>
      <c r="C19" s="280"/>
      <c r="D19" s="281">
        <v>0.75555555555555554</v>
      </c>
      <c r="E19" s="281"/>
      <c r="F19" s="281"/>
      <c r="G19" s="282" t="s">
        <v>247</v>
      </c>
      <c r="H19" s="145" t="s">
        <v>282</v>
      </c>
      <c r="I19" s="144"/>
      <c r="J19" s="294" t="s">
        <v>259</v>
      </c>
      <c r="K19" s="99"/>
      <c r="L19" s="99">
        <v>37</v>
      </c>
      <c r="M19" s="289">
        <v>34.700000000000003</v>
      </c>
      <c r="N19" s="284"/>
      <c r="O19" s="154">
        <v>137</v>
      </c>
      <c r="P19" s="285">
        <v>22.96</v>
      </c>
      <c r="Q19" s="178"/>
      <c r="R19" s="255">
        <v>1</v>
      </c>
      <c r="S19" s="252" t="s">
        <v>324</v>
      </c>
    </row>
    <row r="20" spans="1:19" s="180" customFormat="1" ht="12.75" customHeight="1" x14ac:dyDescent="0.15">
      <c r="A20" s="278" t="s">
        <v>254</v>
      </c>
      <c r="B20" s="295">
        <v>45659</v>
      </c>
      <c r="C20" s="280"/>
      <c r="D20" s="281">
        <v>0.19583333333333333</v>
      </c>
      <c r="E20" s="281"/>
      <c r="F20" s="281"/>
      <c r="G20" s="282" t="s">
        <v>247</v>
      </c>
      <c r="H20" s="145" t="s">
        <v>285</v>
      </c>
      <c r="I20" s="144"/>
      <c r="J20" s="294" t="s">
        <v>257</v>
      </c>
      <c r="K20" s="99"/>
      <c r="L20" s="99">
        <v>37</v>
      </c>
      <c r="M20" s="286">
        <v>15.43</v>
      </c>
      <c r="N20" s="284"/>
      <c r="O20" s="154">
        <v>136</v>
      </c>
      <c r="P20" s="285">
        <v>40.6</v>
      </c>
      <c r="Q20" s="178"/>
      <c r="R20" s="255">
        <v>1</v>
      </c>
      <c r="S20" s="180" t="s">
        <v>325</v>
      </c>
    </row>
    <row r="21" spans="1:19" s="180" customFormat="1" ht="12.75" customHeight="1" x14ac:dyDescent="0.15">
      <c r="A21" s="278" t="s">
        <v>255</v>
      </c>
      <c r="B21" s="295">
        <v>45659</v>
      </c>
      <c r="C21" s="280"/>
      <c r="D21" s="281">
        <v>0.4284722222222222</v>
      </c>
      <c r="E21" s="281"/>
      <c r="F21" s="281"/>
      <c r="G21" s="282" t="s">
        <v>245</v>
      </c>
      <c r="H21" s="145" t="s">
        <v>286</v>
      </c>
      <c r="I21" s="144"/>
      <c r="J21" s="294" t="s">
        <v>255</v>
      </c>
      <c r="K21" s="99"/>
      <c r="L21" s="99">
        <v>37</v>
      </c>
      <c r="M21" s="286">
        <v>13.32</v>
      </c>
      <c r="N21" s="284"/>
      <c r="O21" s="154">
        <v>136</v>
      </c>
      <c r="P21" s="285">
        <v>43.35</v>
      </c>
      <c r="Q21" s="178"/>
      <c r="R21" s="255">
        <v>2</v>
      </c>
      <c r="S21" s="180" t="s">
        <v>216</v>
      </c>
    </row>
    <row r="22" spans="1:19" s="180" customFormat="1" ht="12.75" customHeight="1" x14ac:dyDescent="0.15">
      <c r="A22" s="278" t="s">
        <v>256</v>
      </c>
      <c r="B22" s="295">
        <v>45660</v>
      </c>
      <c r="C22" s="280"/>
      <c r="D22" s="281">
        <v>0.45416666666666666</v>
      </c>
      <c r="E22" s="281"/>
      <c r="F22" s="281"/>
      <c r="G22" s="282" t="s">
        <v>245</v>
      </c>
      <c r="H22" s="145" t="s">
        <v>286</v>
      </c>
      <c r="I22" s="144"/>
      <c r="J22" s="294" t="s">
        <v>258</v>
      </c>
      <c r="K22" s="99"/>
      <c r="L22" s="99">
        <v>37</v>
      </c>
      <c r="M22" s="287">
        <v>22.41</v>
      </c>
      <c r="N22" s="284"/>
      <c r="O22" s="154">
        <v>136</v>
      </c>
      <c r="P22" s="285">
        <v>52.37</v>
      </c>
      <c r="Q22" s="178"/>
      <c r="R22" s="254">
        <v>1</v>
      </c>
      <c r="S22" s="252" t="s">
        <v>326</v>
      </c>
    </row>
    <row r="23" spans="1:19" s="180" customFormat="1" ht="12.75" customHeight="1" x14ac:dyDescent="0.15">
      <c r="A23" s="278" t="s">
        <v>257</v>
      </c>
      <c r="B23" s="295">
        <v>45663</v>
      </c>
      <c r="C23" s="280"/>
      <c r="D23" s="281">
        <v>0.22638888888888889</v>
      </c>
      <c r="E23" s="281"/>
      <c r="F23" s="281"/>
      <c r="G23" s="282" t="s">
        <v>245</v>
      </c>
      <c r="H23" s="145" t="s">
        <v>287</v>
      </c>
      <c r="I23" s="144"/>
      <c r="J23" s="294" t="s">
        <v>257</v>
      </c>
      <c r="K23" s="99"/>
      <c r="L23" s="99">
        <v>37</v>
      </c>
      <c r="M23" s="287">
        <v>13.03</v>
      </c>
      <c r="N23" s="284"/>
      <c r="O23" s="154">
        <v>136</v>
      </c>
      <c r="P23" s="285">
        <v>49.95</v>
      </c>
      <c r="Q23" s="178"/>
      <c r="R23" s="255">
        <v>2</v>
      </c>
      <c r="S23" s="256" t="s">
        <v>327</v>
      </c>
    </row>
    <row r="24" spans="1:19" s="180" customFormat="1" ht="12.75" customHeight="1" x14ac:dyDescent="0.15">
      <c r="A24" s="278" t="s">
        <v>258</v>
      </c>
      <c r="B24" s="295">
        <v>45664</v>
      </c>
      <c r="C24" s="280"/>
      <c r="D24" s="281">
        <v>0.90138888888888891</v>
      </c>
      <c r="E24" s="281"/>
      <c r="F24" s="281"/>
      <c r="G24" s="282" t="s">
        <v>245</v>
      </c>
      <c r="H24" s="145" t="s">
        <v>288</v>
      </c>
      <c r="I24" s="144"/>
      <c r="J24" s="294" t="s">
        <v>257</v>
      </c>
      <c r="K24" s="99"/>
      <c r="L24" s="99">
        <v>37</v>
      </c>
      <c r="M24" s="287">
        <v>10.77</v>
      </c>
      <c r="N24" s="284"/>
      <c r="O24" s="154">
        <v>136</v>
      </c>
      <c r="P24" s="285">
        <v>48.87</v>
      </c>
      <c r="Q24" s="178"/>
      <c r="R24" s="255">
        <v>1</v>
      </c>
      <c r="S24" s="256" t="s">
        <v>328</v>
      </c>
    </row>
    <row r="25" spans="1:19" s="180" customFormat="1" ht="12.75" customHeight="1" x14ac:dyDescent="0.15">
      <c r="A25" s="278" t="s">
        <v>259</v>
      </c>
      <c r="B25" s="295">
        <v>45666</v>
      </c>
      <c r="C25" s="280"/>
      <c r="D25" s="281">
        <v>0.74930555555555556</v>
      </c>
      <c r="E25" s="281"/>
      <c r="F25" s="281"/>
      <c r="G25" s="282" t="s">
        <v>260</v>
      </c>
      <c r="H25" s="145" t="s">
        <v>280</v>
      </c>
      <c r="I25" s="144"/>
      <c r="J25" s="294" t="s">
        <v>298</v>
      </c>
      <c r="K25" s="99"/>
      <c r="L25" s="99">
        <v>37</v>
      </c>
      <c r="M25" s="285">
        <v>54.61</v>
      </c>
      <c r="N25" s="284"/>
      <c r="O25" s="154">
        <v>137</v>
      </c>
      <c r="P25" s="285">
        <v>45.87</v>
      </c>
      <c r="Q25" s="178"/>
      <c r="R25" s="254">
        <v>1</v>
      </c>
      <c r="S25" s="256" t="s">
        <v>324</v>
      </c>
    </row>
    <row r="26" spans="1:19" s="180" customFormat="1" ht="12.75" customHeight="1" x14ac:dyDescent="0.15">
      <c r="A26" s="278" t="s">
        <v>261</v>
      </c>
      <c r="B26" s="295">
        <v>45673</v>
      </c>
      <c r="C26" s="280"/>
      <c r="D26" s="281">
        <v>0.77916666666666667</v>
      </c>
      <c r="E26" s="281"/>
      <c r="F26" s="281"/>
      <c r="G26" s="282" t="s">
        <v>245</v>
      </c>
      <c r="H26" s="145" t="s">
        <v>289</v>
      </c>
      <c r="I26" s="144"/>
      <c r="J26" s="294" t="s">
        <v>248</v>
      </c>
      <c r="K26" s="99"/>
      <c r="L26" s="99">
        <v>37</v>
      </c>
      <c r="M26" s="285">
        <v>11.1</v>
      </c>
      <c r="N26" s="284"/>
      <c r="O26" s="154">
        <v>136</v>
      </c>
      <c r="P26" s="285">
        <v>45.11</v>
      </c>
      <c r="Q26" s="178"/>
      <c r="R26" s="254">
        <v>2</v>
      </c>
      <c r="S26" s="252" t="s">
        <v>216</v>
      </c>
    </row>
    <row r="27" spans="1:19" s="180" customFormat="1" ht="12.75" customHeight="1" x14ac:dyDescent="0.15">
      <c r="A27" s="278" t="s">
        <v>262</v>
      </c>
      <c r="B27" s="295">
        <v>45673</v>
      </c>
      <c r="C27" s="280"/>
      <c r="D27" s="281">
        <v>0.77986111111111112</v>
      </c>
      <c r="E27" s="281"/>
      <c r="F27" s="281"/>
      <c r="G27" s="282" t="s">
        <v>245</v>
      </c>
      <c r="H27" s="145" t="s">
        <v>290</v>
      </c>
      <c r="I27" s="144"/>
      <c r="J27" s="294" t="s">
        <v>249</v>
      </c>
      <c r="K27" s="99"/>
      <c r="L27" s="99">
        <v>37</v>
      </c>
      <c r="M27" s="285">
        <v>10.36</v>
      </c>
      <c r="N27" s="284"/>
      <c r="O27" s="154">
        <v>136</v>
      </c>
      <c r="P27" s="285">
        <v>44.61</v>
      </c>
      <c r="Q27" s="178"/>
      <c r="R27" s="255">
        <v>1</v>
      </c>
      <c r="S27" s="252" t="s">
        <v>216</v>
      </c>
    </row>
    <row r="28" spans="1:19" s="180" customFormat="1" ht="12.75" customHeight="1" x14ac:dyDescent="0.15">
      <c r="A28" s="278" t="s">
        <v>263</v>
      </c>
      <c r="B28" s="295">
        <v>45680</v>
      </c>
      <c r="C28" s="280"/>
      <c r="D28" s="281">
        <v>0.36458333333333331</v>
      </c>
      <c r="E28" s="281"/>
      <c r="F28" s="281"/>
      <c r="G28" s="282" t="s">
        <v>264</v>
      </c>
      <c r="H28" s="145" t="s">
        <v>279</v>
      </c>
      <c r="I28" s="144"/>
      <c r="J28" s="294" t="s">
        <v>299</v>
      </c>
      <c r="K28" s="99"/>
      <c r="L28" s="99">
        <v>34</v>
      </c>
      <c r="M28" s="285">
        <v>17.43</v>
      </c>
      <c r="N28" s="284"/>
      <c r="O28" s="154">
        <v>135</v>
      </c>
      <c r="P28" s="285">
        <v>43.91</v>
      </c>
      <c r="Q28" s="178"/>
      <c r="R28" s="255">
        <v>1</v>
      </c>
      <c r="S28" s="252" t="s">
        <v>329</v>
      </c>
    </row>
    <row r="29" spans="1:19" s="180" customFormat="1" ht="12.75" customHeight="1" x14ac:dyDescent="0.15">
      <c r="A29" s="278" t="s">
        <v>265</v>
      </c>
      <c r="B29" s="295">
        <v>45702</v>
      </c>
      <c r="C29" s="280"/>
      <c r="D29" s="281">
        <v>0.64513888888888893</v>
      </c>
      <c r="E29" s="281"/>
      <c r="F29" s="281"/>
      <c r="G29" s="282" t="s">
        <v>266</v>
      </c>
      <c r="H29" s="145" t="s">
        <v>290</v>
      </c>
      <c r="I29" s="144"/>
      <c r="J29" s="294" t="s">
        <v>257</v>
      </c>
      <c r="K29" s="99"/>
      <c r="L29" s="99">
        <v>35</v>
      </c>
      <c r="M29" s="285">
        <v>3.29</v>
      </c>
      <c r="N29" s="284"/>
      <c r="O29" s="154">
        <v>135</v>
      </c>
      <c r="P29" s="285">
        <v>33.299999999999997</v>
      </c>
      <c r="Q29" s="178"/>
      <c r="R29" s="255">
        <v>2</v>
      </c>
      <c r="S29" s="252" t="s">
        <v>330</v>
      </c>
    </row>
    <row r="30" spans="1:19" s="180" customFormat="1" ht="12.75" customHeight="1" x14ac:dyDescent="0.15">
      <c r="A30" s="278"/>
      <c r="B30" s="295"/>
      <c r="C30" s="280"/>
      <c r="D30" s="281"/>
      <c r="E30" s="281"/>
      <c r="F30" s="281"/>
      <c r="G30" s="282"/>
      <c r="H30" s="145"/>
      <c r="I30" s="144"/>
      <c r="J30" s="294"/>
      <c r="K30" s="99"/>
      <c r="L30" s="99"/>
      <c r="M30" s="285"/>
      <c r="N30" s="284"/>
      <c r="O30" s="154"/>
      <c r="P30" s="285"/>
      <c r="Q30" s="178"/>
      <c r="R30" s="255"/>
      <c r="S30" s="252" t="s">
        <v>332</v>
      </c>
    </row>
    <row r="31" spans="1:19" s="180" customFormat="1" ht="12.75" customHeight="1" x14ac:dyDescent="0.15">
      <c r="A31" s="278"/>
      <c r="B31" s="295"/>
      <c r="C31" s="280"/>
      <c r="D31" s="281"/>
      <c r="E31" s="281"/>
      <c r="F31" s="281"/>
      <c r="G31" s="282"/>
      <c r="H31" s="145"/>
      <c r="I31" s="144"/>
      <c r="J31" s="294"/>
      <c r="K31" s="99"/>
      <c r="L31" s="99"/>
      <c r="M31" s="285"/>
      <c r="N31" s="284"/>
      <c r="O31" s="154"/>
      <c r="P31" s="285"/>
      <c r="Q31" s="178"/>
      <c r="R31" s="255"/>
      <c r="S31" s="252" t="s">
        <v>331</v>
      </c>
    </row>
    <row r="32" spans="1:19" s="180" customFormat="1" ht="12.75" customHeight="1" x14ac:dyDescent="0.15">
      <c r="A32" s="278" t="s">
        <v>267</v>
      </c>
      <c r="B32" s="295">
        <v>45738</v>
      </c>
      <c r="C32" s="280"/>
      <c r="D32" s="281">
        <v>4.7222222222222221E-2</v>
      </c>
      <c r="E32" s="281"/>
      <c r="F32" s="281"/>
      <c r="G32" s="282" t="s">
        <v>266</v>
      </c>
      <c r="H32" s="145" t="s">
        <v>291</v>
      </c>
      <c r="I32" s="144"/>
      <c r="J32" s="294" t="s">
        <v>258</v>
      </c>
      <c r="K32" s="99"/>
      <c r="L32" s="99">
        <v>35</v>
      </c>
      <c r="M32" s="285">
        <v>17.87</v>
      </c>
      <c r="N32" s="284"/>
      <c r="O32" s="154">
        <v>135</v>
      </c>
      <c r="P32" s="285">
        <v>44.01</v>
      </c>
      <c r="Q32" s="178"/>
      <c r="R32" s="255">
        <v>1</v>
      </c>
      <c r="S32" s="252" t="s">
        <v>337</v>
      </c>
    </row>
    <row r="33" spans="1:19" s="180" customFormat="1" ht="12.75" customHeight="1" x14ac:dyDescent="0.15">
      <c r="A33" s="278" t="s">
        <v>268</v>
      </c>
      <c r="B33" s="295">
        <v>45739</v>
      </c>
      <c r="C33" s="280"/>
      <c r="D33" s="281">
        <v>0.35486111111111113</v>
      </c>
      <c r="E33" s="281"/>
      <c r="F33" s="281"/>
      <c r="G33" s="282" t="s">
        <v>269</v>
      </c>
      <c r="H33" s="145" t="s">
        <v>292</v>
      </c>
      <c r="I33" s="144"/>
      <c r="J33" s="294" t="s">
        <v>259</v>
      </c>
      <c r="K33" s="99"/>
      <c r="L33" s="99">
        <v>35</v>
      </c>
      <c r="M33" s="285">
        <v>40.99</v>
      </c>
      <c r="N33" s="284"/>
      <c r="O33" s="154">
        <v>136</v>
      </c>
      <c r="P33" s="285">
        <v>37.81</v>
      </c>
      <c r="Q33" s="178"/>
      <c r="R33" s="255">
        <v>2</v>
      </c>
      <c r="S33" s="252" t="s">
        <v>333</v>
      </c>
    </row>
    <row r="34" spans="1:19" s="180" customFormat="1" ht="12.75" customHeight="1" x14ac:dyDescent="0.15">
      <c r="A34" s="278"/>
      <c r="B34" s="295"/>
      <c r="C34" s="280"/>
      <c r="D34" s="281"/>
      <c r="E34" s="281"/>
      <c r="F34" s="281"/>
      <c r="G34" s="282"/>
      <c r="H34" s="145"/>
      <c r="I34" s="144"/>
      <c r="J34" s="294"/>
      <c r="K34" s="99"/>
      <c r="L34" s="99"/>
      <c r="M34" s="285"/>
      <c r="N34" s="284"/>
      <c r="O34" s="154"/>
      <c r="P34" s="285"/>
      <c r="Q34" s="178"/>
      <c r="R34" s="255"/>
      <c r="S34" s="252" t="s">
        <v>350</v>
      </c>
    </row>
    <row r="35" spans="1:19" s="180" customFormat="1" ht="12.75" customHeight="1" x14ac:dyDescent="0.15">
      <c r="A35" s="278"/>
      <c r="B35" s="295"/>
      <c r="C35" s="280"/>
      <c r="D35" s="281"/>
      <c r="E35" s="281"/>
      <c r="F35" s="281"/>
      <c r="G35" s="282"/>
      <c r="H35" s="145"/>
      <c r="I35" s="144"/>
      <c r="J35" s="294"/>
      <c r="K35" s="99"/>
      <c r="L35" s="99"/>
      <c r="M35" s="285"/>
      <c r="N35" s="284"/>
      <c r="O35" s="154"/>
      <c r="P35" s="285"/>
      <c r="Q35" s="178"/>
      <c r="R35" s="255"/>
      <c r="S35" s="252" t="s">
        <v>334</v>
      </c>
    </row>
    <row r="36" spans="1:19" s="180" customFormat="1" ht="12.75" customHeight="1" x14ac:dyDescent="0.15">
      <c r="A36" s="278"/>
      <c r="B36" s="295"/>
      <c r="C36" s="280"/>
      <c r="D36" s="281"/>
      <c r="E36" s="281"/>
      <c r="F36" s="281"/>
      <c r="G36" s="282"/>
      <c r="H36" s="145"/>
      <c r="I36" s="144"/>
      <c r="J36" s="294"/>
      <c r="K36" s="99"/>
      <c r="L36" s="99"/>
      <c r="M36" s="285"/>
      <c r="N36" s="284"/>
      <c r="O36" s="154"/>
      <c r="P36" s="285"/>
      <c r="Q36" s="178"/>
      <c r="R36" s="255"/>
      <c r="S36" s="252" t="s">
        <v>336</v>
      </c>
    </row>
    <row r="37" spans="1:19" s="180" customFormat="1" ht="12.75" customHeight="1" x14ac:dyDescent="0.15">
      <c r="A37" s="278"/>
      <c r="B37" s="295"/>
      <c r="C37" s="280"/>
      <c r="D37" s="281"/>
      <c r="E37" s="281"/>
      <c r="F37" s="281"/>
      <c r="G37" s="282"/>
      <c r="H37" s="145"/>
      <c r="I37" s="144"/>
      <c r="J37" s="294"/>
      <c r="K37" s="99"/>
      <c r="L37" s="99"/>
      <c r="M37" s="285"/>
      <c r="N37" s="284"/>
      <c r="O37" s="154"/>
      <c r="P37" s="285"/>
      <c r="Q37" s="178"/>
      <c r="R37" s="255"/>
      <c r="S37" s="252" t="s">
        <v>335</v>
      </c>
    </row>
    <row r="38" spans="1:19" s="180" customFormat="1" ht="12.75" customHeight="1" x14ac:dyDescent="0.15">
      <c r="A38" s="278" t="s">
        <v>270</v>
      </c>
      <c r="B38" s="295">
        <v>45764</v>
      </c>
      <c r="C38" s="280"/>
      <c r="D38" s="281">
        <v>0.96805555555555556</v>
      </c>
      <c r="E38" s="281"/>
      <c r="F38" s="281"/>
      <c r="G38" s="282" t="s">
        <v>271</v>
      </c>
      <c r="H38" s="145" t="s">
        <v>293</v>
      </c>
      <c r="I38" s="144"/>
      <c r="J38" s="294" t="s">
        <v>300</v>
      </c>
      <c r="K38" s="99"/>
      <c r="L38" s="99">
        <v>33</v>
      </c>
      <c r="M38" s="285">
        <v>12.03</v>
      </c>
      <c r="N38" s="284"/>
      <c r="O38" s="154">
        <v>132</v>
      </c>
      <c r="P38" s="285">
        <v>24.51</v>
      </c>
      <c r="Q38" s="178"/>
      <c r="R38" s="255">
        <v>1</v>
      </c>
      <c r="S38" s="252" t="s">
        <v>338</v>
      </c>
    </row>
    <row r="39" spans="1:19" s="180" customFormat="1" ht="12.75" customHeight="1" x14ac:dyDescent="0.15">
      <c r="A39" s="278" t="s">
        <v>272</v>
      </c>
      <c r="B39" s="295">
        <v>45811</v>
      </c>
      <c r="C39" s="280"/>
      <c r="D39" s="281">
        <v>0.27152777777777776</v>
      </c>
      <c r="E39" s="281"/>
      <c r="F39" s="281"/>
      <c r="G39" s="282" t="s">
        <v>245</v>
      </c>
      <c r="H39" s="145" t="s">
        <v>294</v>
      </c>
      <c r="I39" s="144"/>
      <c r="J39" s="294" t="s">
        <v>259</v>
      </c>
      <c r="K39" s="99"/>
      <c r="L39" s="99">
        <v>37</v>
      </c>
      <c r="M39" s="285">
        <v>28.05</v>
      </c>
      <c r="N39" s="284"/>
      <c r="O39" s="154">
        <v>137</v>
      </c>
      <c r="P39" s="285">
        <v>18.18</v>
      </c>
      <c r="Q39" s="178"/>
      <c r="R39" s="255">
        <v>2</v>
      </c>
      <c r="S39" s="252" t="s">
        <v>339</v>
      </c>
    </row>
    <row r="40" spans="1:19" s="180" customFormat="1" ht="12.75" customHeight="1" x14ac:dyDescent="0.15">
      <c r="A40" s="278" t="s">
        <v>273</v>
      </c>
      <c r="B40" s="295">
        <v>45828</v>
      </c>
      <c r="C40" s="280"/>
      <c r="D40" s="281">
        <v>0.18333333333333332</v>
      </c>
      <c r="E40" s="281"/>
      <c r="F40" s="281"/>
      <c r="G40" s="282" t="s">
        <v>264</v>
      </c>
      <c r="H40" s="145" t="s">
        <v>295</v>
      </c>
      <c r="I40" s="144"/>
      <c r="J40" s="294" t="s">
        <v>301</v>
      </c>
      <c r="K40" s="99"/>
      <c r="L40" s="99">
        <v>34</v>
      </c>
      <c r="M40" s="285">
        <v>12.38</v>
      </c>
      <c r="N40" s="284"/>
      <c r="O40" s="154">
        <v>135</v>
      </c>
      <c r="P40" s="285">
        <v>49.52</v>
      </c>
      <c r="Q40" s="178"/>
      <c r="R40" s="255">
        <v>1</v>
      </c>
      <c r="S40" s="252" t="s">
        <v>340</v>
      </c>
    </row>
    <row r="41" spans="1:19" s="180" customFormat="1" ht="12.75" customHeight="1" x14ac:dyDescent="0.15">
      <c r="A41" s="278" t="s">
        <v>274</v>
      </c>
      <c r="B41" s="295">
        <v>45828</v>
      </c>
      <c r="C41" s="280"/>
      <c r="D41" s="281">
        <v>0.93263888888888891</v>
      </c>
      <c r="E41" s="281"/>
      <c r="F41" s="281"/>
      <c r="G41" s="282" t="s">
        <v>275</v>
      </c>
      <c r="H41" s="145" t="s">
        <v>290</v>
      </c>
      <c r="I41" s="144"/>
      <c r="J41" s="294" t="s">
        <v>302</v>
      </c>
      <c r="K41" s="99"/>
      <c r="L41" s="99">
        <v>34</v>
      </c>
      <c r="M41" s="285">
        <v>45.81</v>
      </c>
      <c r="N41" s="284"/>
      <c r="O41" s="154">
        <v>137</v>
      </c>
      <c r="P41" s="285">
        <v>14.99</v>
      </c>
      <c r="Q41" s="178"/>
      <c r="R41" s="255">
        <v>1</v>
      </c>
      <c r="S41" s="252" t="s">
        <v>341</v>
      </c>
    </row>
    <row r="42" spans="1:19" s="180" customFormat="1" ht="12.75" customHeight="1" x14ac:dyDescent="0.15">
      <c r="A42" s="278"/>
      <c r="B42" s="295"/>
      <c r="C42" s="280"/>
      <c r="D42" s="281"/>
      <c r="E42" s="281"/>
      <c r="F42" s="281"/>
      <c r="G42" s="282"/>
      <c r="H42" s="145"/>
      <c r="I42" s="144"/>
      <c r="J42" s="294"/>
      <c r="K42" s="99"/>
      <c r="L42" s="99"/>
      <c r="M42" s="285"/>
      <c r="N42" s="284"/>
      <c r="O42" s="154"/>
      <c r="P42" s="285"/>
      <c r="Q42" s="178"/>
      <c r="R42" s="255"/>
      <c r="S42" s="252" t="s">
        <v>342</v>
      </c>
    </row>
    <row r="43" spans="1:19" s="180" customFormat="1" ht="12.75" customHeight="1" x14ac:dyDescent="0.15">
      <c r="A43" s="278"/>
      <c r="B43" s="295"/>
      <c r="C43" s="280"/>
      <c r="D43" s="281"/>
      <c r="E43" s="281"/>
      <c r="F43" s="281"/>
      <c r="G43" s="282"/>
      <c r="H43" s="145"/>
      <c r="I43" s="144"/>
      <c r="J43" s="294"/>
      <c r="K43" s="99"/>
      <c r="L43" s="99"/>
      <c r="M43" s="285"/>
      <c r="N43" s="284"/>
      <c r="O43" s="154"/>
      <c r="P43" s="285"/>
      <c r="Q43" s="178"/>
      <c r="R43" s="255"/>
      <c r="S43" s="252" t="s">
        <v>343</v>
      </c>
    </row>
    <row r="44" spans="1:19" s="180" customFormat="1" ht="12.75" customHeight="1" x14ac:dyDescent="0.15">
      <c r="A44" s="278"/>
      <c r="B44" s="295"/>
      <c r="C44" s="280"/>
      <c r="D44" s="281"/>
      <c r="E44" s="281"/>
      <c r="F44" s="281"/>
      <c r="G44" s="282"/>
      <c r="H44" s="145"/>
      <c r="I44" s="144"/>
      <c r="J44" s="294"/>
      <c r="K44" s="99"/>
      <c r="L44" s="99"/>
      <c r="M44" s="285"/>
      <c r="N44" s="284"/>
      <c r="O44" s="154"/>
      <c r="P44" s="285"/>
      <c r="Q44" s="178"/>
      <c r="R44" s="255"/>
      <c r="S44" s="252" t="s">
        <v>344</v>
      </c>
    </row>
    <row r="45" spans="1:19" s="180" customFormat="1" ht="12.75" customHeight="1" x14ac:dyDescent="0.15">
      <c r="A45" s="278"/>
      <c r="B45" s="295"/>
      <c r="C45" s="280"/>
      <c r="D45" s="281"/>
      <c r="E45" s="281"/>
      <c r="F45" s="281"/>
      <c r="G45" s="282"/>
      <c r="H45" s="145"/>
      <c r="I45" s="144"/>
      <c r="J45" s="294"/>
      <c r="K45" s="99"/>
      <c r="L45" s="99"/>
      <c r="M45" s="285"/>
      <c r="N45" s="284"/>
      <c r="O45" s="154"/>
      <c r="P45" s="285"/>
      <c r="Q45" s="178"/>
      <c r="R45" s="255"/>
      <c r="S45" s="252" t="s">
        <v>345</v>
      </c>
    </row>
    <row r="46" spans="1:19" s="180" customFormat="1" ht="12.75" customHeight="1" x14ac:dyDescent="0.15">
      <c r="A46" s="278" t="s">
        <v>276</v>
      </c>
      <c r="B46" s="295">
        <v>45831</v>
      </c>
      <c r="C46" s="280"/>
      <c r="D46" s="281">
        <v>0.69652777777777775</v>
      </c>
      <c r="E46" s="281"/>
      <c r="F46" s="281"/>
      <c r="G46" s="282" t="s">
        <v>277</v>
      </c>
      <c r="H46" s="145" t="s">
        <v>296</v>
      </c>
      <c r="I46" s="144"/>
      <c r="J46" s="294" t="s">
        <v>258</v>
      </c>
      <c r="K46" s="99"/>
      <c r="L46" s="99">
        <v>35</v>
      </c>
      <c r="M46" s="285">
        <v>8.15</v>
      </c>
      <c r="N46" s="284"/>
      <c r="O46" s="154">
        <v>135</v>
      </c>
      <c r="P46" s="285">
        <v>56.2</v>
      </c>
      <c r="Q46" s="178"/>
      <c r="R46" s="255">
        <v>1</v>
      </c>
      <c r="S46" s="252" t="s">
        <v>351</v>
      </c>
    </row>
    <row r="47" spans="1:19" s="180" customFormat="1" ht="12.75" customHeight="1" x14ac:dyDescent="0.15">
      <c r="A47" s="278" t="s">
        <v>303</v>
      </c>
      <c r="B47" s="279">
        <v>45877</v>
      </c>
      <c r="C47" s="280"/>
      <c r="D47" s="281">
        <v>0.6958333333333333</v>
      </c>
      <c r="E47" s="281"/>
      <c r="F47" s="281"/>
      <c r="G47" s="282" t="s">
        <v>308</v>
      </c>
      <c r="H47" s="145">
        <v>7.1</v>
      </c>
      <c r="I47" s="144"/>
      <c r="J47" s="214">
        <v>31</v>
      </c>
      <c r="K47" s="99"/>
      <c r="L47" s="99">
        <v>31</v>
      </c>
      <c r="M47" s="285">
        <v>44.29</v>
      </c>
      <c r="N47" s="284"/>
      <c r="O47" s="154">
        <v>131</v>
      </c>
      <c r="P47" s="285">
        <v>43.39</v>
      </c>
      <c r="Q47" s="178"/>
      <c r="R47" s="255">
        <v>1</v>
      </c>
      <c r="S47" s="252" t="s">
        <v>319</v>
      </c>
    </row>
    <row r="48" spans="1:19" s="180" customFormat="1" ht="12.75" customHeight="1" x14ac:dyDescent="0.15">
      <c r="A48" s="278" t="s">
        <v>298</v>
      </c>
      <c r="B48" s="279">
        <v>45878</v>
      </c>
      <c r="C48" s="280"/>
      <c r="D48" s="281">
        <v>0.83125000000000004</v>
      </c>
      <c r="E48" s="281"/>
      <c r="F48" s="281"/>
      <c r="G48" s="282" t="s">
        <v>309</v>
      </c>
      <c r="H48" s="145">
        <v>5.3</v>
      </c>
      <c r="I48" s="144"/>
      <c r="J48" s="214">
        <v>13</v>
      </c>
      <c r="K48" s="99"/>
      <c r="L48" s="99">
        <v>35</v>
      </c>
      <c r="M48" s="285">
        <v>24.6</v>
      </c>
      <c r="N48" s="284"/>
      <c r="O48" s="154">
        <v>139</v>
      </c>
      <c r="P48" s="285">
        <v>9.67</v>
      </c>
      <c r="Q48" s="178"/>
      <c r="R48" s="255">
        <v>1</v>
      </c>
      <c r="S48" s="252" t="s">
        <v>319</v>
      </c>
    </row>
    <row r="49" spans="1:19" s="180" customFormat="1" ht="12.75" customHeight="1" x14ac:dyDescent="0.15">
      <c r="A49" s="278" t="s">
        <v>304</v>
      </c>
      <c r="B49" s="279">
        <v>45951</v>
      </c>
      <c r="C49" s="280"/>
      <c r="D49" s="281">
        <v>0.6381944444444444</v>
      </c>
      <c r="E49" s="281"/>
      <c r="F49" s="281"/>
      <c r="G49" s="282" t="s">
        <v>269</v>
      </c>
      <c r="H49" s="145">
        <v>3.8</v>
      </c>
      <c r="I49" s="144"/>
      <c r="J49" s="214">
        <v>17</v>
      </c>
      <c r="K49" s="99"/>
      <c r="L49" s="99">
        <v>35</v>
      </c>
      <c r="M49" s="285">
        <v>16.52</v>
      </c>
      <c r="N49" s="284"/>
      <c r="O49" s="154">
        <v>136</v>
      </c>
      <c r="P49" s="285">
        <v>42.83</v>
      </c>
      <c r="Q49" s="178"/>
      <c r="R49" s="255">
        <v>1</v>
      </c>
      <c r="S49" s="252" t="s">
        <v>346</v>
      </c>
    </row>
    <row r="50" spans="1:19" s="180" customFormat="1" ht="12.75" customHeight="1" x14ac:dyDescent="0.15">
      <c r="A50" s="278"/>
      <c r="B50" s="279"/>
      <c r="C50" s="280"/>
      <c r="D50" s="281"/>
      <c r="E50" s="281"/>
      <c r="F50" s="281"/>
      <c r="G50" s="282"/>
      <c r="H50" s="145"/>
      <c r="I50" s="144"/>
      <c r="J50" s="214"/>
      <c r="K50" s="99"/>
      <c r="L50" s="99"/>
      <c r="M50" s="285"/>
      <c r="N50" s="284"/>
      <c r="O50" s="154"/>
      <c r="P50" s="285"/>
      <c r="Q50" s="178"/>
      <c r="R50" s="255"/>
      <c r="S50" s="252" t="s">
        <v>347</v>
      </c>
    </row>
    <row r="51" spans="1:19" s="180" customFormat="1" ht="12.75" customHeight="1" x14ac:dyDescent="0.15">
      <c r="A51" s="278" t="s">
        <v>305</v>
      </c>
      <c r="B51" s="279">
        <v>45984</v>
      </c>
      <c r="C51" s="280"/>
      <c r="D51" s="281">
        <v>0.91736111111111107</v>
      </c>
      <c r="E51" s="281"/>
      <c r="F51" s="281"/>
      <c r="G51" s="282" t="s">
        <v>310</v>
      </c>
      <c r="H51" s="144">
        <v>3.6</v>
      </c>
      <c r="I51" s="144"/>
      <c r="J51" s="263">
        <v>40</v>
      </c>
      <c r="K51" s="99"/>
      <c r="L51" s="99">
        <v>35</v>
      </c>
      <c r="M51" s="285">
        <v>11.89</v>
      </c>
      <c r="N51" s="284"/>
      <c r="O51" s="154">
        <v>136</v>
      </c>
      <c r="P51" s="285">
        <v>59</v>
      </c>
      <c r="Q51" s="178"/>
      <c r="R51" s="255">
        <v>1</v>
      </c>
      <c r="S51" s="252" t="s">
        <v>340</v>
      </c>
    </row>
    <row r="52" spans="1:19" s="180" customFormat="1" ht="12.75" customHeight="1" x14ac:dyDescent="0.15">
      <c r="A52" s="278" t="s">
        <v>306</v>
      </c>
      <c r="B52" s="279">
        <v>45987</v>
      </c>
      <c r="C52" s="280"/>
      <c r="D52" s="281">
        <v>0.94930555555555551</v>
      </c>
      <c r="E52" s="281"/>
      <c r="F52" s="281"/>
      <c r="G52" s="282" t="s">
        <v>311</v>
      </c>
      <c r="H52" s="144">
        <v>6.6</v>
      </c>
      <c r="I52" s="144"/>
      <c r="J52" s="263">
        <v>7</v>
      </c>
      <c r="K52" s="99"/>
      <c r="L52" s="99">
        <v>37</v>
      </c>
      <c r="M52" s="285">
        <v>0.52</v>
      </c>
      <c r="N52" s="284"/>
      <c r="O52" s="154">
        <v>136</v>
      </c>
      <c r="P52" s="285">
        <v>23.85</v>
      </c>
      <c r="Q52" s="178"/>
      <c r="R52" s="255">
        <v>3</v>
      </c>
      <c r="S52" s="252" t="s">
        <v>348</v>
      </c>
    </row>
    <row r="53" spans="1:19" s="180" customFormat="1" ht="12.75" customHeight="1" x14ac:dyDescent="0.15">
      <c r="A53" s="278"/>
      <c r="B53" s="279"/>
      <c r="C53" s="280"/>
      <c r="D53" s="281"/>
      <c r="E53" s="281"/>
      <c r="F53" s="281"/>
      <c r="G53" s="282"/>
      <c r="H53" s="144"/>
      <c r="I53" s="144"/>
      <c r="J53" s="263"/>
      <c r="K53" s="99"/>
      <c r="L53" s="99"/>
      <c r="M53" s="285"/>
      <c r="N53" s="284"/>
      <c r="O53" s="154"/>
      <c r="P53" s="285"/>
      <c r="Q53" s="178"/>
      <c r="R53" s="255"/>
      <c r="S53" s="252" t="s">
        <v>349</v>
      </c>
    </row>
    <row r="54" spans="1:19" s="180" customFormat="1" ht="12.75" customHeight="1" x14ac:dyDescent="0.15">
      <c r="A54" s="278"/>
      <c r="B54" s="279"/>
      <c r="C54" s="280"/>
      <c r="D54" s="281"/>
      <c r="E54" s="281"/>
      <c r="F54" s="281"/>
      <c r="G54" s="282"/>
      <c r="H54" s="144"/>
      <c r="I54" s="144"/>
      <c r="J54" s="263"/>
      <c r="K54" s="99"/>
      <c r="L54" s="99"/>
      <c r="M54" s="285"/>
      <c r="N54" s="284"/>
      <c r="O54" s="154"/>
      <c r="P54" s="285"/>
      <c r="Q54" s="178"/>
      <c r="R54" s="255"/>
      <c r="S54" s="252" t="s">
        <v>335</v>
      </c>
    </row>
    <row r="55" spans="1:19" s="180" customFormat="1" ht="12.75" customHeight="1" x14ac:dyDescent="0.15">
      <c r="A55" s="278" t="s">
        <v>307</v>
      </c>
      <c r="B55" s="279">
        <v>45987</v>
      </c>
      <c r="C55" s="280"/>
      <c r="D55" s="281">
        <v>0.99444444444444446</v>
      </c>
      <c r="E55" s="281"/>
      <c r="F55" s="281"/>
      <c r="G55" s="282" t="s">
        <v>311</v>
      </c>
      <c r="H55" s="144">
        <v>4.9000000000000004</v>
      </c>
      <c r="I55" s="144"/>
      <c r="J55" s="263">
        <v>11</v>
      </c>
      <c r="K55" s="99"/>
      <c r="L55" s="99">
        <v>37</v>
      </c>
      <c r="M55" s="285">
        <v>0.74</v>
      </c>
      <c r="N55" s="284"/>
      <c r="O55" s="154">
        <v>136</v>
      </c>
      <c r="P55" s="285">
        <v>24.83</v>
      </c>
      <c r="Q55" s="178"/>
      <c r="R55" s="255">
        <v>1</v>
      </c>
      <c r="S55" s="252" t="s">
        <v>216</v>
      </c>
    </row>
    <row r="56" spans="1:19" s="180" customFormat="1" ht="12" customHeight="1" x14ac:dyDescent="0.15">
      <c r="A56" s="174"/>
      <c r="B56" s="222"/>
      <c r="C56" s="175"/>
      <c r="D56" s="176"/>
      <c r="E56" s="176"/>
      <c r="F56" s="176"/>
      <c r="G56" s="185"/>
      <c r="H56" s="250"/>
      <c r="I56" s="250"/>
      <c r="J56" s="251"/>
      <c r="M56" s="222"/>
      <c r="N56" s="181"/>
      <c r="O56" s="182"/>
      <c r="P56" s="222"/>
      <c r="Q56" s="178"/>
      <c r="R56" s="183"/>
      <c r="S56" s="184"/>
    </row>
    <row r="57" spans="1:19" s="180" customFormat="1" ht="12" customHeight="1" x14ac:dyDescent="0.15">
      <c r="A57" s="186"/>
      <c r="B57" s="187"/>
      <c r="C57" s="187"/>
      <c r="D57" s="188"/>
      <c r="E57" s="188"/>
      <c r="F57" s="188"/>
      <c r="G57" s="189"/>
      <c r="H57" s="190"/>
      <c r="I57" s="190"/>
      <c r="J57" s="191"/>
      <c r="K57" s="192"/>
      <c r="L57" s="192"/>
      <c r="M57" s="190"/>
      <c r="N57" s="190"/>
      <c r="O57" s="192"/>
      <c r="P57" s="190"/>
      <c r="Q57" s="190"/>
      <c r="R57" s="193"/>
      <c r="S57" s="194"/>
    </row>
    <row r="58" spans="1:19" s="180" customFormat="1" ht="12.75" customHeight="1" x14ac:dyDescent="0.15">
      <c r="A58" s="7" t="s">
        <v>167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144"/>
      <c r="N58" s="9"/>
      <c r="O58" s="9"/>
      <c r="P58" s="7"/>
      <c r="Q58" s="7"/>
      <c r="R58" s="7"/>
      <c r="S58" s="7"/>
    </row>
    <row r="59" spans="1:19" s="180" customFormat="1" ht="12.75" customHeight="1" x14ac:dyDescent="0.15">
      <c r="A59" s="7" t="s">
        <v>91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144"/>
      <c r="N59" s="9"/>
      <c r="O59" s="9"/>
      <c r="P59" s="7"/>
      <c r="Q59" s="7"/>
      <c r="R59" s="7"/>
      <c r="S59" s="7"/>
    </row>
    <row r="60" spans="1:19" s="180" customFormat="1" ht="12.75" customHeight="1" x14ac:dyDescent="0.15">
      <c r="A60" s="7" t="s">
        <v>70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144"/>
      <c r="N60" s="9"/>
      <c r="O60" s="9"/>
      <c r="P60" s="7"/>
      <c r="Q60" s="7"/>
      <c r="R60" s="7"/>
      <c r="S60" s="7"/>
    </row>
    <row r="61" spans="1:19" s="180" customFormat="1" ht="12.75" customHeight="1" x14ac:dyDescent="0.15">
      <c r="A61" s="7" t="s">
        <v>98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144"/>
      <c r="N61" s="9"/>
      <c r="O61" s="9"/>
      <c r="P61" s="7"/>
      <c r="Q61" s="7"/>
      <c r="R61" s="7"/>
      <c r="S61" s="7"/>
    </row>
    <row r="62" spans="1:19" s="180" customFormat="1" ht="12.75" customHeight="1" x14ac:dyDescent="0.15">
      <c r="A62" s="7" t="s">
        <v>213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144"/>
      <c r="N62" s="9"/>
      <c r="O62" s="9"/>
      <c r="P62" s="7"/>
      <c r="Q62" s="7"/>
      <c r="R62" s="7"/>
      <c r="S62" s="7"/>
    </row>
    <row r="63" spans="1:19" s="180" customFormat="1" ht="12.75" customHeight="1" x14ac:dyDescent="0.15">
      <c r="A63" s="99" t="s">
        <v>113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53"/>
      <c r="N63" s="154"/>
      <c r="O63" s="154"/>
      <c r="P63" s="99"/>
      <c r="Q63" s="99"/>
      <c r="R63" s="99"/>
      <c r="S63" s="99"/>
    </row>
    <row r="64" spans="1:19" s="180" customFormat="1" ht="12.75" customHeight="1" x14ac:dyDescent="0.1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53"/>
      <c r="N64" s="154"/>
      <c r="O64" s="154"/>
      <c r="P64" s="99"/>
      <c r="Q64" s="99"/>
      <c r="R64" s="99"/>
      <c r="S64" s="99"/>
    </row>
    <row r="65" spans="1:19" s="180" customFormat="1" ht="12.75" customHeight="1" x14ac:dyDescent="0.15">
      <c r="A65" s="195"/>
      <c r="B65" s="175"/>
      <c r="C65" s="175"/>
      <c r="D65" s="176"/>
      <c r="E65" s="176"/>
      <c r="F65" s="196"/>
      <c r="G65" s="177"/>
      <c r="H65" s="178"/>
      <c r="I65" s="178"/>
      <c r="J65" s="184"/>
      <c r="M65" s="178"/>
      <c r="N65" s="181"/>
      <c r="O65" s="182"/>
      <c r="P65" s="178"/>
      <c r="Q65" s="178"/>
      <c r="R65" s="197"/>
      <c r="S65" s="198"/>
    </row>
    <row r="66" spans="1:19" s="180" customFormat="1" ht="12.75" customHeight="1" x14ac:dyDescent="0.15">
      <c r="A66" s="99"/>
      <c r="B66" s="99"/>
      <c r="C66" s="99"/>
      <c r="D66" s="99"/>
      <c r="E66" s="99"/>
      <c r="F66" s="99"/>
      <c r="G66" s="99"/>
      <c r="H66" s="99"/>
      <c r="I66" s="99"/>
      <c r="J66" s="179"/>
      <c r="K66" s="99"/>
      <c r="L66" s="99"/>
      <c r="M66" s="153"/>
      <c r="N66" s="154"/>
      <c r="O66" s="154"/>
      <c r="P66" s="99"/>
      <c r="Q66" s="99"/>
      <c r="R66" s="99"/>
      <c r="S66" s="99"/>
    </row>
    <row r="67" spans="1:19" s="180" customFormat="1" ht="12.75" customHeight="1" x14ac:dyDescent="0.1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53"/>
      <c r="N67" s="154"/>
      <c r="O67" s="154"/>
      <c r="P67" s="99"/>
      <c r="Q67" s="99"/>
      <c r="R67" s="99"/>
      <c r="S67" s="99"/>
    </row>
    <row r="68" spans="1:19" s="180" customFormat="1" ht="12.75" customHeight="1" x14ac:dyDescent="0.1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153"/>
      <c r="N68" s="154"/>
      <c r="O68" s="154"/>
      <c r="P68" s="99"/>
      <c r="Q68" s="99"/>
      <c r="R68" s="99"/>
      <c r="S68" s="99"/>
    </row>
    <row r="69" spans="1:19" s="180" customFormat="1" ht="12.75" customHeight="1" x14ac:dyDescent="0.1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53"/>
      <c r="N69" s="154"/>
      <c r="O69" s="154"/>
      <c r="P69" s="99"/>
      <c r="Q69" s="99"/>
      <c r="R69" s="99"/>
      <c r="S69" s="99"/>
    </row>
    <row r="70" spans="1:19" s="180" customFormat="1" ht="12.75" customHeight="1" x14ac:dyDescent="0.1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153"/>
      <c r="N70" s="154"/>
      <c r="O70" s="154"/>
      <c r="P70" s="99"/>
      <c r="Q70" s="99"/>
      <c r="R70" s="99"/>
      <c r="S70" s="99"/>
    </row>
    <row r="71" spans="1:19" s="180" customFormat="1" ht="12.75" customHeight="1" x14ac:dyDescent="0.1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153"/>
      <c r="N71" s="154"/>
      <c r="O71" s="154"/>
      <c r="P71" s="99"/>
      <c r="Q71" s="99"/>
      <c r="R71" s="99"/>
      <c r="S71" s="99"/>
    </row>
    <row r="72" spans="1:19" s="180" customFormat="1" ht="12.75" customHeight="1" x14ac:dyDescent="0.1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153"/>
      <c r="N72" s="154"/>
      <c r="O72" s="154"/>
      <c r="P72" s="99"/>
      <c r="Q72" s="99"/>
      <c r="R72" s="99"/>
      <c r="S72" s="99"/>
    </row>
    <row r="73" spans="1:19" s="180" customFormat="1" ht="12.75" customHeight="1" x14ac:dyDescent="0.1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153"/>
      <c r="N73" s="154"/>
      <c r="O73" s="154"/>
      <c r="P73" s="99"/>
      <c r="Q73" s="99"/>
      <c r="R73" s="99"/>
      <c r="S73" s="99"/>
    </row>
    <row r="74" spans="1:19" s="180" customFormat="1" ht="6" customHeight="1" x14ac:dyDescent="0.1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153"/>
      <c r="N74" s="154"/>
      <c r="O74" s="154"/>
      <c r="P74" s="99"/>
      <c r="Q74" s="99"/>
      <c r="R74" s="99"/>
      <c r="S74" s="99"/>
    </row>
    <row r="75" spans="1:19" s="199" customFormat="1" ht="15.95" customHeight="1" x14ac:dyDescent="0.1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53"/>
      <c r="N75" s="154"/>
      <c r="O75" s="154"/>
      <c r="P75" s="99"/>
      <c r="Q75" s="99"/>
      <c r="R75" s="99"/>
      <c r="S75" s="99"/>
    </row>
    <row r="76" spans="1:19" s="199" customFormat="1" ht="12" customHeight="1" x14ac:dyDescent="0.1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153"/>
      <c r="N76" s="154"/>
      <c r="O76" s="154"/>
      <c r="P76" s="99"/>
      <c r="Q76" s="99"/>
      <c r="R76" s="99"/>
      <c r="S76" s="99"/>
    </row>
    <row r="77" spans="1:19" s="7" customFormat="1" ht="12" customHeight="1" x14ac:dyDescent="0.1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153"/>
      <c r="N77" s="154"/>
      <c r="O77" s="154"/>
      <c r="P77" s="99"/>
      <c r="Q77" s="99"/>
      <c r="R77" s="99"/>
      <c r="S77" s="99"/>
    </row>
    <row r="78" spans="1:19" s="180" customFormat="1" ht="12" customHeight="1" x14ac:dyDescent="0.1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53"/>
      <c r="N78" s="154"/>
      <c r="O78" s="154"/>
      <c r="P78" s="99"/>
      <c r="Q78" s="99"/>
      <c r="R78" s="99"/>
      <c r="S78" s="99"/>
    </row>
    <row r="79" spans="1:19" s="180" customFormat="1" ht="12" customHeight="1" x14ac:dyDescent="0.1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53"/>
      <c r="N79" s="154"/>
      <c r="O79" s="154"/>
      <c r="P79" s="99"/>
      <c r="Q79" s="99"/>
      <c r="R79" s="99"/>
      <c r="S79" s="99"/>
    </row>
    <row r="80" spans="1:19" s="180" customFormat="1" ht="12" customHeight="1" x14ac:dyDescent="0.1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53"/>
      <c r="N80" s="154"/>
      <c r="O80" s="154"/>
      <c r="P80" s="99"/>
      <c r="Q80" s="99"/>
      <c r="R80" s="99"/>
      <c r="S80" s="99"/>
    </row>
    <row r="81" spans="1:19" s="180" customFormat="1" ht="12.75" customHeight="1" x14ac:dyDescent="0.1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53"/>
      <c r="N81" s="154"/>
      <c r="O81" s="154"/>
      <c r="P81" s="99"/>
      <c r="Q81" s="99"/>
      <c r="R81" s="99"/>
      <c r="S81" s="99"/>
    </row>
    <row r="82" spans="1:19" s="180" customFormat="1" ht="117.75" customHeight="1" x14ac:dyDescent="0.1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153"/>
      <c r="N82" s="154"/>
      <c r="O82" s="154"/>
      <c r="P82" s="99"/>
      <c r="Q82" s="99"/>
      <c r="R82" s="99"/>
      <c r="S82" s="99"/>
    </row>
  </sheetData>
  <mergeCells count="4">
    <mergeCell ref="A4:A5"/>
    <mergeCell ref="R4:S4"/>
    <mergeCell ref="B4:D4"/>
    <mergeCell ref="F4:G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4" pageOrder="overThenDown" orientation="portrait" r:id="rId1"/>
  <headerFooter alignWithMargins="0">
    <oddHeader>&amp;R&amp;A</oddHeader>
  </headerFooter>
  <colBreaks count="1" manualBreakCount="1">
    <brk id="17" max="62" man="1"/>
  </colBreaks>
  <ignoredErrors>
    <ignoredError sqref="H46 J46 J7 H7 J11:J12 H11:H12 J14:J15 H14:H15 J17:J29 H17:H29 J32:J33 H32:H33 J38:J41 H38:H4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O16"/>
  <sheetViews>
    <sheetView view="pageBreakPreview" zoomScaleNormal="150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168</v>
      </c>
      <c r="C1" s="27" t="s">
        <v>169</v>
      </c>
      <c r="F1" s="3"/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196</v>
      </c>
      <c r="B5" s="145">
        <v>20.2</v>
      </c>
      <c r="C5" s="145">
        <v>7.8</v>
      </c>
      <c r="D5" s="22">
        <v>9.6</v>
      </c>
      <c r="E5" s="22">
        <v>10.8</v>
      </c>
      <c r="F5" s="22">
        <v>19.899999999999999</v>
      </c>
      <c r="G5" s="22">
        <v>21.8</v>
      </c>
      <c r="H5" s="22">
        <v>26.6</v>
      </c>
      <c r="I5" s="22">
        <v>30.8</v>
      </c>
      <c r="J5" s="22">
        <v>32.799999999999997</v>
      </c>
      <c r="K5" s="22">
        <v>31.4</v>
      </c>
      <c r="L5" s="22">
        <v>24.3</v>
      </c>
      <c r="M5" s="22">
        <v>17.3</v>
      </c>
      <c r="N5" s="22">
        <v>9.3000000000000007</v>
      </c>
    </row>
    <row r="6" spans="1:41" ht="13.5" customHeight="1" x14ac:dyDescent="0.15">
      <c r="A6" s="20" t="s">
        <v>197</v>
      </c>
      <c r="B6" s="145">
        <v>20.5</v>
      </c>
      <c r="C6" s="145">
        <v>8</v>
      </c>
      <c r="D6" s="22">
        <v>10</v>
      </c>
      <c r="E6" s="28">
        <v>11.3</v>
      </c>
      <c r="F6" s="22">
        <v>20.3</v>
      </c>
      <c r="G6" s="22">
        <v>22.4</v>
      </c>
      <c r="H6" s="22">
        <v>27</v>
      </c>
      <c r="I6" s="22">
        <v>32.200000000000003</v>
      </c>
      <c r="J6" s="22">
        <v>32.9</v>
      </c>
      <c r="K6" s="22">
        <v>31.4</v>
      </c>
      <c r="L6" s="22">
        <v>24.2</v>
      </c>
      <c r="M6" s="22">
        <v>17.100000000000001</v>
      </c>
      <c r="N6" s="22">
        <v>9.4</v>
      </c>
    </row>
    <row r="7" spans="1:41" ht="13.5" customHeight="1" x14ac:dyDescent="0.15">
      <c r="A7" s="20" t="s">
        <v>19</v>
      </c>
      <c r="B7" s="145">
        <v>20</v>
      </c>
      <c r="C7" s="22">
        <v>7.4</v>
      </c>
      <c r="D7" s="22">
        <v>9.3000000000000007</v>
      </c>
      <c r="E7" s="22">
        <v>10.4</v>
      </c>
      <c r="F7" s="22">
        <v>19.899999999999999</v>
      </c>
      <c r="G7" s="22">
        <v>21.7</v>
      </c>
      <c r="H7" s="22">
        <v>26.8</v>
      </c>
      <c r="I7" s="22">
        <v>31.4</v>
      </c>
      <c r="J7" s="7">
        <v>32.799999999999997</v>
      </c>
      <c r="K7" s="22">
        <v>31.2</v>
      </c>
      <c r="L7" s="22">
        <v>23.8</v>
      </c>
      <c r="M7" s="22">
        <v>16.8</v>
      </c>
      <c r="N7" s="22">
        <v>8.6999999999999993</v>
      </c>
    </row>
    <row r="8" spans="1:41" ht="13.5" customHeight="1" x14ac:dyDescent="0.15">
      <c r="A8" s="20" t="s">
        <v>15</v>
      </c>
      <c r="B8" s="145">
        <v>20.7</v>
      </c>
      <c r="C8" s="22">
        <v>8.4</v>
      </c>
      <c r="D8" s="22">
        <v>9.6999999999999993</v>
      </c>
      <c r="E8" s="22">
        <v>11.3</v>
      </c>
      <c r="F8" s="22">
        <v>20</v>
      </c>
      <c r="G8" s="22">
        <v>22.6</v>
      </c>
      <c r="H8" s="22">
        <v>27</v>
      </c>
      <c r="I8" s="22">
        <v>31.5</v>
      </c>
      <c r="J8" s="22">
        <v>33.799999999999997</v>
      </c>
      <c r="K8" s="22">
        <v>31.5</v>
      </c>
      <c r="L8" s="22">
        <v>24.6</v>
      </c>
      <c r="M8" s="22">
        <v>17.100000000000001</v>
      </c>
      <c r="N8" s="22">
        <v>10.3</v>
      </c>
    </row>
    <row r="9" spans="1:41" ht="13.5" customHeight="1" x14ac:dyDescent="0.15">
      <c r="A9" s="20" t="s">
        <v>198</v>
      </c>
      <c r="B9" s="145">
        <v>20.8</v>
      </c>
      <c r="C9" s="22">
        <v>8.3000000000000007</v>
      </c>
      <c r="D9" s="22">
        <v>10</v>
      </c>
      <c r="E9" s="22">
        <v>11</v>
      </c>
      <c r="F9" s="22">
        <v>20</v>
      </c>
      <c r="G9" s="22">
        <v>22.7</v>
      </c>
      <c r="H9" s="22">
        <v>27.5</v>
      </c>
      <c r="I9" s="22">
        <v>32.4</v>
      </c>
      <c r="J9" s="22">
        <v>34</v>
      </c>
      <c r="K9" s="22">
        <v>31.8</v>
      </c>
      <c r="L9" s="22">
        <v>24.7</v>
      </c>
      <c r="M9" s="22">
        <v>17.3</v>
      </c>
      <c r="N9" s="22">
        <v>10.1</v>
      </c>
    </row>
    <row r="10" spans="1:41" ht="21" customHeight="1" x14ac:dyDescent="0.15">
      <c r="A10" s="20" t="s">
        <v>20</v>
      </c>
      <c r="B10" s="145">
        <v>21.6</v>
      </c>
      <c r="C10" s="22">
        <v>9.1</v>
      </c>
      <c r="D10" s="22">
        <v>10.7</v>
      </c>
      <c r="E10" s="22">
        <v>12.1</v>
      </c>
      <c r="F10" s="22">
        <v>21.2</v>
      </c>
      <c r="G10" s="22">
        <v>23.3</v>
      </c>
      <c r="H10" s="22">
        <v>28.2</v>
      </c>
      <c r="I10" s="22">
        <v>33.4</v>
      </c>
      <c r="J10" s="22">
        <v>34.5</v>
      </c>
      <c r="K10" s="22">
        <v>32.6</v>
      </c>
      <c r="L10" s="22">
        <v>25.2</v>
      </c>
      <c r="M10" s="22">
        <v>18</v>
      </c>
      <c r="N10" s="22">
        <v>11.1</v>
      </c>
    </row>
    <row r="11" spans="1:41" ht="13.5" customHeight="1" x14ac:dyDescent="0.15">
      <c r="A11" s="20" t="s">
        <v>16</v>
      </c>
      <c r="B11" s="145">
        <v>21.7</v>
      </c>
      <c r="C11" s="22">
        <v>9.4</v>
      </c>
      <c r="D11" s="22">
        <v>10.6</v>
      </c>
      <c r="E11" s="22">
        <v>12.3</v>
      </c>
      <c r="F11" s="22">
        <v>21.4</v>
      </c>
      <c r="G11" s="22">
        <v>24.1</v>
      </c>
      <c r="H11" s="22">
        <v>28.3</v>
      </c>
      <c r="I11" s="22">
        <v>32.799999999999997</v>
      </c>
      <c r="J11" s="22">
        <v>34.9</v>
      </c>
      <c r="K11" s="22">
        <v>32.6</v>
      </c>
      <c r="L11" s="22">
        <v>25.2</v>
      </c>
      <c r="M11" s="22">
        <v>17.899999999999999</v>
      </c>
      <c r="N11" s="22">
        <v>11.1</v>
      </c>
    </row>
    <row r="12" spans="1:41" ht="13.5" customHeight="1" x14ac:dyDescent="0.15">
      <c r="A12" s="20" t="s">
        <v>17</v>
      </c>
      <c r="B12" s="145">
        <v>20.399999999999999</v>
      </c>
      <c r="C12" s="28">
        <v>8.6999999999999993</v>
      </c>
      <c r="D12" s="22">
        <v>9.6</v>
      </c>
      <c r="E12" s="22">
        <v>11.5</v>
      </c>
      <c r="F12" s="22">
        <v>20.399999999999999</v>
      </c>
      <c r="G12" s="22">
        <v>22.7</v>
      </c>
      <c r="H12" s="22">
        <v>26.7</v>
      </c>
      <c r="I12" s="22">
        <v>31.8</v>
      </c>
      <c r="J12" s="22">
        <v>32.5</v>
      </c>
      <c r="K12" s="22">
        <v>30.5</v>
      </c>
      <c r="L12" s="22">
        <v>23.7</v>
      </c>
      <c r="M12" s="22">
        <v>16.600000000000001</v>
      </c>
      <c r="N12" s="22">
        <v>9.9</v>
      </c>
    </row>
    <row r="13" spans="1:41" ht="13.5" customHeight="1" x14ac:dyDescent="0.15">
      <c r="A13" s="20" t="s">
        <v>18</v>
      </c>
      <c r="B13" s="145">
        <v>20.399999999999999</v>
      </c>
      <c r="C13" s="28">
        <v>8.3000000000000007</v>
      </c>
      <c r="D13" s="22">
        <v>9.6999999999999993</v>
      </c>
      <c r="E13" s="22">
        <v>11.5</v>
      </c>
      <c r="F13" s="22">
        <v>20.100000000000001</v>
      </c>
      <c r="G13" s="22">
        <v>22.1</v>
      </c>
      <c r="H13" s="22">
        <v>26.6</v>
      </c>
      <c r="I13" s="22">
        <v>32</v>
      </c>
      <c r="J13" s="22">
        <v>32.799999999999997</v>
      </c>
      <c r="K13" s="22">
        <v>30.9</v>
      </c>
      <c r="L13" s="22">
        <v>24</v>
      </c>
      <c r="M13" s="22">
        <v>16.7</v>
      </c>
      <c r="N13" s="22">
        <v>9.9</v>
      </c>
    </row>
    <row r="14" spans="1:41" ht="3.95" customHeight="1" x14ac:dyDescent="0.15">
      <c r="A14" s="23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75" customHeight="1" x14ac:dyDescent="0.15">
      <c r="A15" s="1" t="s">
        <v>162</v>
      </c>
    </row>
    <row r="16" spans="1:41" ht="12" customHeight="1" x14ac:dyDescent="0.15">
      <c r="A16" s="7" t="s">
        <v>161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O16"/>
  <sheetViews>
    <sheetView view="pageBreakPreview" zoomScaleNormal="150" zoomScaleSheetLayoutView="100" workbookViewId="0"/>
  </sheetViews>
  <sheetFormatPr defaultColWidth="8.85546875" defaultRowHeight="12" customHeight="1" x14ac:dyDescent="0.15"/>
  <cols>
    <col min="1" max="1" width="13.7109375" style="7" customWidth="1"/>
    <col min="2" max="14" width="6.5703125" style="7" customWidth="1"/>
    <col min="15" max="15" width="0.28515625" style="7" customWidth="1"/>
    <col min="16" max="16384" width="8.85546875" style="7"/>
  </cols>
  <sheetData>
    <row r="1" spans="1:41" s="2" customFormat="1" ht="24" customHeight="1" x14ac:dyDescent="0.2">
      <c r="B1" s="4" t="s">
        <v>22</v>
      </c>
      <c r="C1" s="27" t="s">
        <v>170</v>
      </c>
      <c r="G1" s="3"/>
      <c r="H1" s="3"/>
      <c r="I1" s="3"/>
      <c r="J1" s="3"/>
      <c r="K1" s="3"/>
      <c r="L1" s="3"/>
      <c r="M1" s="3"/>
      <c r="N1" s="3"/>
    </row>
    <row r="2" spans="1:41" ht="8.1" customHeight="1" x14ac:dyDescent="0.15">
      <c r="A2" s="6"/>
      <c r="N2" s="8"/>
    </row>
    <row r="3" spans="1:41" ht="12" customHeight="1" thickBot="1" x14ac:dyDescent="0.2">
      <c r="A3" s="9" t="s">
        <v>222</v>
      </c>
      <c r="B3" s="10"/>
      <c r="C3" s="10"/>
      <c r="D3" s="10"/>
      <c r="E3" s="10"/>
      <c r="F3" s="10"/>
      <c r="G3" s="10"/>
      <c r="H3" s="9"/>
      <c r="I3" s="10"/>
      <c r="J3" s="10"/>
      <c r="K3" s="11"/>
      <c r="L3" s="10"/>
      <c r="M3" s="10"/>
      <c r="N3" s="12" t="s">
        <v>107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41" s="19" customFormat="1" ht="36" customHeight="1" x14ac:dyDescent="0.15">
      <c r="A4" s="13"/>
      <c r="B4" s="14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6" t="s">
        <v>13</v>
      </c>
      <c r="O4" s="17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1" ht="21" customHeight="1" x14ac:dyDescent="0.15">
      <c r="A5" s="20" t="s">
        <v>196</v>
      </c>
      <c r="B5" s="22">
        <v>11.9</v>
      </c>
      <c r="C5" s="22">
        <v>0.5</v>
      </c>
      <c r="D5" s="22">
        <v>2.7</v>
      </c>
      <c r="E5" s="22">
        <v>2.1</v>
      </c>
      <c r="F5" s="22">
        <v>10.3</v>
      </c>
      <c r="G5" s="22">
        <v>12.3</v>
      </c>
      <c r="H5" s="22">
        <v>17.899999999999999</v>
      </c>
      <c r="I5" s="22">
        <v>23.4</v>
      </c>
      <c r="J5" s="22">
        <v>24.5</v>
      </c>
      <c r="K5" s="22">
        <v>23</v>
      </c>
      <c r="L5" s="22">
        <v>15.8</v>
      </c>
      <c r="M5" s="22">
        <v>8.1</v>
      </c>
      <c r="N5" s="22">
        <v>1.8</v>
      </c>
    </row>
    <row r="6" spans="1:41" ht="13.5" customHeight="1" x14ac:dyDescent="0.15">
      <c r="A6" s="20" t="s">
        <v>197</v>
      </c>
      <c r="B6" s="22">
        <v>11.3</v>
      </c>
      <c r="C6" s="22">
        <v>-0.1</v>
      </c>
      <c r="D6" s="22">
        <v>2.2999999999999998</v>
      </c>
      <c r="E6" s="22">
        <v>1.6</v>
      </c>
      <c r="F6" s="22">
        <v>9.9</v>
      </c>
      <c r="G6" s="22">
        <v>11.6</v>
      </c>
      <c r="H6" s="22">
        <v>17.2</v>
      </c>
      <c r="I6" s="22">
        <v>23.2</v>
      </c>
      <c r="J6" s="22">
        <v>23.8</v>
      </c>
      <c r="K6" s="22">
        <v>22.3</v>
      </c>
      <c r="L6" s="22">
        <v>14.9</v>
      </c>
      <c r="M6" s="22">
        <v>7.4</v>
      </c>
      <c r="N6" s="22">
        <v>1.6</v>
      </c>
    </row>
    <row r="7" spans="1:41" ht="13.5" customHeight="1" x14ac:dyDescent="0.15">
      <c r="A7" s="20" t="s">
        <v>19</v>
      </c>
      <c r="B7" s="22">
        <v>10.9</v>
      </c>
      <c r="C7" s="22">
        <v>-1.2</v>
      </c>
      <c r="D7" s="28">
        <v>1.6</v>
      </c>
      <c r="E7" s="22">
        <v>1.2</v>
      </c>
      <c r="F7" s="22">
        <v>9.9</v>
      </c>
      <c r="G7" s="22">
        <v>11.6</v>
      </c>
      <c r="H7" s="22">
        <v>17.2</v>
      </c>
      <c r="I7" s="22">
        <v>23</v>
      </c>
      <c r="J7" s="22">
        <v>23.4</v>
      </c>
      <c r="K7" s="22">
        <v>21.7</v>
      </c>
      <c r="L7" s="22">
        <v>14.3</v>
      </c>
      <c r="M7" s="22">
        <v>6.8</v>
      </c>
      <c r="N7" s="22">
        <v>0.9</v>
      </c>
    </row>
    <row r="8" spans="1:41" ht="13.5" customHeight="1" x14ac:dyDescent="0.15">
      <c r="A8" s="20" t="s">
        <v>15</v>
      </c>
      <c r="B8" s="22">
        <v>12.5</v>
      </c>
      <c r="C8" s="22">
        <v>1.1000000000000001</v>
      </c>
      <c r="D8" s="22">
        <v>3.3</v>
      </c>
      <c r="E8" s="22">
        <v>2.9</v>
      </c>
      <c r="F8" s="22">
        <v>10.7</v>
      </c>
      <c r="G8" s="22">
        <v>12.8</v>
      </c>
      <c r="H8" s="22">
        <v>18.2</v>
      </c>
      <c r="I8" s="22">
        <v>24.1</v>
      </c>
      <c r="J8" s="22">
        <v>25</v>
      </c>
      <c r="K8" s="22">
        <v>23.5</v>
      </c>
      <c r="L8" s="22">
        <v>17</v>
      </c>
      <c r="M8" s="22">
        <v>8.9</v>
      </c>
      <c r="N8" s="22">
        <v>3</v>
      </c>
    </row>
    <row r="9" spans="1:41" ht="13.5" customHeight="1" x14ac:dyDescent="0.15">
      <c r="A9" s="20" t="s">
        <v>198</v>
      </c>
      <c r="B9" s="22">
        <v>13.1</v>
      </c>
      <c r="C9" s="22">
        <v>1.6</v>
      </c>
      <c r="D9" s="22">
        <v>3.9</v>
      </c>
      <c r="E9" s="22">
        <v>3.6</v>
      </c>
      <c r="F9" s="22">
        <v>11.3</v>
      </c>
      <c r="G9" s="22">
        <v>13.4</v>
      </c>
      <c r="H9" s="22">
        <v>18.899999999999999</v>
      </c>
      <c r="I9" s="22">
        <v>24.6</v>
      </c>
      <c r="J9" s="22">
        <v>25.8</v>
      </c>
      <c r="K9" s="22">
        <v>24.1</v>
      </c>
      <c r="L9" s="22">
        <v>17</v>
      </c>
      <c r="M9" s="22">
        <v>9.6999999999999993</v>
      </c>
      <c r="N9" s="22">
        <v>3.5</v>
      </c>
    </row>
    <row r="10" spans="1:41" ht="21" customHeight="1" x14ac:dyDescent="0.15">
      <c r="A10" s="20" t="s">
        <v>20</v>
      </c>
      <c r="B10" s="22">
        <v>11.3</v>
      </c>
      <c r="C10" s="22">
        <v>-0.2</v>
      </c>
      <c r="D10" s="22">
        <v>2.2000000000000002</v>
      </c>
      <c r="E10" s="22">
        <v>1.7</v>
      </c>
      <c r="F10" s="22">
        <v>9.8000000000000007</v>
      </c>
      <c r="G10" s="22">
        <v>11.9</v>
      </c>
      <c r="H10" s="22">
        <v>17.600000000000001</v>
      </c>
      <c r="I10" s="22">
        <v>23.3</v>
      </c>
      <c r="J10" s="22">
        <v>24</v>
      </c>
      <c r="K10" s="22">
        <v>22.4</v>
      </c>
      <c r="L10" s="22">
        <v>15.3</v>
      </c>
      <c r="M10" s="22">
        <v>7.5</v>
      </c>
      <c r="N10" s="22">
        <v>0.6</v>
      </c>
    </row>
    <row r="11" spans="1:41" ht="13.5" customHeight="1" x14ac:dyDescent="0.15">
      <c r="A11" s="20" t="s">
        <v>16</v>
      </c>
      <c r="B11" s="22">
        <v>12.8</v>
      </c>
      <c r="C11" s="22">
        <v>1.4</v>
      </c>
      <c r="D11" s="22">
        <v>3.1</v>
      </c>
      <c r="E11" s="22">
        <v>3.6</v>
      </c>
      <c r="F11" s="22">
        <v>11.4</v>
      </c>
      <c r="G11" s="22">
        <v>13.3</v>
      </c>
      <c r="H11" s="22">
        <v>18.600000000000001</v>
      </c>
      <c r="I11" s="22">
        <v>24.4</v>
      </c>
      <c r="J11" s="22">
        <v>25.2</v>
      </c>
      <c r="K11" s="22">
        <v>23.8</v>
      </c>
      <c r="L11" s="22">
        <v>16.899999999999999</v>
      </c>
      <c r="M11" s="22">
        <v>9.4</v>
      </c>
      <c r="N11" s="22">
        <v>3</v>
      </c>
    </row>
    <row r="12" spans="1:41" ht="13.5" customHeight="1" x14ac:dyDescent="0.15">
      <c r="A12" s="20" t="s">
        <v>17</v>
      </c>
      <c r="B12" s="22">
        <v>9</v>
      </c>
      <c r="C12" s="28">
        <v>-2.7</v>
      </c>
      <c r="D12" s="22">
        <v>-0.2</v>
      </c>
      <c r="E12" s="28">
        <v>-0.6</v>
      </c>
      <c r="F12" s="22">
        <v>7.7</v>
      </c>
      <c r="G12" s="22">
        <v>9.1</v>
      </c>
      <c r="H12" s="22">
        <v>15.5</v>
      </c>
      <c r="I12" s="22">
        <v>21.3</v>
      </c>
      <c r="J12" s="22">
        <v>21.6</v>
      </c>
      <c r="K12" s="22">
        <v>19.8</v>
      </c>
      <c r="L12" s="22">
        <v>13.4</v>
      </c>
      <c r="M12" s="22">
        <v>5.3</v>
      </c>
      <c r="N12" s="22">
        <v>-2</v>
      </c>
    </row>
    <row r="13" spans="1:41" ht="13.5" customHeight="1" x14ac:dyDescent="0.15">
      <c r="A13" s="20" t="s">
        <v>18</v>
      </c>
      <c r="B13" s="22">
        <v>10.7</v>
      </c>
      <c r="C13" s="28">
        <v>-1</v>
      </c>
      <c r="D13" s="22">
        <v>1.3</v>
      </c>
      <c r="E13" s="22">
        <v>0.9</v>
      </c>
      <c r="F13" s="22">
        <v>9.9</v>
      </c>
      <c r="G13" s="22">
        <v>11.3</v>
      </c>
      <c r="H13" s="22">
        <v>17.100000000000001</v>
      </c>
      <c r="I13" s="22">
        <v>22.4</v>
      </c>
      <c r="J13" s="22">
        <v>23.3</v>
      </c>
      <c r="K13" s="22">
        <v>21.6</v>
      </c>
      <c r="L13" s="22">
        <v>15</v>
      </c>
      <c r="M13" s="22">
        <v>7.1</v>
      </c>
      <c r="N13" s="22">
        <v>-0.2</v>
      </c>
    </row>
    <row r="14" spans="1:41" ht="3.95" customHeight="1" x14ac:dyDescent="0.15">
      <c r="A14" s="23"/>
      <c r="B14" s="215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41" ht="15.75" customHeight="1" x14ac:dyDescent="0.15">
      <c r="A15" s="1" t="s">
        <v>162</v>
      </c>
    </row>
    <row r="16" spans="1:41" ht="12" customHeight="1" x14ac:dyDescent="0.15">
      <c r="A16" s="7" t="s">
        <v>163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R29"/>
  <sheetViews>
    <sheetView view="pageBreakPreview" zoomScaleNormal="120" zoomScaleSheetLayoutView="100" workbookViewId="0"/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7" width="8.85546875" style="7"/>
    <col min="18" max="18" width="18.140625" style="7" bestFit="1" customWidth="1"/>
    <col min="19" max="20" width="9.42578125" style="7" bestFit="1" customWidth="1"/>
    <col min="21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23</v>
      </c>
      <c r="E1" s="27" t="s">
        <v>24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222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32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1" customHeight="1" x14ac:dyDescent="0.15">
      <c r="A5" s="33" t="s">
        <v>14</v>
      </c>
      <c r="B5" s="34" t="s">
        <v>77</v>
      </c>
      <c r="C5" s="35" t="s">
        <v>231</v>
      </c>
      <c r="D5" s="46">
        <v>21</v>
      </c>
      <c r="E5" s="41">
        <v>20</v>
      </c>
      <c r="F5" s="41">
        <v>31</v>
      </c>
      <c r="G5" s="41">
        <v>28</v>
      </c>
      <c r="H5" s="41">
        <v>24</v>
      </c>
      <c r="I5" s="41">
        <v>14</v>
      </c>
      <c r="J5" s="41">
        <v>18</v>
      </c>
      <c r="K5" s="41">
        <v>14</v>
      </c>
      <c r="L5" s="214">
        <v>20</v>
      </c>
      <c r="M5" s="41">
        <v>1</v>
      </c>
      <c r="N5" s="41">
        <v>4</v>
      </c>
      <c r="O5" s="41">
        <v>3</v>
      </c>
      <c r="R5" s="18"/>
      <c r="S5" s="18"/>
      <c r="T5" s="18"/>
    </row>
    <row r="6" spans="1:44" ht="12" customHeight="1" x14ac:dyDescent="0.15">
      <c r="A6" s="36"/>
      <c r="B6" s="37" t="s">
        <v>25</v>
      </c>
      <c r="C6" s="38">
        <v>35.6</v>
      </c>
      <c r="D6" s="48">
        <v>12.1</v>
      </c>
      <c r="E6" s="47">
        <v>15.6</v>
      </c>
      <c r="F6" s="47">
        <v>20.100000000000001</v>
      </c>
      <c r="G6" s="47">
        <v>26.7</v>
      </c>
      <c r="H6" s="47">
        <v>27</v>
      </c>
      <c r="I6" s="47">
        <v>31.8</v>
      </c>
      <c r="J6" s="47">
        <v>34.700000000000003</v>
      </c>
      <c r="K6" s="47">
        <v>35.6</v>
      </c>
      <c r="L6" s="47">
        <v>34.9</v>
      </c>
      <c r="M6" s="47">
        <v>30.6</v>
      </c>
      <c r="N6" s="48">
        <v>22.2</v>
      </c>
      <c r="O6" s="48">
        <v>14.7</v>
      </c>
      <c r="R6" s="18"/>
      <c r="S6" s="18"/>
      <c r="T6" s="18"/>
    </row>
    <row r="7" spans="1:44" ht="15.95" customHeight="1" x14ac:dyDescent="0.15">
      <c r="A7" s="40" t="s">
        <v>21</v>
      </c>
      <c r="B7" s="34" t="s">
        <v>77</v>
      </c>
      <c r="C7" s="35" t="s">
        <v>232</v>
      </c>
      <c r="D7" s="46">
        <v>21</v>
      </c>
      <c r="E7" s="41">
        <v>14</v>
      </c>
      <c r="F7" s="41">
        <v>31</v>
      </c>
      <c r="G7" s="41">
        <v>28</v>
      </c>
      <c r="H7" s="41">
        <v>4</v>
      </c>
      <c r="I7" s="41">
        <v>14</v>
      </c>
      <c r="J7" s="41">
        <v>7</v>
      </c>
      <c r="K7" s="41">
        <v>23</v>
      </c>
      <c r="L7" s="214">
        <v>20</v>
      </c>
      <c r="M7" s="41">
        <v>1</v>
      </c>
      <c r="N7" s="41">
        <v>4</v>
      </c>
      <c r="O7" s="41">
        <v>3</v>
      </c>
      <c r="R7" s="18"/>
      <c r="S7" s="18"/>
      <c r="T7" s="18"/>
    </row>
    <row r="8" spans="1:44" ht="12" customHeight="1" x14ac:dyDescent="0.15">
      <c r="A8" s="36"/>
      <c r="B8" s="37" t="s">
        <v>25</v>
      </c>
      <c r="C8" s="38">
        <v>36.299999999999997</v>
      </c>
      <c r="D8" s="48">
        <v>12.6</v>
      </c>
      <c r="E8" s="48">
        <v>16.600000000000001</v>
      </c>
      <c r="F8" s="48">
        <v>21.5</v>
      </c>
      <c r="G8" s="48">
        <v>27.4</v>
      </c>
      <c r="H8" s="48">
        <v>28.2</v>
      </c>
      <c r="I8" s="48">
        <v>32.1</v>
      </c>
      <c r="J8" s="48">
        <v>36.299999999999997</v>
      </c>
      <c r="K8" s="48">
        <v>36</v>
      </c>
      <c r="L8" s="48">
        <v>34.5</v>
      </c>
      <c r="M8" s="48">
        <v>29.6</v>
      </c>
      <c r="N8" s="47">
        <v>23.4</v>
      </c>
      <c r="O8" s="47">
        <v>15.8</v>
      </c>
      <c r="R8" s="18"/>
      <c r="S8" s="18"/>
      <c r="T8" s="18"/>
    </row>
    <row r="9" spans="1:44" ht="15.95" customHeight="1" x14ac:dyDescent="0.15">
      <c r="A9" s="33" t="s">
        <v>19</v>
      </c>
      <c r="B9" s="34" t="s">
        <v>77</v>
      </c>
      <c r="C9" s="35" t="s">
        <v>231</v>
      </c>
      <c r="D9" s="46">
        <v>21</v>
      </c>
      <c r="E9" s="41">
        <v>14</v>
      </c>
      <c r="F9" s="41">
        <v>30</v>
      </c>
      <c r="G9" s="41">
        <v>28</v>
      </c>
      <c r="H9" s="41">
        <v>18</v>
      </c>
      <c r="I9" s="41">
        <v>14</v>
      </c>
      <c r="J9" s="41">
        <v>7</v>
      </c>
      <c r="K9" s="41">
        <v>14</v>
      </c>
      <c r="L9" s="214">
        <v>20</v>
      </c>
      <c r="M9" s="41">
        <v>1</v>
      </c>
      <c r="N9" s="41">
        <v>12</v>
      </c>
      <c r="O9" s="41">
        <v>3</v>
      </c>
      <c r="R9" s="18"/>
      <c r="S9" s="18"/>
      <c r="T9" s="18"/>
    </row>
    <row r="10" spans="1:44" ht="12" customHeight="1" x14ac:dyDescent="0.15">
      <c r="A10" s="36"/>
      <c r="B10" s="37" t="s">
        <v>25</v>
      </c>
      <c r="C10" s="39">
        <v>36.4</v>
      </c>
      <c r="D10" s="48">
        <v>11.7</v>
      </c>
      <c r="E10" s="48">
        <v>17</v>
      </c>
      <c r="F10" s="48">
        <v>19.899999999999999</v>
      </c>
      <c r="G10" s="48">
        <v>28.2</v>
      </c>
      <c r="H10" s="48">
        <v>27.2</v>
      </c>
      <c r="I10" s="48">
        <v>33</v>
      </c>
      <c r="J10" s="48">
        <v>35.200000000000003</v>
      </c>
      <c r="K10" s="48">
        <v>36.4</v>
      </c>
      <c r="L10" s="48">
        <v>35</v>
      </c>
      <c r="M10" s="48">
        <v>29.2</v>
      </c>
      <c r="N10" s="48">
        <v>22.4</v>
      </c>
      <c r="O10" s="48">
        <v>16.399999999999999</v>
      </c>
      <c r="R10" s="18"/>
      <c r="S10" s="18"/>
      <c r="T10" s="18"/>
    </row>
    <row r="11" spans="1:44" ht="15.95" customHeight="1" x14ac:dyDescent="0.15">
      <c r="A11" s="33" t="s">
        <v>15</v>
      </c>
      <c r="B11" s="34" t="s">
        <v>77</v>
      </c>
      <c r="C11" s="35" t="s">
        <v>233</v>
      </c>
      <c r="D11" s="46">
        <v>21</v>
      </c>
      <c r="E11" s="41">
        <v>20</v>
      </c>
      <c r="F11" s="41">
        <v>16</v>
      </c>
      <c r="G11" s="41">
        <v>14</v>
      </c>
      <c r="H11" s="41">
        <v>5</v>
      </c>
      <c r="I11" s="41">
        <v>14</v>
      </c>
      <c r="J11" s="41">
        <v>28</v>
      </c>
      <c r="K11" s="41">
        <v>15</v>
      </c>
      <c r="L11" s="214">
        <v>11</v>
      </c>
      <c r="M11" s="41">
        <v>23</v>
      </c>
      <c r="N11" s="41">
        <v>2</v>
      </c>
      <c r="O11" s="41">
        <v>2</v>
      </c>
      <c r="R11" s="18"/>
      <c r="S11" s="18"/>
      <c r="T11" s="18"/>
    </row>
    <row r="12" spans="1:44" ht="12" customHeight="1" x14ac:dyDescent="0.15">
      <c r="A12" s="36"/>
      <c r="B12" s="37" t="s">
        <v>25</v>
      </c>
      <c r="C12" s="39">
        <v>36.799999999999997</v>
      </c>
      <c r="D12" s="48">
        <v>13.3</v>
      </c>
      <c r="E12" s="48">
        <v>14.9</v>
      </c>
      <c r="F12" s="48">
        <v>20.399999999999999</v>
      </c>
      <c r="G12" s="48">
        <v>25.7</v>
      </c>
      <c r="H12" s="48">
        <v>27.2</v>
      </c>
      <c r="I12" s="48">
        <v>32.6</v>
      </c>
      <c r="J12" s="48">
        <v>35.700000000000003</v>
      </c>
      <c r="K12" s="48">
        <v>36.799999999999997</v>
      </c>
      <c r="L12" s="48">
        <v>35.1</v>
      </c>
      <c r="M12" s="48">
        <v>29.5</v>
      </c>
      <c r="N12" s="48">
        <v>22.1</v>
      </c>
      <c r="O12" s="48">
        <v>14.9</v>
      </c>
      <c r="R12" s="18"/>
      <c r="S12" s="18"/>
      <c r="T12" s="18"/>
    </row>
    <row r="13" spans="1:44" ht="15.95" customHeight="1" x14ac:dyDescent="0.15">
      <c r="A13" s="33" t="s">
        <v>198</v>
      </c>
      <c r="B13" s="34" t="s">
        <v>77</v>
      </c>
      <c r="C13" s="35" t="s">
        <v>232</v>
      </c>
      <c r="D13" s="214">
        <v>21</v>
      </c>
      <c r="E13" s="41">
        <v>13</v>
      </c>
      <c r="F13" s="41">
        <v>31</v>
      </c>
      <c r="G13" s="41">
        <v>28</v>
      </c>
      <c r="H13" s="41">
        <v>5</v>
      </c>
      <c r="I13" s="41">
        <v>14</v>
      </c>
      <c r="J13" s="41">
        <v>7</v>
      </c>
      <c r="K13" s="41">
        <v>24</v>
      </c>
      <c r="L13" s="214">
        <v>20</v>
      </c>
      <c r="M13" s="41">
        <v>1</v>
      </c>
      <c r="N13" s="41">
        <v>11</v>
      </c>
      <c r="O13" s="41">
        <v>3</v>
      </c>
      <c r="R13" s="18"/>
      <c r="S13" s="18"/>
      <c r="T13" s="18"/>
    </row>
    <row r="14" spans="1:44" ht="12" customHeight="1" x14ac:dyDescent="0.15">
      <c r="A14" s="36"/>
      <c r="B14" s="37" t="s">
        <v>25</v>
      </c>
      <c r="C14" s="39">
        <v>37.299999999999997</v>
      </c>
      <c r="D14" s="48">
        <v>13.2</v>
      </c>
      <c r="E14" s="48">
        <v>15.2</v>
      </c>
      <c r="F14" s="48">
        <v>20.399999999999999</v>
      </c>
      <c r="G14" s="48">
        <v>27.2</v>
      </c>
      <c r="H14" s="48">
        <v>29.3</v>
      </c>
      <c r="I14" s="48">
        <v>31.9</v>
      </c>
      <c r="J14" s="48">
        <v>37.299999999999997</v>
      </c>
      <c r="K14" s="48">
        <v>36.5</v>
      </c>
      <c r="L14" s="48">
        <v>36.5</v>
      </c>
      <c r="M14" s="48">
        <v>29.3</v>
      </c>
      <c r="N14" s="48">
        <v>21.7</v>
      </c>
      <c r="O14" s="48">
        <v>14.5</v>
      </c>
      <c r="R14" s="18"/>
      <c r="S14" s="18"/>
      <c r="T14" s="18"/>
    </row>
    <row r="15" spans="1:44" ht="21" customHeight="1" x14ac:dyDescent="0.15">
      <c r="A15" s="33" t="s">
        <v>90</v>
      </c>
      <c r="B15" s="34" t="s">
        <v>77</v>
      </c>
      <c r="C15" s="35" t="s">
        <v>234</v>
      </c>
      <c r="D15" s="46">
        <v>6</v>
      </c>
      <c r="E15" s="41">
        <v>14</v>
      </c>
      <c r="F15" s="41">
        <v>31</v>
      </c>
      <c r="G15" s="41">
        <v>28</v>
      </c>
      <c r="H15" s="41">
        <v>18</v>
      </c>
      <c r="I15" s="41">
        <v>14</v>
      </c>
      <c r="J15" s="41">
        <v>7</v>
      </c>
      <c r="K15" s="41">
        <v>3</v>
      </c>
      <c r="L15" s="214">
        <v>20</v>
      </c>
      <c r="M15" s="41">
        <v>1</v>
      </c>
      <c r="N15" s="41">
        <v>4</v>
      </c>
      <c r="O15" s="41">
        <v>3</v>
      </c>
      <c r="R15" s="18"/>
      <c r="S15" s="18"/>
      <c r="T15" s="18"/>
    </row>
    <row r="16" spans="1:44" ht="12" customHeight="1" x14ac:dyDescent="0.15">
      <c r="A16" s="36"/>
      <c r="B16" s="37" t="s">
        <v>25</v>
      </c>
      <c r="C16" s="39">
        <v>38.1</v>
      </c>
      <c r="D16" s="48">
        <v>13.3</v>
      </c>
      <c r="E16" s="48">
        <v>18.899999999999999</v>
      </c>
      <c r="F16" s="48">
        <v>24.2</v>
      </c>
      <c r="G16" s="48">
        <v>29.7</v>
      </c>
      <c r="H16" s="48">
        <v>29.2</v>
      </c>
      <c r="I16" s="48">
        <v>34.799999999999997</v>
      </c>
      <c r="J16" s="48">
        <v>37.5</v>
      </c>
      <c r="K16" s="48">
        <v>38.1</v>
      </c>
      <c r="L16" s="48">
        <v>36.9</v>
      </c>
      <c r="M16" s="48">
        <v>31.4</v>
      </c>
      <c r="N16" s="48">
        <v>23.7</v>
      </c>
      <c r="O16" s="48">
        <v>18.5</v>
      </c>
      <c r="R16" s="18"/>
      <c r="S16" s="18"/>
      <c r="T16" s="18"/>
    </row>
    <row r="17" spans="1:20" ht="15.95" customHeight="1" x14ac:dyDescent="0.15">
      <c r="A17" s="33" t="s">
        <v>16</v>
      </c>
      <c r="B17" s="34" t="s">
        <v>77</v>
      </c>
      <c r="C17" s="35" t="s">
        <v>233</v>
      </c>
      <c r="D17" s="46">
        <v>21</v>
      </c>
      <c r="E17" s="41">
        <v>14</v>
      </c>
      <c r="F17" s="41">
        <v>31</v>
      </c>
      <c r="G17" s="41">
        <v>28</v>
      </c>
      <c r="H17" s="41">
        <v>4</v>
      </c>
      <c r="I17" s="41">
        <v>14</v>
      </c>
      <c r="J17" s="41">
        <v>21</v>
      </c>
      <c r="K17" s="214">
        <v>15</v>
      </c>
      <c r="L17" s="41">
        <v>11</v>
      </c>
      <c r="M17" s="214">
        <v>1</v>
      </c>
      <c r="N17" s="41">
        <v>4</v>
      </c>
      <c r="O17" s="41">
        <v>3</v>
      </c>
      <c r="R17" s="18"/>
      <c r="S17" s="18"/>
      <c r="T17" s="18"/>
    </row>
    <row r="18" spans="1:20" ht="12" customHeight="1" x14ac:dyDescent="0.15">
      <c r="A18" s="36"/>
      <c r="B18" s="37" t="s">
        <v>25</v>
      </c>
      <c r="C18" s="39">
        <v>38.1</v>
      </c>
      <c r="D18" s="48">
        <v>13.2</v>
      </c>
      <c r="E18" s="48">
        <v>17.2</v>
      </c>
      <c r="F18" s="48">
        <v>22.1</v>
      </c>
      <c r="G18" s="48">
        <v>29.9</v>
      </c>
      <c r="H18" s="48">
        <v>29</v>
      </c>
      <c r="I18" s="48">
        <v>33.1</v>
      </c>
      <c r="J18" s="48">
        <v>36.4</v>
      </c>
      <c r="K18" s="48">
        <v>38.1</v>
      </c>
      <c r="L18" s="48">
        <v>36.799999999999997</v>
      </c>
      <c r="M18" s="48">
        <v>30.4</v>
      </c>
      <c r="N18" s="48">
        <v>23</v>
      </c>
      <c r="O18" s="48">
        <v>18.899999999999999</v>
      </c>
      <c r="R18" s="18"/>
      <c r="S18" s="18"/>
      <c r="T18" s="18"/>
    </row>
    <row r="19" spans="1:20" ht="15.95" customHeight="1" x14ac:dyDescent="0.15">
      <c r="A19" s="33" t="s">
        <v>17</v>
      </c>
      <c r="B19" s="34" t="s">
        <v>77</v>
      </c>
      <c r="C19" s="35" t="s">
        <v>234</v>
      </c>
      <c r="D19" s="46">
        <v>6</v>
      </c>
      <c r="E19" s="41">
        <v>14</v>
      </c>
      <c r="F19" s="41">
        <v>31</v>
      </c>
      <c r="G19" s="41">
        <v>28</v>
      </c>
      <c r="H19" s="41">
        <v>4</v>
      </c>
      <c r="I19" s="41">
        <v>14</v>
      </c>
      <c r="J19" s="41">
        <v>29</v>
      </c>
      <c r="K19" s="41">
        <v>3</v>
      </c>
      <c r="L19" s="214">
        <v>11</v>
      </c>
      <c r="M19" s="41">
        <v>1</v>
      </c>
      <c r="N19" s="41">
        <v>4</v>
      </c>
      <c r="O19" s="41">
        <v>3</v>
      </c>
      <c r="R19" s="18"/>
      <c r="S19" s="18"/>
      <c r="T19" s="18"/>
    </row>
    <row r="20" spans="1:20" ht="12" customHeight="1" x14ac:dyDescent="0.15">
      <c r="A20" s="36"/>
      <c r="B20" s="37" t="s">
        <v>25</v>
      </c>
      <c r="C20" s="39">
        <v>35.799999999999997</v>
      </c>
      <c r="D20" s="48">
        <v>12.8</v>
      </c>
      <c r="E20" s="48">
        <v>18.100000000000001</v>
      </c>
      <c r="F20" s="48">
        <v>21.7</v>
      </c>
      <c r="G20" s="48">
        <v>28.5</v>
      </c>
      <c r="H20" s="48">
        <v>28.4</v>
      </c>
      <c r="I20" s="48">
        <v>32.700000000000003</v>
      </c>
      <c r="J20" s="48">
        <v>35.1</v>
      </c>
      <c r="K20" s="48">
        <v>35.799999999999997</v>
      </c>
      <c r="L20" s="48">
        <v>34.200000000000003</v>
      </c>
      <c r="M20" s="48">
        <v>29.3</v>
      </c>
      <c r="N20" s="48">
        <v>23.1</v>
      </c>
      <c r="O20" s="48">
        <v>17</v>
      </c>
      <c r="R20" s="18"/>
      <c r="S20" s="18"/>
      <c r="T20" s="18"/>
    </row>
    <row r="21" spans="1:20" ht="15.95" customHeight="1" x14ac:dyDescent="0.15">
      <c r="A21" s="33" t="s">
        <v>18</v>
      </c>
      <c r="B21" s="34" t="s">
        <v>77</v>
      </c>
      <c r="C21" s="35" t="s">
        <v>234</v>
      </c>
      <c r="D21" s="41">
        <v>6</v>
      </c>
      <c r="E21" s="41">
        <v>14</v>
      </c>
      <c r="F21" s="214">
        <v>31</v>
      </c>
      <c r="G21" s="41">
        <v>28</v>
      </c>
      <c r="H21" s="41">
        <v>18</v>
      </c>
      <c r="I21" s="41">
        <v>14</v>
      </c>
      <c r="J21" s="46">
        <v>21</v>
      </c>
      <c r="K21" s="41">
        <v>3</v>
      </c>
      <c r="L21" s="41">
        <v>20</v>
      </c>
      <c r="M21" s="41">
        <v>2</v>
      </c>
      <c r="N21" s="41">
        <v>17</v>
      </c>
      <c r="O21" s="41">
        <v>3</v>
      </c>
      <c r="R21" s="18"/>
      <c r="S21" s="18"/>
      <c r="T21" s="18"/>
    </row>
    <row r="22" spans="1:20" ht="12" customHeight="1" x14ac:dyDescent="0.15">
      <c r="A22" s="36"/>
      <c r="B22" s="37" t="s">
        <v>25</v>
      </c>
      <c r="C22" s="39">
        <v>36.6</v>
      </c>
      <c r="D22" s="48">
        <v>12.6</v>
      </c>
      <c r="E22" s="48">
        <v>18.3</v>
      </c>
      <c r="F22" s="48">
        <v>21.8</v>
      </c>
      <c r="G22" s="48">
        <v>28.4</v>
      </c>
      <c r="H22" s="48">
        <v>28.7</v>
      </c>
      <c r="I22" s="48">
        <v>31.9</v>
      </c>
      <c r="J22" s="48">
        <v>35.700000000000003</v>
      </c>
      <c r="K22" s="48">
        <v>36.6</v>
      </c>
      <c r="L22" s="48">
        <v>36</v>
      </c>
      <c r="M22" s="48">
        <v>30.3</v>
      </c>
      <c r="N22" s="48">
        <v>23.6</v>
      </c>
      <c r="O22" s="48">
        <v>18</v>
      </c>
    </row>
    <row r="23" spans="1:20" ht="3.95" customHeight="1" x14ac:dyDescent="0.15">
      <c r="A23" s="42"/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20" ht="15.75" customHeight="1" x14ac:dyDescent="0.15">
      <c r="A24" s="1" t="s">
        <v>164</v>
      </c>
      <c r="B24" s="1"/>
    </row>
    <row r="28" spans="1:20" ht="12" customHeight="1" x14ac:dyDescent="0.15">
      <c r="C28" s="35"/>
    </row>
    <row r="29" spans="1:20" ht="12" customHeight="1" x14ac:dyDescent="0.15">
      <c r="C29" s="38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R24"/>
  <sheetViews>
    <sheetView view="pageBreakPreview" zoomScaleNormal="120" zoomScaleSheetLayoutView="100" workbookViewId="0"/>
  </sheetViews>
  <sheetFormatPr defaultColWidth="8.85546875" defaultRowHeight="12" customHeight="1" x14ac:dyDescent="0.15"/>
  <cols>
    <col min="1" max="1" width="11" style="7" customWidth="1"/>
    <col min="2" max="2" width="4" style="7" customWidth="1"/>
    <col min="3" max="15" width="6.5703125" style="7" customWidth="1"/>
    <col min="16" max="16" width="0.28515625" style="7" customWidth="1"/>
    <col min="17" max="16384" width="8.85546875" style="7"/>
  </cols>
  <sheetData>
    <row r="1" spans="1:44" s="2" customFormat="1" ht="24" customHeight="1" x14ac:dyDescent="0.2">
      <c r="A1" s="29"/>
      <c r="B1" s="29"/>
      <c r="C1" s="30"/>
      <c r="D1" s="4" t="s">
        <v>26</v>
      </c>
      <c r="E1" s="27" t="s">
        <v>74</v>
      </c>
      <c r="H1" s="30"/>
      <c r="I1" s="30"/>
      <c r="J1" s="30"/>
      <c r="K1" s="30"/>
      <c r="M1" s="30"/>
      <c r="N1" s="30"/>
      <c r="O1" s="30"/>
    </row>
    <row r="2" spans="1:44" ht="8.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/>
      <c r="M2" s="9"/>
      <c r="N2" s="9"/>
      <c r="O2" s="9"/>
      <c r="P2" s="9"/>
    </row>
    <row r="3" spans="1:44" ht="12" customHeight="1" thickBot="1" x14ac:dyDescent="0.2">
      <c r="A3" s="9" t="s">
        <v>222</v>
      </c>
      <c r="B3" s="9"/>
      <c r="C3" s="10"/>
      <c r="D3" s="10"/>
      <c r="E3" s="10"/>
      <c r="F3" s="10"/>
      <c r="G3" s="10"/>
      <c r="H3" s="10"/>
      <c r="I3" s="9"/>
      <c r="J3" s="10"/>
      <c r="K3" s="10"/>
      <c r="L3" s="11"/>
      <c r="M3" s="10"/>
      <c r="N3" s="10"/>
      <c r="O3" s="12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44" s="19" customFormat="1" ht="36" customHeight="1" x14ac:dyDescent="0.15">
      <c r="A4" s="31"/>
      <c r="B4" s="13"/>
      <c r="C4" s="45" t="s">
        <v>1</v>
      </c>
      <c r="D4" s="14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ht="20.25" customHeight="1" x14ac:dyDescent="0.15">
      <c r="A5" s="33" t="s">
        <v>14</v>
      </c>
      <c r="B5" s="34" t="s">
        <v>77</v>
      </c>
      <c r="C5" s="35" t="s">
        <v>235</v>
      </c>
      <c r="D5" s="41">
        <v>30</v>
      </c>
      <c r="E5" s="46">
        <v>10</v>
      </c>
      <c r="F5" s="41">
        <v>3</v>
      </c>
      <c r="G5" s="41">
        <v>2</v>
      </c>
      <c r="H5" s="41">
        <v>10</v>
      </c>
      <c r="I5" s="41">
        <v>3</v>
      </c>
      <c r="J5" s="41">
        <v>13</v>
      </c>
      <c r="K5" s="41">
        <v>1</v>
      </c>
      <c r="L5" s="41">
        <v>25</v>
      </c>
      <c r="M5" s="41">
        <v>20</v>
      </c>
      <c r="N5" s="41">
        <v>29</v>
      </c>
      <c r="O5" s="41">
        <v>29</v>
      </c>
    </row>
    <row r="6" spans="1:44" ht="12" customHeight="1" x14ac:dyDescent="0.15">
      <c r="A6" s="36"/>
      <c r="B6" s="37" t="s">
        <v>25</v>
      </c>
      <c r="C6" s="47">
        <v>-4.2</v>
      </c>
      <c r="D6" s="47">
        <v>-2.5</v>
      </c>
      <c r="E6" s="48">
        <v>-1.4</v>
      </c>
      <c r="F6" s="144">
        <v>-4.2</v>
      </c>
      <c r="G6" s="47">
        <v>2.4</v>
      </c>
      <c r="H6" s="49">
        <v>5.0999999999999996</v>
      </c>
      <c r="I6" s="47">
        <v>12.9</v>
      </c>
      <c r="J6" s="47">
        <v>19.600000000000001</v>
      </c>
      <c r="K6" s="47">
        <v>22.5</v>
      </c>
      <c r="L6" s="47">
        <v>18.100000000000001</v>
      </c>
      <c r="M6" s="47">
        <v>10.6</v>
      </c>
      <c r="N6" s="47">
        <v>2.2000000000000002</v>
      </c>
      <c r="O6" s="47">
        <v>-1.1000000000000001</v>
      </c>
    </row>
    <row r="7" spans="1:44" ht="15.95" customHeight="1" x14ac:dyDescent="0.15">
      <c r="A7" s="40" t="s">
        <v>21</v>
      </c>
      <c r="B7" s="34" t="s">
        <v>77</v>
      </c>
      <c r="C7" s="35" t="s">
        <v>235</v>
      </c>
      <c r="D7" s="46">
        <v>14</v>
      </c>
      <c r="E7" s="41">
        <v>10</v>
      </c>
      <c r="F7" s="41">
        <v>3</v>
      </c>
      <c r="G7" s="41">
        <v>2</v>
      </c>
      <c r="H7" s="41">
        <v>10</v>
      </c>
      <c r="I7" s="41">
        <v>4</v>
      </c>
      <c r="J7" s="41">
        <v>13</v>
      </c>
      <c r="K7" s="41">
        <v>1</v>
      </c>
      <c r="L7" s="41">
        <v>25</v>
      </c>
      <c r="M7" s="41">
        <v>31</v>
      </c>
      <c r="N7" s="41">
        <v>25</v>
      </c>
      <c r="O7" s="41">
        <v>20</v>
      </c>
    </row>
    <row r="8" spans="1:44" ht="12.75" customHeight="1" x14ac:dyDescent="0.15">
      <c r="A8" s="36"/>
      <c r="B8" s="37" t="s">
        <v>25</v>
      </c>
      <c r="C8" s="47">
        <v>-3.8</v>
      </c>
      <c r="D8" s="48">
        <v>-3.6</v>
      </c>
      <c r="E8" s="47">
        <v>-2.5</v>
      </c>
      <c r="F8" s="47">
        <v>-3.8</v>
      </c>
      <c r="G8" s="47">
        <v>2.1</v>
      </c>
      <c r="H8" s="47">
        <v>4</v>
      </c>
      <c r="I8" s="47">
        <v>11.1</v>
      </c>
      <c r="J8" s="49">
        <v>19.100000000000001</v>
      </c>
      <c r="K8" s="47">
        <v>21</v>
      </c>
      <c r="L8" s="47">
        <v>17.100000000000001</v>
      </c>
      <c r="M8" s="22">
        <v>7.9</v>
      </c>
      <c r="N8" s="47">
        <v>0.9</v>
      </c>
      <c r="O8" s="47">
        <v>-2.7</v>
      </c>
    </row>
    <row r="9" spans="1:44" ht="15.95" customHeight="1" x14ac:dyDescent="0.15">
      <c r="A9" s="33" t="s">
        <v>19</v>
      </c>
      <c r="B9" s="34" t="s">
        <v>77</v>
      </c>
      <c r="C9" s="35" t="s">
        <v>236</v>
      </c>
      <c r="D9" s="46">
        <v>29</v>
      </c>
      <c r="E9" s="41">
        <v>10</v>
      </c>
      <c r="F9" s="41">
        <v>3</v>
      </c>
      <c r="G9" s="41">
        <v>2</v>
      </c>
      <c r="H9" s="41">
        <v>10</v>
      </c>
      <c r="I9" s="41">
        <v>4</v>
      </c>
      <c r="J9" s="41">
        <v>13</v>
      </c>
      <c r="K9" s="41">
        <v>1</v>
      </c>
      <c r="L9" s="41">
        <v>25</v>
      </c>
      <c r="M9" s="41">
        <v>31</v>
      </c>
      <c r="N9" s="41">
        <v>25</v>
      </c>
      <c r="O9" s="41">
        <v>20</v>
      </c>
    </row>
    <row r="10" spans="1:44" ht="12" customHeight="1" x14ac:dyDescent="0.15">
      <c r="A10" s="36"/>
      <c r="B10" s="37" t="s">
        <v>25</v>
      </c>
      <c r="C10" s="48">
        <v>-5.8</v>
      </c>
      <c r="D10" s="48">
        <v>-5.8</v>
      </c>
      <c r="E10" s="48">
        <v>-3.1</v>
      </c>
      <c r="F10" s="49">
        <v>-4.0999999999999996</v>
      </c>
      <c r="G10" s="49">
        <v>1.5</v>
      </c>
      <c r="H10" s="49">
        <v>3.5</v>
      </c>
      <c r="I10" s="47">
        <v>10.6</v>
      </c>
      <c r="J10" s="47">
        <v>18.600000000000001</v>
      </c>
      <c r="K10" s="47">
        <v>20.399999999999999</v>
      </c>
      <c r="L10" s="47">
        <v>16.5</v>
      </c>
      <c r="M10" s="47">
        <v>6.9</v>
      </c>
      <c r="N10" s="49">
        <v>0</v>
      </c>
      <c r="O10" s="49">
        <v>-3.7</v>
      </c>
    </row>
    <row r="11" spans="1:44" ht="15.95" customHeight="1" x14ac:dyDescent="0.15">
      <c r="A11" s="33" t="s">
        <v>15</v>
      </c>
      <c r="B11" s="34" t="s">
        <v>77</v>
      </c>
      <c r="C11" s="35" t="s">
        <v>237</v>
      </c>
      <c r="D11" s="46">
        <v>9</v>
      </c>
      <c r="E11" s="41">
        <v>13</v>
      </c>
      <c r="F11" s="41">
        <v>11</v>
      </c>
      <c r="G11" s="41">
        <v>10</v>
      </c>
      <c r="H11" s="41">
        <v>10</v>
      </c>
      <c r="I11" s="41">
        <v>1</v>
      </c>
      <c r="J11" s="41">
        <v>13</v>
      </c>
      <c r="K11" s="41">
        <v>8</v>
      </c>
      <c r="L11" s="41">
        <v>26</v>
      </c>
      <c r="M11" s="41">
        <v>31</v>
      </c>
      <c r="N11" s="41">
        <v>30</v>
      </c>
      <c r="O11" s="41">
        <v>30</v>
      </c>
    </row>
    <row r="12" spans="1:44" ht="12" customHeight="1" x14ac:dyDescent="0.15">
      <c r="A12" s="36"/>
      <c r="B12" s="37" t="s">
        <v>25</v>
      </c>
      <c r="C12" s="47">
        <v>-2.8</v>
      </c>
      <c r="D12" s="50">
        <v>-2.8</v>
      </c>
      <c r="E12" s="47">
        <v>-1.2</v>
      </c>
      <c r="F12" s="47">
        <v>-2</v>
      </c>
      <c r="G12" s="47">
        <v>3</v>
      </c>
      <c r="H12" s="22">
        <v>6.6</v>
      </c>
      <c r="I12" s="47">
        <v>13.4</v>
      </c>
      <c r="J12" s="47">
        <v>19.899999999999999</v>
      </c>
      <c r="K12" s="47">
        <v>23</v>
      </c>
      <c r="L12" s="47">
        <v>18.899999999999999</v>
      </c>
      <c r="M12" s="47">
        <v>12.1</v>
      </c>
      <c r="N12" s="41">
        <v>3.9</v>
      </c>
      <c r="O12" s="41">
        <v>-0.1</v>
      </c>
    </row>
    <row r="13" spans="1:44" ht="15.95" customHeight="1" x14ac:dyDescent="0.15">
      <c r="A13" s="33" t="s">
        <v>198</v>
      </c>
      <c r="B13" s="34" t="s">
        <v>77</v>
      </c>
      <c r="C13" s="35" t="s">
        <v>238</v>
      </c>
      <c r="D13" s="46">
        <v>24</v>
      </c>
      <c r="E13" s="41">
        <v>13</v>
      </c>
      <c r="F13" s="41">
        <v>3</v>
      </c>
      <c r="G13" s="41">
        <v>2</v>
      </c>
      <c r="H13" s="41">
        <v>10</v>
      </c>
      <c r="I13" s="41">
        <v>3</v>
      </c>
      <c r="J13" s="41">
        <v>13</v>
      </c>
      <c r="K13" s="41">
        <v>29</v>
      </c>
      <c r="L13" s="41">
        <v>25</v>
      </c>
      <c r="M13" s="41">
        <v>31</v>
      </c>
      <c r="N13" s="41">
        <v>25</v>
      </c>
      <c r="O13" s="41">
        <v>20</v>
      </c>
    </row>
    <row r="14" spans="1:44" ht="12" customHeight="1" x14ac:dyDescent="0.15">
      <c r="A14" s="36"/>
      <c r="B14" s="37" t="s">
        <v>25</v>
      </c>
      <c r="C14" s="47">
        <v>-2.4</v>
      </c>
      <c r="D14" s="261">
        <v>-2.4</v>
      </c>
      <c r="E14" s="261">
        <v>-0.4</v>
      </c>
      <c r="F14" s="41">
        <v>-1.5</v>
      </c>
      <c r="G14" s="47">
        <v>5</v>
      </c>
      <c r="H14" s="41">
        <v>6.8</v>
      </c>
      <c r="I14" s="41">
        <v>13.9</v>
      </c>
      <c r="J14" s="47">
        <v>21</v>
      </c>
      <c r="K14" s="41">
        <v>23.6</v>
      </c>
      <c r="L14" s="41">
        <v>19.3</v>
      </c>
      <c r="M14" s="41">
        <v>10.7</v>
      </c>
      <c r="N14" s="41">
        <v>4.5</v>
      </c>
      <c r="O14" s="47">
        <v>0</v>
      </c>
    </row>
    <row r="15" spans="1:44" ht="20.25" customHeight="1" x14ac:dyDescent="0.15">
      <c r="A15" s="33" t="s">
        <v>90</v>
      </c>
      <c r="B15" s="34" t="s">
        <v>77</v>
      </c>
      <c r="C15" s="35" t="s">
        <v>239</v>
      </c>
      <c r="D15" s="46">
        <v>9</v>
      </c>
      <c r="E15" s="41">
        <v>13</v>
      </c>
      <c r="F15" s="41">
        <v>11</v>
      </c>
      <c r="G15" s="41">
        <v>2</v>
      </c>
      <c r="H15" s="41">
        <v>10</v>
      </c>
      <c r="I15" s="41">
        <v>4</v>
      </c>
      <c r="J15" s="41">
        <v>13</v>
      </c>
      <c r="K15" s="41">
        <v>1</v>
      </c>
      <c r="L15" s="41">
        <v>25</v>
      </c>
      <c r="M15" s="41">
        <v>31</v>
      </c>
      <c r="N15" s="41">
        <v>25</v>
      </c>
      <c r="O15" s="41">
        <v>20</v>
      </c>
    </row>
    <row r="16" spans="1:44" ht="12" customHeight="1" x14ac:dyDescent="0.15">
      <c r="A16" s="36"/>
      <c r="B16" s="37" t="s">
        <v>25</v>
      </c>
      <c r="C16" s="48">
        <v>-3.8</v>
      </c>
      <c r="D16" s="50">
        <v>-3.4</v>
      </c>
      <c r="E16" s="47">
        <v>-3</v>
      </c>
      <c r="F16" s="47">
        <v>-3.8</v>
      </c>
      <c r="G16" s="47">
        <v>2.4</v>
      </c>
      <c r="H16" s="47">
        <v>4.5999999999999996</v>
      </c>
      <c r="I16" s="47">
        <v>12.1</v>
      </c>
      <c r="J16" s="47">
        <v>19.600000000000001</v>
      </c>
      <c r="K16" s="47">
        <v>21.6</v>
      </c>
      <c r="L16" s="47">
        <v>17.8</v>
      </c>
      <c r="M16" s="47">
        <v>8.8000000000000007</v>
      </c>
      <c r="N16" s="262">
        <v>1.7</v>
      </c>
      <c r="O16" s="49">
        <v>-2.7</v>
      </c>
      <c r="P16" s="144"/>
      <c r="Q16" s="144"/>
    </row>
    <row r="17" spans="1:17" ht="15.95" customHeight="1" x14ac:dyDescent="0.15">
      <c r="A17" s="33" t="s">
        <v>16</v>
      </c>
      <c r="B17" s="34" t="s">
        <v>77</v>
      </c>
      <c r="C17" s="216" t="s">
        <v>237</v>
      </c>
      <c r="D17" s="46">
        <v>9</v>
      </c>
      <c r="E17" s="41">
        <v>13</v>
      </c>
      <c r="F17" s="41">
        <v>11</v>
      </c>
      <c r="G17" s="41">
        <v>10</v>
      </c>
      <c r="H17" s="41">
        <v>10</v>
      </c>
      <c r="I17" s="41">
        <v>3</v>
      </c>
      <c r="J17" s="41">
        <v>13</v>
      </c>
      <c r="K17" s="41">
        <v>8</v>
      </c>
      <c r="L17" s="41">
        <v>24</v>
      </c>
      <c r="M17" s="41">
        <v>31</v>
      </c>
      <c r="N17" s="41">
        <v>9</v>
      </c>
      <c r="O17" s="41">
        <v>30</v>
      </c>
    </row>
    <row r="18" spans="1:17" ht="12" customHeight="1" x14ac:dyDescent="0.15">
      <c r="A18" s="36"/>
      <c r="B18" s="37" t="s">
        <v>25</v>
      </c>
      <c r="C18" s="48">
        <v>-1.7</v>
      </c>
      <c r="D18" s="48">
        <v>-1.7</v>
      </c>
      <c r="E18" s="50">
        <v>-1.1000000000000001</v>
      </c>
      <c r="F18" s="47">
        <v>-1.6</v>
      </c>
      <c r="G18" s="47">
        <v>3.4</v>
      </c>
      <c r="H18" s="47">
        <v>6.4</v>
      </c>
      <c r="I18" s="47">
        <v>13.3</v>
      </c>
      <c r="J18" s="47">
        <v>20.6</v>
      </c>
      <c r="K18" s="47">
        <v>23</v>
      </c>
      <c r="L18" s="47">
        <v>19.2</v>
      </c>
      <c r="M18" s="47">
        <v>10.6</v>
      </c>
      <c r="N18" s="47">
        <v>5.2</v>
      </c>
      <c r="O18" s="47">
        <v>-0.3</v>
      </c>
      <c r="P18" s="144"/>
      <c r="Q18" s="144"/>
    </row>
    <row r="19" spans="1:17" ht="15.95" customHeight="1" x14ac:dyDescent="0.15">
      <c r="A19" s="33" t="s">
        <v>17</v>
      </c>
      <c r="B19" s="34" t="s">
        <v>77</v>
      </c>
      <c r="C19" s="216" t="s">
        <v>235</v>
      </c>
      <c r="D19" s="46">
        <v>9</v>
      </c>
      <c r="E19" s="263">
        <v>13</v>
      </c>
      <c r="F19" s="263">
        <v>3</v>
      </c>
      <c r="G19" s="263">
        <v>10</v>
      </c>
      <c r="H19" s="263">
        <v>10</v>
      </c>
      <c r="I19" s="263">
        <v>4</v>
      </c>
      <c r="J19" s="41">
        <v>13</v>
      </c>
      <c r="K19" s="41">
        <v>1</v>
      </c>
      <c r="L19" s="41">
        <v>25</v>
      </c>
      <c r="M19" s="263">
        <v>31</v>
      </c>
      <c r="N19" s="41">
        <v>9</v>
      </c>
      <c r="O19" s="41">
        <v>20</v>
      </c>
    </row>
    <row r="20" spans="1:17" ht="12" customHeight="1" x14ac:dyDescent="0.15">
      <c r="A20" s="36"/>
      <c r="B20" s="37" t="s">
        <v>25</v>
      </c>
      <c r="C20" s="50">
        <v>-6.4</v>
      </c>
      <c r="D20" s="261">
        <v>-6.3</v>
      </c>
      <c r="E20" s="47">
        <v>-6</v>
      </c>
      <c r="F20" s="263">
        <v>-6.4</v>
      </c>
      <c r="G20" s="263">
        <v>-0.5</v>
      </c>
      <c r="H20" s="263">
        <v>0.6</v>
      </c>
      <c r="I20" s="214">
        <v>8.4</v>
      </c>
      <c r="J20" s="41">
        <v>18.600000000000001</v>
      </c>
      <c r="K20" s="262">
        <v>18.399999999999999</v>
      </c>
      <c r="L20" s="41">
        <v>14.8</v>
      </c>
      <c r="M20" s="47">
        <v>6</v>
      </c>
      <c r="N20" s="262">
        <v>-0.7</v>
      </c>
      <c r="O20" s="41">
        <v>-5.0999999999999996</v>
      </c>
    </row>
    <row r="21" spans="1:17" ht="15.95" customHeight="1" x14ac:dyDescent="0.15">
      <c r="A21" s="33" t="s">
        <v>18</v>
      </c>
      <c r="B21" s="34" t="s">
        <v>77</v>
      </c>
      <c r="C21" s="35" t="s">
        <v>235</v>
      </c>
      <c r="D21" s="46">
        <v>14</v>
      </c>
      <c r="E21" s="41">
        <v>10</v>
      </c>
      <c r="F21" s="41">
        <v>3</v>
      </c>
      <c r="G21" s="41">
        <v>10</v>
      </c>
      <c r="H21" s="41">
        <v>10</v>
      </c>
      <c r="I21" s="41">
        <v>4</v>
      </c>
      <c r="J21" s="41">
        <v>13</v>
      </c>
      <c r="K21" s="41">
        <v>1</v>
      </c>
      <c r="L21" s="41">
        <v>25</v>
      </c>
      <c r="M21" s="41">
        <v>31</v>
      </c>
      <c r="N21" s="41">
        <v>25</v>
      </c>
      <c r="O21" s="41">
        <v>20</v>
      </c>
    </row>
    <row r="22" spans="1:17" ht="12" customHeight="1" x14ac:dyDescent="0.15">
      <c r="A22" s="36"/>
      <c r="B22" s="37" t="s">
        <v>25</v>
      </c>
      <c r="C22" s="50">
        <v>-4.9000000000000004</v>
      </c>
      <c r="D22" s="261">
        <v>-4.5</v>
      </c>
      <c r="E22" s="262">
        <v>-3.3</v>
      </c>
      <c r="F22" s="262">
        <v>-4.9000000000000004</v>
      </c>
      <c r="G22" s="41">
        <v>2.4</v>
      </c>
      <c r="H22" s="41">
        <v>4.0999999999999996</v>
      </c>
      <c r="I22" s="41">
        <v>11.3</v>
      </c>
      <c r="J22" s="41">
        <v>19.399999999999999</v>
      </c>
      <c r="K22" s="41">
        <v>20.9</v>
      </c>
      <c r="L22" s="41">
        <v>17.8</v>
      </c>
      <c r="M22" s="47">
        <v>8</v>
      </c>
      <c r="N22" s="262">
        <v>0.3</v>
      </c>
      <c r="O22" s="41">
        <v>-3.7</v>
      </c>
    </row>
    <row r="23" spans="1:17" ht="3.95" customHeight="1" x14ac:dyDescent="0.15">
      <c r="A23" s="42"/>
      <c r="B23" s="43"/>
      <c r="C23" s="217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7" ht="15.75" customHeight="1" x14ac:dyDescent="0.15">
      <c r="A24" s="1" t="s">
        <v>165</v>
      </c>
      <c r="B24" s="1"/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T39"/>
  <sheetViews>
    <sheetView view="pageBreakPreview" zoomScaleNormal="115" zoomScaleSheetLayoutView="100" workbookViewId="0"/>
  </sheetViews>
  <sheetFormatPr defaultColWidth="8.85546875" defaultRowHeight="12" customHeight="1" x14ac:dyDescent="0.15"/>
  <cols>
    <col min="1" max="1" width="1.7109375" style="7" customWidth="1"/>
    <col min="2" max="2" width="11" style="7" customWidth="1"/>
    <col min="3" max="3" width="1.7109375" style="7" customWidth="1"/>
    <col min="4" max="4" width="8.28515625" style="7" customWidth="1"/>
    <col min="5" max="16" width="6.42578125" style="7" customWidth="1"/>
    <col min="17" max="17" width="0.28515625" style="7" customWidth="1"/>
    <col min="18" max="18" width="0" style="7" hidden="1" customWidth="1"/>
    <col min="19" max="23" width="8.85546875" style="7" hidden="1" customWidth="1"/>
    <col min="24" max="16384" width="8.85546875" style="7"/>
  </cols>
  <sheetData>
    <row r="1" spans="1:46" s="2" customFormat="1" ht="24" customHeight="1" x14ac:dyDescent="0.2">
      <c r="D1" s="3"/>
      <c r="E1" s="4" t="s">
        <v>27</v>
      </c>
      <c r="F1" s="27" t="s">
        <v>28</v>
      </c>
      <c r="I1" s="3"/>
      <c r="J1" s="3"/>
      <c r="K1" s="3"/>
      <c r="L1" s="3"/>
      <c r="M1" s="3"/>
      <c r="N1" s="3"/>
      <c r="O1" s="3"/>
      <c r="P1" s="3"/>
      <c r="Q1" s="3"/>
      <c r="R1" s="51" t="s">
        <v>29</v>
      </c>
    </row>
    <row r="2" spans="1:46" ht="6" customHeight="1" x14ac:dyDescent="0.15">
      <c r="B2" s="6"/>
      <c r="C2" s="6"/>
      <c r="P2" s="8"/>
      <c r="Q2" s="8"/>
    </row>
    <row r="3" spans="1:46" s="19" customFormat="1" ht="12" customHeight="1" thickBot="1" x14ac:dyDescent="0.2">
      <c r="A3" s="9" t="s">
        <v>222</v>
      </c>
      <c r="D3" s="52"/>
      <c r="E3" s="52"/>
      <c r="F3" s="52"/>
      <c r="G3" s="52"/>
      <c r="H3" s="52"/>
      <c r="I3" s="52"/>
      <c r="J3" s="18"/>
      <c r="K3" s="52"/>
      <c r="L3" s="52"/>
      <c r="M3" s="53"/>
      <c r="N3" s="52"/>
      <c r="O3" s="52"/>
      <c r="P3" s="54" t="s">
        <v>108</v>
      </c>
      <c r="Q3" s="54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46" s="19" customFormat="1" ht="36" customHeight="1" x14ac:dyDescent="0.15">
      <c r="A4" s="303"/>
      <c r="B4" s="303"/>
      <c r="C4" s="304"/>
      <c r="D4" s="14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S4" s="18"/>
      <c r="T4" s="18"/>
      <c r="U4" s="18"/>
      <c r="V4" s="18"/>
      <c r="W4" s="18"/>
      <c r="X4" s="18"/>
      <c r="Y4" s="18"/>
      <c r="Z4" s="67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46" ht="21" customHeight="1" x14ac:dyDescent="0.15">
      <c r="B5" s="243" t="s">
        <v>129</v>
      </c>
      <c r="C5" s="244"/>
      <c r="D5" s="55">
        <v>1837.4</v>
      </c>
      <c r="E5" s="272">
        <v>105</v>
      </c>
      <c r="F5" s="272">
        <v>84.1</v>
      </c>
      <c r="G5" s="272">
        <v>133.69999999999999</v>
      </c>
      <c r="H5" s="272">
        <v>165.1</v>
      </c>
      <c r="I5" s="272">
        <v>189</v>
      </c>
      <c r="J5" s="272">
        <v>187.3</v>
      </c>
      <c r="K5" s="272">
        <v>164.7</v>
      </c>
      <c r="L5" s="272">
        <v>234.7</v>
      </c>
      <c r="M5" s="272">
        <v>199.2</v>
      </c>
      <c r="N5" s="272">
        <v>143.19999999999999</v>
      </c>
      <c r="O5" s="272" t="s">
        <v>223</v>
      </c>
      <c r="P5" s="272">
        <v>90</v>
      </c>
      <c r="Q5" s="21"/>
      <c r="R5" s="56">
        <f>SUM(E5:P5)</f>
        <v>1696.0000000000002</v>
      </c>
      <c r="S5" s="57">
        <f>D5-R5</f>
        <v>141.39999999999986</v>
      </c>
      <c r="X5" s="18"/>
      <c r="Z5" s="228"/>
    </row>
    <row r="6" spans="1:46" ht="13.5" customHeight="1" x14ac:dyDescent="0.15">
      <c r="B6" s="243" t="s">
        <v>130</v>
      </c>
      <c r="C6" s="227"/>
      <c r="D6" s="55">
        <v>2023.1</v>
      </c>
      <c r="E6" s="272">
        <v>121.4</v>
      </c>
      <c r="F6" s="272">
        <v>113.9</v>
      </c>
      <c r="G6" s="272">
        <v>149</v>
      </c>
      <c r="H6" s="272">
        <v>168.4</v>
      </c>
      <c r="I6" s="272">
        <v>209</v>
      </c>
      <c r="J6" s="272">
        <v>205.9</v>
      </c>
      <c r="K6" s="272">
        <v>170.9</v>
      </c>
      <c r="L6" s="272">
        <v>285.10000000000002</v>
      </c>
      <c r="M6" s="272">
        <v>206.7</v>
      </c>
      <c r="N6" s="272">
        <v>158.9</v>
      </c>
      <c r="O6" s="272" t="s">
        <v>224</v>
      </c>
      <c r="P6" s="272">
        <v>85.7</v>
      </c>
      <c r="Q6" s="21"/>
      <c r="R6" s="56">
        <f t="shared" ref="R6:R13" si="0">SUM(E6:P6)</f>
        <v>1874.9</v>
      </c>
      <c r="S6" s="57">
        <f t="shared" ref="S6:S13" si="1">D6-R6</f>
        <v>148.19999999999982</v>
      </c>
      <c r="X6" s="18"/>
      <c r="Y6" s="221"/>
      <c r="Z6" s="18"/>
    </row>
    <row r="7" spans="1:46" ht="13.5" customHeight="1" x14ac:dyDescent="0.15">
      <c r="B7" s="243" t="s">
        <v>131</v>
      </c>
      <c r="C7" s="227"/>
      <c r="D7" s="55">
        <v>1973.2</v>
      </c>
      <c r="E7" s="272">
        <v>120</v>
      </c>
      <c r="F7" s="272">
        <v>108.9</v>
      </c>
      <c r="G7" s="272">
        <v>145.19999999999999</v>
      </c>
      <c r="H7" s="272">
        <v>169.9</v>
      </c>
      <c r="I7" s="272">
        <v>210.4</v>
      </c>
      <c r="J7" s="272">
        <v>194.5</v>
      </c>
      <c r="K7" s="272">
        <v>160.5</v>
      </c>
      <c r="L7" s="272">
        <v>272.7</v>
      </c>
      <c r="M7" s="272">
        <v>197.9</v>
      </c>
      <c r="N7" s="272">
        <v>152.80000000000001</v>
      </c>
      <c r="O7" s="272" t="s">
        <v>225</v>
      </c>
      <c r="P7" s="272">
        <v>88</v>
      </c>
      <c r="Q7" s="21"/>
      <c r="R7" s="56">
        <f t="shared" si="0"/>
        <v>1820.8000000000002</v>
      </c>
      <c r="S7" s="57" t="e">
        <f>#REF!-R7</f>
        <v>#REF!</v>
      </c>
      <c r="X7" s="18"/>
    </row>
    <row r="8" spans="1:46" ht="13.5" customHeight="1" x14ac:dyDescent="0.15">
      <c r="B8" s="243" t="s">
        <v>132</v>
      </c>
      <c r="C8" s="227"/>
      <c r="D8" s="55">
        <v>1792</v>
      </c>
      <c r="E8" s="272">
        <v>100.8</v>
      </c>
      <c r="F8" s="272">
        <v>85.4</v>
      </c>
      <c r="G8" s="272">
        <v>134.30000000000001</v>
      </c>
      <c r="H8" s="272">
        <v>153.80000000000001</v>
      </c>
      <c r="I8" s="272">
        <v>197.8</v>
      </c>
      <c r="J8" s="272">
        <v>169.6</v>
      </c>
      <c r="K8" s="272">
        <v>153.6</v>
      </c>
      <c r="L8" s="272">
        <v>220.2</v>
      </c>
      <c r="M8" s="272">
        <v>182.6</v>
      </c>
      <c r="N8" s="272">
        <v>139.5</v>
      </c>
      <c r="O8" s="272" t="s">
        <v>226</v>
      </c>
      <c r="P8" s="272">
        <v>121.7</v>
      </c>
      <c r="Q8" s="21"/>
      <c r="R8" s="56">
        <f t="shared" si="0"/>
        <v>1659.3</v>
      </c>
      <c r="S8" s="57">
        <f t="shared" si="1"/>
        <v>132.70000000000005</v>
      </c>
      <c r="X8" s="18"/>
    </row>
    <row r="9" spans="1:46" ht="13.5" customHeight="1" x14ac:dyDescent="0.15">
      <c r="B9" s="131" t="s">
        <v>203</v>
      </c>
      <c r="C9" s="227"/>
      <c r="D9" s="55">
        <v>2030</v>
      </c>
      <c r="E9" s="272">
        <v>122.6</v>
      </c>
      <c r="F9" s="272">
        <v>115.1</v>
      </c>
      <c r="G9" s="272">
        <v>147.4</v>
      </c>
      <c r="H9" s="272">
        <v>167.2</v>
      </c>
      <c r="I9" s="272">
        <v>209</v>
      </c>
      <c r="J9" s="272">
        <v>205.1</v>
      </c>
      <c r="K9" s="272">
        <v>187.4</v>
      </c>
      <c r="L9" s="272">
        <v>263</v>
      </c>
      <c r="M9" s="272">
        <v>206.5</v>
      </c>
      <c r="N9" s="272">
        <v>150.5</v>
      </c>
      <c r="O9" s="272">
        <v>157.4</v>
      </c>
      <c r="P9" s="272">
        <v>98.8</v>
      </c>
      <c r="Q9" s="21"/>
      <c r="R9" s="56">
        <f t="shared" si="0"/>
        <v>2030</v>
      </c>
      <c r="S9" s="57">
        <f t="shared" si="1"/>
        <v>0</v>
      </c>
      <c r="X9" s="18"/>
    </row>
    <row r="10" spans="1:46" ht="21" customHeight="1" x14ac:dyDescent="0.15">
      <c r="B10" s="243" t="s">
        <v>133</v>
      </c>
      <c r="C10" s="227"/>
      <c r="D10" s="55">
        <v>1935.8</v>
      </c>
      <c r="E10" s="272">
        <v>123.6</v>
      </c>
      <c r="F10" s="272">
        <v>95.2</v>
      </c>
      <c r="G10" s="272">
        <v>149.19999999999999</v>
      </c>
      <c r="H10" s="272">
        <v>157.80000000000001</v>
      </c>
      <c r="I10" s="272">
        <v>205.2</v>
      </c>
      <c r="J10" s="272">
        <v>180.7</v>
      </c>
      <c r="K10" s="272">
        <v>171.5</v>
      </c>
      <c r="L10" s="272">
        <v>242</v>
      </c>
      <c r="M10" s="272">
        <v>190.4</v>
      </c>
      <c r="N10" s="272">
        <v>136.30000000000001</v>
      </c>
      <c r="O10" s="273" t="s">
        <v>227</v>
      </c>
      <c r="P10" s="272">
        <v>141.1</v>
      </c>
      <c r="Q10" s="21"/>
      <c r="R10" s="56">
        <f t="shared" si="0"/>
        <v>1793</v>
      </c>
      <c r="S10" s="57">
        <f t="shared" si="1"/>
        <v>142.79999999999995</v>
      </c>
      <c r="X10" s="18"/>
    </row>
    <row r="11" spans="1:46" ht="13.5" customHeight="1" x14ac:dyDescent="0.15">
      <c r="B11" s="243" t="s">
        <v>134</v>
      </c>
      <c r="C11" s="227"/>
      <c r="D11" s="55">
        <v>1959</v>
      </c>
      <c r="E11" s="272">
        <v>130.5</v>
      </c>
      <c r="F11" s="272">
        <v>91.7</v>
      </c>
      <c r="G11" s="272">
        <v>153.6</v>
      </c>
      <c r="H11" s="272">
        <v>153.69999999999999</v>
      </c>
      <c r="I11" s="272">
        <v>212.7</v>
      </c>
      <c r="J11" s="272">
        <v>178.9</v>
      </c>
      <c r="K11" s="272">
        <v>176.9</v>
      </c>
      <c r="L11" s="272">
        <v>237.9</v>
      </c>
      <c r="M11" s="272">
        <v>189.1</v>
      </c>
      <c r="N11" s="272">
        <v>141.9</v>
      </c>
      <c r="O11" s="272" t="s">
        <v>228</v>
      </c>
      <c r="P11" s="272">
        <v>150.30000000000001</v>
      </c>
      <c r="Q11" s="21"/>
      <c r="R11" s="56">
        <f t="shared" si="0"/>
        <v>1817.2</v>
      </c>
      <c r="S11" s="57">
        <f t="shared" si="1"/>
        <v>141.79999999999995</v>
      </c>
      <c r="X11" s="18"/>
    </row>
    <row r="12" spans="1:46" ht="13.5" customHeight="1" x14ac:dyDescent="0.15">
      <c r="B12" s="243" t="s">
        <v>135</v>
      </c>
      <c r="C12" s="227"/>
      <c r="D12" s="55">
        <v>1897</v>
      </c>
      <c r="E12" s="272">
        <v>129.1</v>
      </c>
      <c r="F12" s="272">
        <v>86.6</v>
      </c>
      <c r="G12" s="272">
        <v>152.19999999999999</v>
      </c>
      <c r="H12" s="272">
        <v>150.4</v>
      </c>
      <c r="I12" s="273">
        <v>202.4</v>
      </c>
      <c r="J12" s="272">
        <v>170.2</v>
      </c>
      <c r="K12" s="272">
        <v>179.7</v>
      </c>
      <c r="L12" s="272">
        <v>211.6</v>
      </c>
      <c r="M12" s="272">
        <v>182.4</v>
      </c>
      <c r="N12" s="272">
        <v>137.19999999999999</v>
      </c>
      <c r="O12" s="272" t="s">
        <v>229</v>
      </c>
      <c r="P12" s="272">
        <v>156.9</v>
      </c>
      <c r="Q12" s="21"/>
      <c r="R12" s="56">
        <f t="shared" si="0"/>
        <v>1758.7</v>
      </c>
      <c r="S12" s="57">
        <f t="shared" si="1"/>
        <v>138.29999999999995</v>
      </c>
      <c r="X12" s="18"/>
    </row>
    <row r="13" spans="1:46" ht="13.5" customHeight="1" x14ac:dyDescent="0.15">
      <c r="B13" s="243" t="s">
        <v>136</v>
      </c>
      <c r="C13" s="227"/>
      <c r="D13" s="55">
        <v>1858.1</v>
      </c>
      <c r="E13" s="272">
        <v>123.7</v>
      </c>
      <c r="F13" s="272">
        <v>92.8</v>
      </c>
      <c r="G13" s="272">
        <v>137.5</v>
      </c>
      <c r="H13" s="273">
        <v>142.80000000000001</v>
      </c>
      <c r="I13" s="272">
        <v>198.7</v>
      </c>
      <c r="J13" s="272">
        <v>169.4</v>
      </c>
      <c r="K13" s="272">
        <v>169.5</v>
      </c>
      <c r="L13" s="272">
        <v>228.3</v>
      </c>
      <c r="M13" s="272">
        <v>192.6</v>
      </c>
      <c r="N13" s="272">
        <v>135</v>
      </c>
      <c r="O13" s="272" t="s">
        <v>230</v>
      </c>
      <c r="P13" s="272">
        <v>135.69999999999999</v>
      </c>
      <c r="Q13" s="21"/>
      <c r="R13" s="56">
        <f t="shared" si="0"/>
        <v>1726</v>
      </c>
      <c r="S13" s="57">
        <f t="shared" si="1"/>
        <v>132.09999999999991</v>
      </c>
      <c r="X13" s="18"/>
    </row>
    <row r="14" spans="1:46" ht="3.95" customHeight="1" x14ac:dyDescent="0.15">
      <c r="A14" s="242"/>
      <c r="B14" s="242"/>
      <c r="C14" s="23"/>
      <c r="D14" s="24"/>
      <c r="E14" s="274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4"/>
      <c r="X14" s="18"/>
    </row>
    <row r="15" spans="1:46" ht="15.95" customHeight="1" x14ac:dyDescent="0.15">
      <c r="A15" s="7" t="s">
        <v>158</v>
      </c>
    </row>
    <row r="16" spans="1:46" ht="15.95" customHeight="1" x14ac:dyDescent="0.15">
      <c r="A16" s="1" t="s">
        <v>157</v>
      </c>
    </row>
    <row r="20" spans="1:45" s="2" customFormat="1" ht="24" customHeight="1" x14ac:dyDescent="0.2">
      <c r="D20" s="3"/>
      <c r="E20" s="4" t="s">
        <v>31</v>
      </c>
      <c r="F20" s="27" t="s">
        <v>32</v>
      </c>
      <c r="I20" s="3"/>
      <c r="J20" s="3"/>
      <c r="K20" s="3"/>
      <c r="L20" s="3"/>
      <c r="M20" s="3"/>
      <c r="N20" s="3"/>
      <c r="O20" s="3"/>
      <c r="P20" s="3"/>
      <c r="R20" s="7"/>
      <c r="Z20" s="7"/>
    </row>
    <row r="21" spans="1:45" ht="6" customHeight="1" x14ac:dyDescent="0.15">
      <c r="B21" s="6"/>
      <c r="C21" s="6"/>
      <c r="P21" s="8"/>
    </row>
    <row r="22" spans="1:45" s="19" customFormat="1" ht="12" customHeight="1" thickBot="1" x14ac:dyDescent="0.25">
      <c r="A22" s="9" t="s">
        <v>222</v>
      </c>
      <c r="C22" s="9"/>
      <c r="D22" s="52"/>
      <c r="E22" s="52"/>
      <c r="F22" s="52"/>
      <c r="G22" s="52"/>
      <c r="H22" s="52"/>
      <c r="I22" s="52"/>
      <c r="J22" s="18"/>
      <c r="K22" s="52"/>
      <c r="L22" s="52"/>
      <c r="M22" s="53"/>
      <c r="N22" s="52"/>
      <c r="O22" s="52"/>
      <c r="P22" s="54" t="s">
        <v>109</v>
      </c>
      <c r="Q22" s="18"/>
      <c r="R22" s="7"/>
      <c r="S22" s="18"/>
      <c r="T22" s="18"/>
      <c r="U22" s="18"/>
      <c r="V22" s="18"/>
      <c r="W22" s="18"/>
      <c r="X22" s="18"/>
      <c r="Y22" s="18"/>
      <c r="Z22" s="2"/>
      <c r="AA22" s="18"/>
      <c r="AB22" s="18"/>
      <c r="AC22" s="18"/>
      <c r="AD22" s="18"/>
      <c r="AE22" s="18"/>
      <c r="AF22" s="18"/>
      <c r="AG22" s="18"/>
      <c r="AH22" s="18"/>
      <c r="AI22" s="18"/>
      <c r="AJ22" s="18"/>
    </row>
    <row r="23" spans="1:45" s="19" customFormat="1" ht="36" customHeight="1" x14ac:dyDescent="0.15">
      <c r="A23" s="303"/>
      <c r="B23" s="303"/>
      <c r="C23" s="304"/>
      <c r="D23" s="15" t="s">
        <v>75</v>
      </c>
      <c r="E23" s="15" t="s">
        <v>2</v>
      </c>
      <c r="F23" s="15" t="s">
        <v>3</v>
      </c>
      <c r="G23" s="15" t="s">
        <v>4</v>
      </c>
      <c r="H23" s="15" t="s">
        <v>5</v>
      </c>
      <c r="I23" s="15" t="s">
        <v>6</v>
      </c>
      <c r="J23" s="15" t="s">
        <v>7</v>
      </c>
      <c r="K23" s="15" t="s">
        <v>8</v>
      </c>
      <c r="L23" s="15" t="s">
        <v>9</v>
      </c>
      <c r="M23" s="15" t="s">
        <v>10</v>
      </c>
      <c r="N23" s="15" t="s">
        <v>11</v>
      </c>
      <c r="O23" s="15" t="s">
        <v>12</v>
      </c>
      <c r="P23" s="16" t="s">
        <v>13</v>
      </c>
      <c r="Q23" s="17"/>
      <c r="R23" s="7"/>
      <c r="S23" s="18"/>
      <c r="T23" s="18"/>
      <c r="U23" s="18"/>
      <c r="V23" s="18"/>
      <c r="W23" s="18"/>
      <c r="X23" s="18"/>
      <c r="Y23" s="18"/>
      <c r="Z23" s="7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ht="21" customHeight="1" x14ac:dyDescent="0.15">
      <c r="B24" s="131" t="s">
        <v>208</v>
      </c>
      <c r="C24" s="246"/>
      <c r="D24" s="59">
        <v>2706.5</v>
      </c>
      <c r="E24" s="145">
        <v>284.5</v>
      </c>
      <c r="F24" s="145">
        <v>180.5</v>
      </c>
      <c r="G24" s="145">
        <v>245</v>
      </c>
      <c r="H24" s="145">
        <v>178.5</v>
      </c>
      <c r="I24" s="145">
        <v>227</v>
      </c>
      <c r="J24" s="145">
        <v>297.5</v>
      </c>
      <c r="K24" s="145">
        <v>319</v>
      </c>
      <c r="L24" s="145">
        <v>115.5</v>
      </c>
      <c r="M24" s="145">
        <v>81.5</v>
      </c>
      <c r="N24" s="145">
        <v>208</v>
      </c>
      <c r="O24" s="145">
        <v>193.5</v>
      </c>
      <c r="P24" s="145">
        <v>376</v>
      </c>
      <c r="Q24" s="8"/>
      <c r="R24" s="44">
        <f>SUM(F24:P24)</f>
        <v>2422</v>
      </c>
      <c r="S24" s="57">
        <f>E24-R24</f>
        <v>-2137.5</v>
      </c>
      <c r="Z24" s="18"/>
    </row>
    <row r="25" spans="1:45" ht="13.5" customHeight="1" x14ac:dyDescent="0.15">
      <c r="B25" s="131" t="s">
        <v>199</v>
      </c>
      <c r="C25" s="229"/>
      <c r="D25" s="59">
        <v>2069</v>
      </c>
      <c r="E25" s="145">
        <v>175</v>
      </c>
      <c r="F25" s="145">
        <v>111.5</v>
      </c>
      <c r="G25" s="145">
        <v>219.5</v>
      </c>
      <c r="H25" s="145">
        <v>187.5</v>
      </c>
      <c r="I25" s="145">
        <v>206</v>
      </c>
      <c r="J25" s="145">
        <v>241</v>
      </c>
      <c r="K25" s="145">
        <v>284.5</v>
      </c>
      <c r="L25" s="145">
        <v>147</v>
      </c>
      <c r="M25" s="145">
        <v>47</v>
      </c>
      <c r="N25" s="145">
        <v>143.5</v>
      </c>
      <c r="O25" s="145">
        <v>147.5</v>
      </c>
      <c r="P25" s="145">
        <v>159</v>
      </c>
      <c r="Q25" s="8"/>
      <c r="R25" s="44">
        <f t="shared" ref="R25:R34" si="2">SUM(E25:P25)</f>
        <v>2069</v>
      </c>
      <c r="S25" s="57">
        <f t="shared" ref="S25:S35" si="3">D25-R25</f>
        <v>0</v>
      </c>
      <c r="Z25" s="18"/>
    </row>
    <row r="26" spans="1:45" ht="13.5" customHeight="1" x14ac:dyDescent="0.15">
      <c r="B26" s="131" t="s">
        <v>200</v>
      </c>
      <c r="C26" s="229"/>
      <c r="D26" s="59">
        <v>1743</v>
      </c>
      <c r="E26" s="145">
        <v>127.5</v>
      </c>
      <c r="F26" s="145">
        <v>111.5</v>
      </c>
      <c r="G26" s="145">
        <v>189.5</v>
      </c>
      <c r="H26" s="145">
        <v>174</v>
      </c>
      <c r="I26" s="145">
        <v>188.5</v>
      </c>
      <c r="J26" s="145">
        <v>219.5</v>
      </c>
      <c r="K26" s="145">
        <v>242.5</v>
      </c>
      <c r="L26" s="145">
        <v>99.5</v>
      </c>
      <c r="M26" s="145">
        <v>78</v>
      </c>
      <c r="N26" s="145">
        <v>138</v>
      </c>
      <c r="O26" s="145">
        <v>97.5</v>
      </c>
      <c r="P26" s="145">
        <v>77</v>
      </c>
      <c r="Q26" s="8"/>
      <c r="R26" s="60">
        <f t="shared" si="2"/>
        <v>1743</v>
      </c>
      <c r="S26" s="57">
        <f t="shared" si="3"/>
        <v>0</v>
      </c>
    </row>
    <row r="27" spans="1:45" ht="13.5" customHeight="1" x14ac:dyDescent="0.15">
      <c r="B27" s="131" t="s">
        <v>209</v>
      </c>
      <c r="C27" s="229"/>
      <c r="D27" s="59">
        <v>2643.5</v>
      </c>
      <c r="E27" s="145">
        <v>275</v>
      </c>
      <c r="F27" s="145">
        <v>189</v>
      </c>
      <c r="G27" s="145">
        <v>278</v>
      </c>
      <c r="H27" s="145">
        <v>236</v>
      </c>
      <c r="I27" s="145">
        <v>238.5</v>
      </c>
      <c r="J27" s="145">
        <v>275.5</v>
      </c>
      <c r="K27" s="145">
        <v>289.5</v>
      </c>
      <c r="L27" s="145">
        <v>97.5</v>
      </c>
      <c r="M27" s="145">
        <v>121</v>
      </c>
      <c r="N27" s="145">
        <v>207.5</v>
      </c>
      <c r="O27" s="145">
        <v>244.5</v>
      </c>
      <c r="P27" s="145">
        <v>191.5</v>
      </c>
      <c r="Q27" s="8"/>
      <c r="R27" s="44">
        <f t="shared" si="2"/>
        <v>2643.5</v>
      </c>
      <c r="S27" s="57">
        <f t="shared" si="3"/>
        <v>0</v>
      </c>
    </row>
    <row r="28" spans="1:45" ht="13.5" customHeight="1" x14ac:dyDescent="0.15">
      <c r="B28" s="131" t="s">
        <v>201</v>
      </c>
      <c r="C28" s="229"/>
      <c r="D28" s="59">
        <v>1826</v>
      </c>
      <c r="E28" s="145">
        <v>119.5</v>
      </c>
      <c r="F28" s="145">
        <v>108.5</v>
      </c>
      <c r="G28" s="145">
        <v>176.5</v>
      </c>
      <c r="H28" s="145">
        <v>144.5</v>
      </c>
      <c r="I28" s="145">
        <v>171</v>
      </c>
      <c r="J28" s="145">
        <v>240.5</v>
      </c>
      <c r="K28" s="145">
        <v>291.5</v>
      </c>
      <c r="L28" s="145">
        <v>192.5</v>
      </c>
      <c r="M28" s="145">
        <v>93.5</v>
      </c>
      <c r="N28" s="145">
        <v>141.5</v>
      </c>
      <c r="O28" s="145">
        <v>84</v>
      </c>
      <c r="P28" s="145">
        <v>62.5</v>
      </c>
      <c r="Q28" s="8"/>
      <c r="R28" s="44">
        <f t="shared" si="2"/>
        <v>1826</v>
      </c>
      <c r="S28" s="57">
        <f t="shared" si="3"/>
        <v>0</v>
      </c>
    </row>
    <row r="29" spans="1:45" ht="21" customHeight="1" x14ac:dyDescent="0.15">
      <c r="B29" s="131" t="s">
        <v>202</v>
      </c>
      <c r="C29" s="229"/>
      <c r="D29" s="59">
        <v>2061</v>
      </c>
      <c r="E29" s="145">
        <v>138</v>
      </c>
      <c r="F29" s="145">
        <v>125.5</v>
      </c>
      <c r="G29" s="145">
        <v>221.5</v>
      </c>
      <c r="H29" s="145">
        <v>200.5</v>
      </c>
      <c r="I29" s="145">
        <v>285</v>
      </c>
      <c r="J29" s="145">
        <v>302</v>
      </c>
      <c r="K29" s="145">
        <v>243</v>
      </c>
      <c r="L29" s="145">
        <v>85</v>
      </c>
      <c r="M29" s="145">
        <v>36.5</v>
      </c>
      <c r="N29" s="145">
        <v>137.5</v>
      </c>
      <c r="O29" s="145">
        <v>171</v>
      </c>
      <c r="P29" s="145">
        <v>115.5</v>
      </c>
      <c r="Q29" s="8"/>
      <c r="R29" s="44">
        <f t="shared" si="2"/>
        <v>2061</v>
      </c>
      <c r="S29" s="57">
        <f t="shared" si="3"/>
        <v>0</v>
      </c>
    </row>
    <row r="30" spans="1:45" ht="13.5" customHeight="1" x14ac:dyDescent="0.15">
      <c r="B30" s="131" t="s">
        <v>203</v>
      </c>
      <c r="C30" s="229"/>
      <c r="D30" s="59">
        <v>1903.5</v>
      </c>
      <c r="E30" s="145">
        <v>101.5</v>
      </c>
      <c r="F30" s="145">
        <v>90.5</v>
      </c>
      <c r="G30" s="145">
        <v>201.5</v>
      </c>
      <c r="H30" s="145">
        <v>170</v>
      </c>
      <c r="I30" s="145">
        <v>165</v>
      </c>
      <c r="J30" s="145">
        <v>287.5</v>
      </c>
      <c r="K30" s="145">
        <v>346</v>
      </c>
      <c r="L30" s="145">
        <v>118.5</v>
      </c>
      <c r="M30" s="145">
        <v>75.5</v>
      </c>
      <c r="N30" s="145">
        <v>160.5</v>
      </c>
      <c r="O30" s="145">
        <v>117.5</v>
      </c>
      <c r="P30" s="145">
        <v>69.5</v>
      </c>
      <c r="Q30" s="8"/>
      <c r="R30" s="44">
        <f t="shared" si="2"/>
        <v>1903.5</v>
      </c>
      <c r="S30" s="57">
        <f t="shared" si="3"/>
        <v>0</v>
      </c>
    </row>
    <row r="31" spans="1:45" ht="13.5" customHeight="1" x14ac:dyDescent="0.15">
      <c r="B31" s="131" t="s">
        <v>210</v>
      </c>
      <c r="C31" s="229"/>
      <c r="D31" s="59">
        <v>1620</v>
      </c>
      <c r="E31" s="145">
        <v>73</v>
      </c>
      <c r="F31" s="145">
        <v>97.5</v>
      </c>
      <c r="G31" s="145">
        <v>197.5</v>
      </c>
      <c r="H31" s="145">
        <v>160</v>
      </c>
      <c r="I31" s="145">
        <v>185.5</v>
      </c>
      <c r="J31" s="145">
        <v>246.5</v>
      </c>
      <c r="K31" s="145">
        <v>252</v>
      </c>
      <c r="L31" s="145">
        <v>112</v>
      </c>
      <c r="M31" s="145">
        <v>22.5</v>
      </c>
      <c r="N31" s="145">
        <v>102.5</v>
      </c>
      <c r="O31" s="145">
        <v>124</v>
      </c>
      <c r="P31" s="145">
        <v>47</v>
      </c>
      <c r="Q31" s="8"/>
      <c r="R31" s="44">
        <f t="shared" si="2"/>
        <v>1620</v>
      </c>
      <c r="S31" s="57">
        <f t="shared" si="3"/>
        <v>0</v>
      </c>
    </row>
    <row r="32" spans="1:45" ht="13.5" customHeight="1" x14ac:dyDescent="0.15">
      <c r="B32" s="131" t="s">
        <v>204</v>
      </c>
      <c r="C32" s="229"/>
      <c r="D32" s="59">
        <v>1527</v>
      </c>
      <c r="E32" s="145">
        <v>68</v>
      </c>
      <c r="F32" s="145">
        <v>85.5</v>
      </c>
      <c r="G32" s="145">
        <v>203</v>
      </c>
      <c r="H32" s="145">
        <v>135</v>
      </c>
      <c r="I32" s="145">
        <v>144.5</v>
      </c>
      <c r="J32" s="145">
        <v>235.5</v>
      </c>
      <c r="K32" s="145">
        <v>256</v>
      </c>
      <c r="L32" s="145">
        <v>133</v>
      </c>
      <c r="M32" s="145">
        <v>21</v>
      </c>
      <c r="N32" s="145">
        <v>104.5</v>
      </c>
      <c r="O32" s="145">
        <v>105</v>
      </c>
      <c r="P32" s="145">
        <v>36</v>
      </c>
      <c r="Q32" s="8"/>
      <c r="R32" s="44">
        <f t="shared" si="2"/>
        <v>1527</v>
      </c>
      <c r="S32" s="57">
        <f t="shared" si="3"/>
        <v>0</v>
      </c>
    </row>
    <row r="33" spans="1:19" ht="13.5" customHeight="1" x14ac:dyDescent="0.15">
      <c r="B33" s="131" t="s">
        <v>205</v>
      </c>
      <c r="C33" s="229"/>
      <c r="D33" s="59">
        <v>1670</v>
      </c>
      <c r="E33" s="145">
        <v>49</v>
      </c>
      <c r="F33" s="145">
        <v>111.5</v>
      </c>
      <c r="G33" s="145">
        <v>211.5</v>
      </c>
      <c r="H33" s="145">
        <v>158.5</v>
      </c>
      <c r="I33" s="145">
        <v>207.5</v>
      </c>
      <c r="J33" s="145">
        <v>301.5</v>
      </c>
      <c r="K33" s="145">
        <v>216.5</v>
      </c>
      <c r="L33" s="145">
        <v>93.5</v>
      </c>
      <c r="M33" s="145">
        <v>78</v>
      </c>
      <c r="N33" s="145">
        <v>114.5</v>
      </c>
      <c r="O33" s="145">
        <v>122</v>
      </c>
      <c r="P33" s="145">
        <v>6</v>
      </c>
      <c r="Q33" s="8"/>
      <c r="R33" s="44">
        <f t="shared" si="2"/>
        <v>1670</v>
      </c>
      <c r="S33" s="57">
        <f t="shared" si="3"/>
        <v>0</v>
      </c>
    </row>
    <row r="34" spans="1:19" ht="21" customHeight="1" x14ac:dyDescent="0.15">
      <c r="B34" s="131" t="s">
        <v>206</v>
      </c>
      <c r="C34" s="229"/>
      <c r="D34" s="59">
        <v>1700</v>
      </c>
      <c r="E34" s="145">
        <v>51.5</v>
      </c>
      <c r="F34" s="145">
        <v>104.5</v>
      </c>
      <c r="G34" s="145">
        <v>231.5</v>
      </c>
      <c r="H34" s="145">
        <v>147</v>
      </c>
      <c r="I34" s="145">
        <v>171</v>
      </c>
      <c r="J34" s="145">
        <v>301</v>
      </c>
      <c r="K34" s="145">
        <v>198.5</v>
      </c>
      <c r="L34" s="145">
        <v>165.5</v>
      </c>
      <c r="M34" s="145">
        <v>85.5</v>
      </c>
      <c r="N34" s="145">
        <v>115.5</v>
      </c>
      <c r="O34" s="145">
        <v>114.5</v>
      </c>
      <c r="P34" s="145">
        <v>14</v>
      </c>
      <c r="Q34" s="8"/>
      <c r="R34" s="44">
        <f t="shared" si="2"/>
        <v>1700</v>
      </c>
      <c r="S34" s="57">
        <f t="shared" si="3"/>
        <v>0</v>
      </c>
    </row>
    <row r="35" spans="1:19" ht="13.5" customHeight="1" x14ac:dyDescent="0.15">
      <c r="B35" s="131" t="s">
        <v>207</v>
      </c>
      <c r="C35" s="229"/>
      <c r="D35" s="59">
        <v>1642</v>
      </c>
      <c r="E35" s="145">
        <v>54</v>
      </c>
      <c r="F35" s="145">
        <v>79.5</v>
      </c>
      <c r="G35" s="145">
        <v>193.5</v>
      </c>
      <c r="H35" s="145">
        <v>123.5</v>
      </c>
      <c r="I35" s="145">
        <v>133.5</v>
      </c>
      <c r="J35" s="145">
        <v>254.5</v>
      </c>
      <c r="K35" s="145">
        <v>261.5</v>
      </c>
      <c r="L35" s="145">
        <v>248</v>
      </c>
      <c r="M35" s="145">
        <v>56.5</v>
      </c>
      <c r="N35" s="145">
        <v>124</v>
      </c>
      <c r="O35" s="145">
        <v>91</v>
      </c>
      <c r="P35" s="145">
        <v>22.5</v>
      </c>
      <c r="Q35" s="8"/>
      <c r="R35" s="44">
        <f>SUM(E35:P35)</f>
        <v>1642</v>
      </c>
      <c r="S35" s="57">
        <f t="shared" si="3"/>
        <v>0</v>
      </c>
    </row>
    <row r="36" spans="1:19" ht="3.95" customHeight="1" x14ac:dyDescent="0.15">
      <c r="A36" s="42"/>
      <c r="B36" s="42"/>
      <c r="C36" s="43"/>
      <c r="D36" s="245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</row>
    <row r="37" spans="1:19" ht="15.95" customHeight="1" x14ac:dyDescent="0.15">
      <c r="A37" s="1" t="s">
        <v>241</v>
      </c>
    </row>
    <row r="38" spans="1:19" ht="12" customHeight="1" x14ac:dyDescent="0.15">
      <c r="A38" s="7" t="s">
        <v>72</v>
      </c>
      <c r="R38" s="56"/>
    </row>
    <row r="39" spans="1:19" ht="12" customHeight="1" x14ac:dyDescent="0.15">
      <c r="R39" s="56"/>
    </row>
  </sheetData>
  <mergeCells count="2">
    <mergeCell ref="A4:C4"/>
    <mergeCell ref="A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AI31"/>
  <sheetViews>
    <sheetView view="pageBreakPreview" zoomScaleNormal="120" zoomScaleSheetLayoutView="100" workbookViewId="0"/>
  </sheetViews>
  <sheetFormatPr defaultColWidth="9.140625" defaultRowHeight="12" customHeight="1" x14ac:dyDescent="0.15"/>
  <cols>
    <col min="1" max="1" width="0.28515625" style="7" customWidth="1"/>
    <col min="2" max="2" width="2.7109375" style="7" customWidth="1"/>
    <col min="3" max="3" width="16.7109375" style="7" customWidth="1"/>
    <col min="4" max="7" width="15.7109375" style="7" customWidth="1"/>
    <col min="8" max="8" width="0.28515625" style="7" customWidth="1"/>
    <col min="9" max="9" width="6.85546875" style="7" customWidth="1"/>
    <col min="10" max="10" width="0.28515625" style="7" customWidth="1"/>
    <col min="11" max="16384" width="9.140625" style="7"/>
  </cols>
  <sheetData>
    <row r="1" spans="1:35" s="2" customFormat="1" ht="24" customHeight="1" x14ac:dyDescent="0.2">
      <c r="C1" s="4" t="s">
        <v>140</v>
      </c>
      <c r="D1" s="27" t="s">
        <v>141</v>
      </c>
      <c r="H1" s="3"/>
      <c r="I1" s="3"/>
      <c r="J1" s="3"/>
    </row>
    <row r="2" spans="1:35" ht="8.1" customHeight="1" x14ac:dyDescent="0.15">
      <c r="B2" s="6"/>
      <c r="C2" s="6"/>
    </row>
    <row r="3" spans="1:35" s="19" customFormat="1" ht="12" customHeight="1" thickBot="1" x14ac:dyDescent="0.2">
      <c r="B3" s="18" t="s">
        <v>357</v>
      </c>
      <c r="C3" s="18"/>
      <c r="D3" s="52"/>
      <c r="F3" s="52"/>
      <c r="G3" s="52"/>
      <c r="H3" s="53"/>
      <c r="I3" s="52"/>
      <c r="J3" s="52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5" s="19" customFormat="1" ht="36" customHeight="1" x14ac:dyDescent="0.15">
      <c r="A4" s="31"/>
      <c r="B4" s="31"/>
      <c r="C4" s="13"/>
      <c r="D4" s="61" t="s">
        <v>142</v>
      </c>
      <c r="E4" s="15" t="s">
        <v>143</v>
      </c>
      <c r="F4" s="15" t="s">
        <v>144</v>
      </c>
      <c r="G4" s="62" t="s">
        <v>79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5.95" customHeight="1" x14ac:dyDescent="0.15">
      <c r="A5" s="63"/>
      <c r="B5" s="63" t="s">
        <v>194</v>
      </c>
      <c r="C5" s="64"/>
      <c r="D5" s="226">
        <v>19</v>
      </c>
      <c r="E5" s="9">
        <v>83</v>
      </c>
      <c r="F5" s="7">
        <v>22</v>
      </c>
      <c r="G5" s="7">
        <v>30</v>
      </c>
    </row>
    <row r="6" spans="1:35" s="9" customFormat="1" ht="3.95" customHeight="1" x14ac:dyDescent="0.15">
      <c r="C6" s="66"/>
      <c r="D6" s="65"/>
    </row>
    <row r="7" spans="1:35" s="9" customFormat="1" ht="15.95" customHeight="1" x14ac:dyDescent="0.15">
      <c r="A7" s="63"/>
      <c r="B7" s="63" t="s">
        <v>145</v>
      </c>
      <c r="C7" s="64"/>
      <c r="D7" s="65">
        <v>27</v>
      </c>
      <c r="E7" s="9">
        <v>128</v>
      </c>
      <c r="F7" s="9">
        <v>56</v>
      </c>
      <c r="G7" s="9">
        <v>28</v>
      </c>
    </row>
    <row r="8" spans="1:35" ht="3.95" customHeight="1" x14ac:dyDescent="0.15">
      <c r="A8" s="9"/>
      <c r="B8" s="9"/>
      <c r="C8" s="66"/>
      <c r="D8" s="65"/>
    </row>
    <row r="9" spans="1:35" ht="14.1" customHeight="1" x14ac:dyDescent="0.15">
      <c r="A9" s="67"/>
      <c r="B9" s="67"/>
      <c r="C9" s="68" t="s">
        <v>146</v>
      </c>
      <c r="D9" s="297">
        <v>45708</v>
      </c>
      <c r="E9" s="298">
        <v>45712</v>
      </c>
      <c r="F9" s="298">
        <v>45711</v>
      </c>
      <c r="G9" s="298">
        <v>45712</v>
      </c>
    </row>
    <row r="10" spans="1:35" ht="3.95" customHeight="1" x14ac:dyDescent="0.15">
      <c r="A10" s="42"/>
      <c r="B10" s="42"/>
      <c r="C10" s="69"/>
      <c r="D10" s="70"/>
      <c r="E10" s="71"/>
      <c r="F10" s="71"/>
      <c r="G10" s="71"/>
    </row>
    <row r="11" spans="1:35" ht="15.95" customHeight="1" x14ac:dyDescent="0.15">
      <c r="B11" s="7" t="s">
        <v>217</v>
      </c>
    </row>
    <row r="12" spans="1:35" ht="12" customHeight="1" x14ac:dyDescent="0.15">
      <c r="B12" s="7" t="s">
        <v>180</v>
      </c>
      <c r="D12" s="44"/>
    </row>
    <row r="13" spans="1:35" ht="12" customHeight="1" x14ac:dyDescent="0.15">
      <c r="B13" s="7" t="s">
        <v>362</v>
      </c>
      <c r="D13" s="44"/>
    </row>
    <row r="14" spans="1:35" ht="12" customHeight="1" x14ac:dyDescent="0.15">
      <c r="B14" s="7" t="s">
        <v>358</v>
      </c>
    </row>
    <row r="16" spans="1:35" ht="12" customHeight="1" x14ac:dyDescent="0.15">
      <c r="D16" s="44"/>
    </row>
    <row r="17" spans="4:4" ht="12" customHeight="1" x14ac:dyDescent="0.15">
      <c r="D17" s="44"/>
    </row>
    <row r="18" spans="4:4" ht="12" customHeight="1" x14ac:dyDescent="0.15">
      <c r="D18" s="44"/>
    </row>
    <row r="19" spans="4:4" ht="12" customHeight="1" x14ac:dyDescent="0.15">
      <c r="D19" s="44"/>
    </row>
    <row r="20" spans="4:4" ht="12" customHeight="1" x14ac:dyDescent="0.15">
      <c r="D20" s="44"/>
    </row>
    <row r="21" spans="4:4" ht="12" customHeight="1" x14ac:dyDescent="0.15">
      <c r="D21" s="44"/>
    </row>
    <row r="22" spans="4:4" ht="12" customHeight="1" x14ac:dyDescent="0.15">
      <c r="D22" s="44"/>
    </row>
    <row r="23" spans="4:4" ht="12" customHeight="1" x14ac:dyDescent="0.15">
      <c r="D23" s="44"/>
    </row>
    <row r="24" spans="4:4" ht="12" customHeight="1" x14ac:dyDescent="0.15">
      <c r="D24" s="44"/>
    </row>
    <row r="25" spans="4:4" ht="12" customHeight="1" x14ac:dyDescent="0.15">
      <c r="D25" s="44"/>
    </row>
    <row r="26" spans="4:4" ht="12" customHeight="1" x14ac:dyDescent="0.15">
      <c r="D26" s="44"/>
    </row>
    <row r="27" spans="4:4" ht="12" customHeight="1" x14ac:dyDescent="0.15">
      <c r="D27" s="44"/>
    </row>
    <row r="28" spans="4:4" ht="12" customHeight="1" x14ac:dyDescent="0.15">
      <c r="D28" s="44"/>
    </row>
    <row r="29" spans="4:4" ht="12" customHeight="1" x14ac:dyDescent="0.15">
      <c r="D29" s="44"/>
    </row>
    <row r="30" spans="4:4" ht="12" customHeight="1" x14ac:dyDescent="0.15">
      <c r="D30" s="44"/>
    </row>
    <row r="31" spans="4:4" ht="12" customHeight="1" x14ac:dyDescent="0.15">
      <c r="D31" s="44"/>
    </row>
  </sheetData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AR56"/>
  <sheetViews>
    <sheetView view="pageBreakPreview" zoomScaleNormal="120" zoomScaleSheetLayoutView="100" workbookViewId="0"/>
  </sheetViews>
  <sheetFormatPr defaultColWidth="9.140625" defaultRowHeight="12" customHeight="1" x14ac:dyDescent="0.15"/>
  <cols>
    <col min="1" max="1" width="7.85546875" style="88" customWidth="1"/>
    <col min="2" max="2" width="9.140625" style="7"/>
    <col min="3" max="3" width="0.28515625" style="9" customWidth="1"/>
    <col min="4" max="16" width="6.28515625" style="7" customWidth="1"/>
    <col min="17" max="17" width="0.28515625" style="7" customWidth="1"/>
    <col min="18" max="22" width="0" style="7" hidden="1" customWidth="1"/>
    <col min="23" max="16384" width="9.140625" style="7"/>
  </cols>
  <sheetData>
    <row r="1" spans="1:44" s="2" customFormat="1" ht="24" customHeight="1" x14ac:dyDescent="0.2">
      <c r="B1" s="3"/>
      <c r="C1" s="3"/>
      <c r="D1" s="4" t="s">
        <v>33</v>
      </c>
      <c r="E1" s="27" t="s">
        <v>34</v>
      </c>
      <c r="H1" s="3"/>
      <c r="I1" s="3"/>
      <c r="J1" s="3"/>
      <c r="K1" s="3"/>
      <c r="L1" s="3"/>
      <c r="M1" s="3"/>
      <c r="N1" s="3"/>
      <c r="O1" s="3"/>
      <c r="R1" s="51" t="s">
        <v>35</v>
      </c>
    </row>
    <row r="2" spans="1:44" s="2" customFormat="1" ht="8.1" customHeight="1" x14ac:dyDescent="0.2">
      <c r="B2" s="3"/>
      <c r="C2" s="3"/>
      <c r="D2" s="4"/>
      <c r="E2" s="27"/>
      <c r="H2" s="3"/>
      <c r="I2" s="3"/>
      <c r="J2" s="3"/>
      <c r="K2" s="3"/>
      <c r="L2" s="3"/>
      <c r="M2" s="3"/>
      <c r="N2" s="3"/>
      <c r="O2" s="3"/>
      <c r="R2" s="51"/>
    </row>
    <row r="3" spans="1:44" s="19" customFormat="1" ht="12" customHeight="1" thickBot="1" x14ac:dyDescent="0.2">
      <c r="A3" s="9" t="s">
        <v>222</v>
      </c>
      <c r="B3" s="52"/>
      <c r="C3" s="52"/>
      <c r="D3" s="52"/>
      <c r="E3" s="52"/>
      <c r="F3" s="52"/>
      <c r="G3" s="52"/>
      <c r="H3" s="52"/>
      <c r="I3" s="18"/>
      <c r="J3" s="52"/>
      <c r="K3" s="52"/>
      <c r="L3" s="53"/>
      <c r="M3" s="52"/>
      <c r="N3" s="52"/>
      <c r="P3" s="54" t="s">
        <v>110</v>
      </c>
      <c r="Q3" s="18"/>
      <c r="R3" s="7" t="s">
        <v>30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44" s="19" customFormat="1" ht="36" customHeight="1" x14ac:dyDescent="0.15">
      <c r="A4" s="31"/>
      <c r="B4" s="72"/>
      <c r="C4" s="72"/>
      <c r="D4" s="73" t="s">
        <v>1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6" t="s">
        <v>13</v>
      </c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4" s="9" customFormat="1" ht="15" customHeight="1" x14ac:dyDescent="0.15">
      <c r="A5" s="67"/>
      <c r="B5" s="74" t="s">
        <v>36</v>
      </c>
      <c r="C5" s="82"/>
      <c r="D5" s="231">
        <v>173</v>
      </c>
      <c r="E5" s="233">
        <v>20</v>
      </c>
      <c r="F5" s="233">
        <v>17</v>
      </c>
      <c r="G5" s="233">
        <v>19</v>
      </c>
      <c r="H5" s="233">
        <v>11</v>
      </c>
      <c r="I5" s="233">
        <v>13</v>
      </c>
      <c r="J5" s="233">
        <v>14</v>
      </c>
      <c r="K5" s="233">
        <v>17</v>
      </c>
      <c r="L5" s="233">
        <v>8</v>
      </c>
      <c r="M5" s="233">
        <v>5</v>
      </c>
      <c r="N5" s="233">
        <v>11</v>
      </c>
      <c r="O5" s="233">
        <v>12</v>
      </c>
      <c r="P5" s="233">
        <v>26</v>
      </c>
      <c r="R5" s="9">
        <f>SUM(E5:Q5)</f>
        <v>173</v>
      </c>
      <c r="S5" s="9">
        <f>D5-R5</f>
        <v>0</v>
      </c>
      <c r="W5" s="77"/>
    </row>
    <row r="6" spans="1:44" s="9" customFormat="1" ht="11.25" customHeight="1" x14ac:dyDescent="0.15">
      <c r="A6" s="67" t="s">
        <v>119</v>
      </c>
      <c r="B6" s="74" t="s">
        <v>37</v>
      </c>
      <c r="C6" s="78"/>
      <c r="D6" s="231">
        <v>83</v>
      </c>
      <c r="E6" s="233">
        <v>7</v>
      </c>
      <c r="F6" s="233">
        <v>9</v>
      </c>
      <c r="G6" s="233">
        <v>11</v>
      </c>
      <c r="H6" s="233">
        <v>5</v>
      </c>
      <c r="I6" s="233">
        <v>4</v>
      </c>
      <c r="J6" s="233">
        <v>8</v>
      </c>
      <c r="K6" s="233">
        <v>9</v>
      </c>
      <c r="L6" s="233">
        <v>3</v>
      </c>
      <c r="M6" s="233">
        <v>2</v>
      </c>
      <c r="N6" s="233">
        <v>8</v>
      </c>
      <c r="O6" s="233">
        <v>5</v>
      </c>
      <c r="P6" s="233">
        <v>12</v>
      </c>
      <c r="R6" s="9">
        <f>SUM(E6:Q6)</f>
        <v>83</v>
      </c>
      <c r="S6" s="9">
        <f t="shared" ref="S6:S51" si="0">D6-R6</f>
        <v>0</v>
      </c>
      <c r="W6" s="77"/>
    </row>
    <row r="7" spans="1:44" s="9" customFormat="1" ht="11.25" customHeight="1" x14ac:dyDescent="0.15">
      <c r="A7" s="67"/>
      <c r="B7" s="74" t="s">
        <v>38</v>
      </c>
      <c r="C7" s="78"/>
      <c r="D7" s="231">
        <v>24</v>
      </c>
      <c r="E7" s="233">
        <v>3</v>
      </c>
      <c r="F7" s="233" t="s">
        <v>174</v>
      </c>
      <c r="G7" s="233">
        <v>2</v>
      </c>
      <c r="H7" s="233">
        <v>2</v>
      </c>
      <c r="I7" s="233">
        <v>1</v>
      </c>
      <c r="J7" s="233">
        <v>4</v>
      </c>
      <c r="K7" s="233">
        <v>3</v>
      </c>
      <c r="L7" s="233">
        <v>1</v>
      </c>
      <c r="M7" s="233">
        <v>1</v>
      </c>
      <c r="N7" s="233">
        <v>2</v>
      </c>
      <c r="O7" s="233">
        <v>2</v>
      </c>
      <c r="P7" s="233">
        <v>3</v>
      </c>
      <c r="R7" s="9">
        <f>SUM(E7:Q7)</f>
        <v>24</v>
      </c>
      <c r="S7" s="9">
        <f t="shared" si="0"/>
        <v>0</v>
      </c>
      <c r="W7" s="77"/>
    </row>
    <row r="8" spans="1:44" s="9" customFormat="1" ht="3.95" customHeight="1" x14ac:dyDescent="0.15">
      <c r="A8" s="79"/>
      <c r="B8" s="80"/>
      <c r="C8" s="8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W8" s="77"/>
    </row>
    <row r="9" spans="1:44" s="9" customFormat="1" ht="15" customHeight="1" x14ac:dyDescent="0.15">
      <c r="A9" s="67"/>
      <c r="B9" s="74" t="s">
        <v>36</v>
      </c>
      <c r="C9" s="82"/>
      <c r="D9" s="231">
        <v>148</v>
      </c>
      <c r="E9" s="233">
        <v>18</v>
      </c>
      <c r="F9" s="233">
        <v>18</v>
      </c>
      <c r="G9" s="233">
        <v>18</v>
      </c>
      <c r="H9" s="233">
        <v>11</v>
      </c>
      <c r="I9" s="233">
        <v>9</v>
      </c>
      <c r="J9" s="233">
        <v>13</v>
      </c>
      <c r="K9" s="233">
        <v>15</v>
      </c>
      <c r="L9" s="233">
        <v>8</v>
      </c>
      <c r="M9" s="233">
        <v>4</v>
      </c>
      <c r="N9" s="231">
        <v>9</v>
      </c>
      <c r="O9" s="233">
        <v>10</v>
      </c>
      <c r="P9" s="233">
        <v>15</v>
      </c>
      <c r="R9" s="9">
        <f>SUM(E9:Q9)</f>
        <v>148</v>
      </c>
      <c r="S9" s="9">
        <f t="shared" si="0"/>
        <v>0</v>
      </c>
      <c r="W9" s="77"/>
    </row>
    <row r="10" spans="1:44" s="9" customFormat="1" ht="11.25" customHeight="1" x14ac:dyDescent="0.15">
      <c r="A10" s="230" t="s">
        <v>121</v>
      </c>
      <c r="B10" s="74" t="s">
        <v>37</v>
      </c>
      <c r="C10" s="78"/>
      <c r="D10" s="231">
        <v>69</v>
      </c>
      <c r="E10" s="233">
        <v>6</v>
      </c>
      <c r="F10" s="233">
        <v>3</v>
      </c>
      <c r="G10" s="233">
        <v>10</v>
      </c>
      <c r="H10" s="233">
        <v>7</v>
      </c>
      <c r="I10" s="233">
        <v>7</v>
      </c>
      <c r="J10" s="233">
        <v>7</v>
      </c>
      <c r="K10" s="233">
        <v>7</v>
      </c>
      <c r="L10" s="233">
        <v>5</v>
      </c>
      <c r="M10" s="233">
        <v>2</v>
      </c>
      <c r="N10" s="231">
        <v>5</v>
      </c>
      <c r="O10" s="233">
        <v>3</v>
      </c>
      <c r="P10" s="233">
        <v>7</v>
      </c>
      <c r="R10" s="9">
        <f>SUM(E10:Q10)</f>
        <v>69</v>
      </c>
      <c r="S10" s="9">
        <f t="shared" si="0"/>
        <v>0</v>
      </c>
      <c r="W10" s="77"/>
    </row>
    <row r="11" spans="1:44" s="75" customFormat="1" ht="11.25" customHeight="1" x14ac:dyDescent="0.15">
      <c r="A11" s="67"/>
      <c r="B11" s="74" t="s">
        <v>38</v>
      </c>
      <c r="C11" s="78"/>
      <c r="D11" s="231">
        <v>18</v>
      </c>
      <c r="E11" s="233">
        <v>1</v>
      </c>
      <c r="F11" s="233" t="s">
        <v>128</v>
      </c>
      <c r="G11" s="233">
        <v>2</v>
      </c>
      <c r="H11" s="233">
        <v>2</v>
      </c>
      <c r="I11" s="233">
        <v>1</v>
      </c>
      <c r="J11" s="233">
        <v>4</v>
      </c>
      <c r="K11" s="233">
        <v>3</v>
      </c>
      <c r="L11" s="233">
        <v>1</v>
      </c>
      <c r="M11" s="233" t="s">
        <v>174</v>
      </c>
      <c r="N11" s="231">
        <v>1</v>
      </c>
      <c r="O11" s="233">
        <v>2</v>
      </c>
      <c r="P11" s="233">
        <v>1</v>
      </c>
      <c r="R11" s="9">
        <f>SUM(E11:Q11)</f>
        <v>18</v>
      </c>
      <c r="S11" s="9">
        <f t="shared" si="0"/>
        <v>0</v>
      </c>
      <c r="W11" s="77"/>
    </row>
    <row r="12" spans="1:44" s="75" customFormat="1" ht="3.95" customHeight="1" x14ac:dyDescent="0.15">
      <c r="A12" s="79"/>
      <c r="B12" s="80"/>
      <c r="C12" s="8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S12" s="9"/>
      <c r="W12" s="77"/>
    </row>
    <row r="13" spans="1:44" s="9" customFormat="1" ht="15" customHeight="1" x14ac:dyDescent="0.15">
      <c r="A13" s="67"/>
      <c r="B13" s="74" t="s">
        <v>36</v>
      </c>
      <c r="C13" s="82"/>
      <c r="D13" s="231">
        <v>135</v>
      </c>
      <c r="E13" s="233">
        <v>16</v>
      </c>
      <c r="F13" s="233">
        <v>13</v>
      </c>
      <c r="G13" s="233">
        <v>17</v>
      </c>
      <c r="H13" s="233">
        <v>10</v>
      </c>
      <c r="I13" s="233">
        <v>11</v>
      </c>
      <c r="J13" s="233">
        <v>13</v>
      </c>
      <c r="K13" s="233">
        <v>13</v>
      </c>
      <c r="L13" s="233">
        <v>7</v>
      </c>
      <c r="M13" s="233">
        <v>5</v>
      </c>
      <c r="N13" s="233">
        <v>10</v>
      </c>
      <c r="O13" s="233">
        <v>6</v>
      </c>
      <c r="P13" s="233">
        <v>14</v>
      </c>
      <c r="R13" s="9">
        <f>SUM(E13:Q13)</f>
        <v>135</v>
      </c>
      <c r="S13" s="9" t="e">
        <f>#REF!-R13</f>
        <v>#REF!</v>
      </c>
      <c r="W13" s="77"/>
    </row>
    <row r="14" spans="1:44" s="9" customFormat="1" ht="11.25" customHeight="1" x14ac:dyDescent="0.15">
      <c r="A14" s="230" t="s">
        <v>117</v>
      </c>
      <c r="B14" s="74" t="s">
        <v>37</v>
      </c>
      <c r="C14" s="78"/>
      <c r="D14" s="231">
        <v>55</v>
      </c>
      <c r="E14" s="233">
        <v>3</v>
      </c>
      <c r="F14" s="233">
        <v>5</v>
      </c>
      <c r="G14" s="233">
        <v>8</v>
      </c>
      <c r="H14" s="233">
        <v>6</v>
      </c>
      <c r="I14" s="233">
        <v>4</v>
      </c>
      <c r="J14" s="233">
        <v>7</v>
      </c>
      <c r="K14" s="233">
        <v>6</v>
      </c>
      <c r="L14" s="233">
        <v>3</v>
      </c>
      <c r="M14" s="233">
        <v>4</v>
      </c>
      <c r="N14" s="233">
        <v>5</v>
      </c>
      <c r="O14" s="233">
        <v>2</v>
      </c>
      <c r="P14" s="233">
        <v>2</v>
      </c>
      <c r="R14" s="9">
        <f>SUM(E14:Q14)</f>
        <v>55</v>
      </c>
      <c r="S14" s="9" t="e">
        <f>#REF!-R14</f>
        <v>#REF!</v>
      </c>
      <c r="W14" s="77"/>
    </row>
    <row r="15" spans="1:44" s="9" customFormat="1" ht="11.25" customHeight="1" x14ac:dyDescent="0.15">
      <c r="A15" s="67"/>
      <c r="B15" s="74" t="s">
        <v>38</v>
      </c>
      <c r="C15" s="78"/>
      <c r="D15" s="231">
        <v>17</v>
      </c>
      <c r="E15" s="233">
        <v>1</v>
      </c>
      <c r="F15" s="233" t="s">
        <v>174</v>
      </c>
      <c r="G15" s="233">
        <v>1</v>
      </c>
      <c r="H15" s="233">
        <v>2</v>
      </c>
      <c r="I15" s="233">
        <v>2</v>
      </c>
      <c r="J15" s="233">
        <v>3</v>
      </c>
      <c r="K15" s="233">
        <v>3</v>
      </c>
      <c r="L15" s="233">
        <v>2</v>
      </c>
      <c r="M15" s="233" t="s">
        <v>174</v>
      </c>
      <c r="N15" s="233">
        <v>2</v>
      </c>
      <c r="O15" s="233">
        <v>1</v>
      </c>
      <c r="P15" s="233" t="s">
        <v>174</v>
      </c>
      <c r="R15" s="9">
        <f>SUM(E15:Q15)</f>
        <v>17</v>
      </c>
      <c r="S15" s="9" t="e">
        <f>#REF!-R15</f>
        <v>#REF!</v>
      </c>
      <c r="W15" s="77"/>
    </row>
    <row r="16" spans="1:44" s="9" customFormat="1" ht="3.95" customHeight="1" x14ac:dyDescent="0.15">
      <c r="A16" s="79"/>
      <c r="B16" s="80"/>
      <c r="C16" s="8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W16" s="77"/>
    </row>
    <row r="17" spans="1:24" s="9" customFormat="1" ht="15" customHeight="1" x14ac:dyDescent="0.15">
      <c r="A17" s="67"/>
      <c r="B17" s="74" t="s">
        <v>36</v>
      </c>
      <c r="C17" s="82"/>
      <c r="D17" s="231">
        <v>168</v>
      </c>
      <c r="E17" s="233">
        <v>20</v>
      </c>
      <c r="F17" s="233">
        <v>19</v>
      </c>
      <c r="G17" s="233">
        <v>21</v>
      </c>
      <c r="H17" s="233">
        <v>10</v>
      </c>
      <c r="I17" s="233">
        <v>12</v>
      </c>
      <c r="J17" s="233">
        <v>14</v>
      </c>
      <c r="K17" s="231">
        <v>16</v>
      </c>
      <c r="L17" s="233">
        <v>10</v>
      </c>
      <c r="M17" s="233">
        <v>6</v>
      </c>
      <c r="N17" s="233">
        <v>12</v>
      </c>
      <c r="O17" s="233">
        <v>14</v>
      </c>
      <c r="P17" s="233">
        <v>14</v>
      </c>
      <c r="R17" s="9">
        <f>SUM(E17:Q17)</f>
        <v>168</v>
      </c>
      <c r="S17" s="9" t="e">
        <f>#REF!-R17</f>
        <v>#REF!</v>
      </c>
      <c r="W17" s="77"/>
      <c r="X17" s="76"/>
    </row>
    <row r="18" spans="1:24" s="9" customFormat="1" ht="11.25" customHeight="1" x14ac:dyDescent="0.15">
      <c r="A18" s="230" t="s">
        <v>39</v>
      </c>
      <c r="B18" s="74" t="s">
        <v>37</v>
      </c>
      <c r="C18" s="78"/>
      <c r="D18" s="231">
        <v>86</v>
      </c>
      <c r="E18" s="233">
        <v>11</v>
      </c>
      <c r="F18" s="233">
        <v>7</v>
      </c>
      <c r="G18" s="233">
        <v>11</v>
      </c>
      <c r="H18" s="233">
        <v>8</v>
      </c>
      <c r="I18" s="233">
        <v>5</v>
      </c>
      <c r="J18" s="233">
        <v>8</v>
      </c>
      <c r="K18" s="231">
        <v>8</v>
      </c>
      <c r="L18" s="233">
        <v>2</v>
      </c>
      <c r="M18" s="233">
        <v>4</v>
      </c>
      <c r="N18" s="233">
        <v>7</v>
      </c>
      <c r="O18" s="233">
        <v>8</v>
      </c>
      <c r="P18" s="233">
        <v>7</v>
      </c>
      <c r="R18" s="9">
        <f>SUM(E18:Q18)</f>
        <v>86</v>
      </c>
      <c r="S18" s="9" t="e">
        <f>#REF!-R18</f>
        <v>#REF!</v>
      </c>
      <c r="W18" s="77"/>
      <c r="X18" s="76"/>
    </row>
    <row r="19" spans="1:24" s="9" customFormat="1" ht="11.25" customHeight="1" x14ac:dyDescent="0.15">
      <c r="A19" s="67"/>
      <c r="B19" s="74" t="s">
        <v>38</v>
      </c>
      <c r="C19" s="78"/>
      <c r="D19" s="231">
        <v>22</v>
      </c>
      <c r="E19" s="233">
        <v>1</v>
      </c>
      <c r="F19" s="233" t="s">
        <v>128</v>
      </c>
      <c r="G19" s="233">
        <v>2</v>
      </c>
      <c r="H19" s="233">
        <v>2</v>
      </c>
      <c r="I19" s="233">
        <v>2</v>
      </c>
      <c r="J19" s="233">
        <v>4</v>
      </c>
      <c r="K19" s="231">
        <v>2</v>
      </c>
      <c r="L19" s="233">
        <v>1</v>
      </c>
      <c r="M19" s="233">
        <v>2</v>
      </c>
      <c r="N19" s="233">
        <v>2</v>
      </c>
      <c r="O19" s="233">
        <v>2</v>
      </c>
      <c r="P19" s="233">
        <v>2</v>
      </c>
      <c r="R19" s="9">
        <f>SUM(E19:Q19)</f>
        <v>22</v>
      </c>
      <c r="S19" s="9" t="e">
        <f>#REF!-R19</f>
        <v>#REF!</v>
      </c>
      <c r="W19" s="77"/>
      <c r="X19" s="83"/>
    </row>
    <row r="20" spans="1:24" s="9" customFormat="1" ht="3.95" customHeight="1" x14ac:dyDescent="0.15">
      <c r="A20" s="79"/>
      <c r="B20" s="80"/>
      <c r="C20" s="8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W20" s="77"/>
    </row>
    <row r="21" spans="1:24" s="75" customFormat="1" ht="15" customHeight="1" x14ac:dyDescent="0.15">
      <c r="A21" s="67"/>
      <c r="B21" s="74" t="s">
        <v>36</v>
      </c>
      <c r="C21" s="82"/>
      <c r="D21" s="231">
        <v>138</v>
      </c>
      <c r="E21" s="233">
        <v>14</v>
      </c>
      <c r="F21" s="233">
        <v>13</v>
      </c>
      <c r="G21" s="233">
        <v>18</v>
      </c>
      <c r="H21" s="233">
        <v>10</v>
      </c>
      <c r="I21" s="233">
        <v>11</v>
      </c>
      <c r="J21" s="233">
        <v>12</v>
      </c>
      <c r="K21" s="233">
        <v>13</v>
      </c>
      <c r="L21" s="233">
        <v>9</v>
      </c>
      <c r="M21" s="233">
        <v>8</v>
      </c>
      <c r="N21" s="231">
        <v>11</v>
      </c>
      <c r="O21" s="233">
        <v>7</v>
      </c>
      <c r="P21" s="233">
        <v>12</v>
      </c>
      <c r="R21" s="9"/>
      <c r="S21" s="9" t="e">
        <f>#REF!-R21</f>
        <v>#REF!</v>
      </c>
      <c r="W21" s="77"/>
    </row>
    <row r="22" spans="1:24" s="75" customFormat="1" ht="11.25" customHeight="1" x14ac:dyDescent="0.15">
      <c r="A22" s="67" t="s">
        <v>118</v>
      </c>
      <c r="B22" s="74" t="s">
        <v>37</v>
      </c>
      <c r="C22" s="78"/>
      <c r="D22" s="231">
        <v>55</v>
      </c>
      <c r="E22" s="233">
        <v>3</v>
      </c>
      <c r="F22" s="233">
        <v>5</v>
      </c>
      <c r="G22" s="233">
        <v>8</v>
      </c>
      <c r="H22" s="233">
        <v>4</v>
      </c>
      <c r="I22" s="233">
        <v>4</v>
      </c>
      <c r="J22" s="233">
        <v>7</v>
      </c>
      <c r="K22" s="233">
        <v>9</v>
      </c>
      <c r="L22" s="233">
        <v>5</v>
      </c>
      <c r="M22" s="233">
        <v>3</v>
      </c>
      <c r="N22" s="231">
        <v>4</v>
      </c>
      <c r="O22" s="233">
        <v>2</v>
      </c>
      <c r="P22" s="233">
        <v>1</v>
      </c>
      <c r="R22" s="9"/>
      <c r="S22" s="9" t="e">
        <f>#REF!-R22</f>
        <v>#REF!</v>
      </c>
      <c r="W22" s="77"/>
    </row>
    <row r="23" spans="1:24" s="75" customFormat="1" ht="11.25" customHeight="1" x14ac:dyDescent="0.15">
      <c r="A23" s="67"/>
      <c r="B23" s="74" t="s">
        <v>38</v>
      </c>
      <c r="C23" s="78"/>
      <c r="D23" s="231">
        <v>20</v>
      </c>
      <c r="E23" s="233">
        <v>1</v>
      </c>
      <c r="F23" s="233" t="s">
        <v>174</v>
      </c>
      <c r="G23" s="233">
        <v>2</v>
      </c>
      <c r="H23" s="233">
        <v>2</v>
      </c>
      <c r="I23" s="233">
        <v>2</v>
      </c>
      <c r="J23" s="233">
        <v>4</v>
      </c>
      <c r="K23" s="233">
        <v>2</v>
      </c>
      <c r="L23" s="233">
        <v>3</v>
      </c>
      <c r="M23" s="233">
        <v>1</v>
      </c>
      <c r="N23" s="231">
        <v>2</v>
      </c>
      <c r="O23" s="233">
        <v>1</v>
      </c>
      <c r="P23" s="233" t="s">
        <v>128</v>
      </c>
      <c r="R23" s="9"/>
      <c r="S23" s="9" t="e">
        <f>#REF!-R23</f>
        <v>#REF!</v>
      </c>
      <c r="W23" s="77"/>
    </row>
    <row r="24" spans="1:24" s="75" customFormat="1" ht="3.95" customHeight="1" x14ac:dyDescent="0.15">
      <c r="A24" s="79"/>
      <c r="B24" s="80"/>
      <c r="C24" s="8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R24" s="9"/>
      <c r="S24" s="9"/>
      <c r="W24" s="77"/>
    </row>
    <row r="25" spans="1:24" s="9" customFormat="1" ht="15" customHeight="1" x14ac:dyDescent="0.15">
      <c r="A25" s="67"/>
      <c r="B25" s="74" t="s">
        <v>36</v>
      </c>
      <c r="C25" s="82"/>
      <c r="D25" s="231">
        <v>143</v>
      </c>
      <c r="E25" s="233">
        <v>16</v>
      </c>
      <c r="F25" s="233">
        <v>17</v>
      </c>
      <c r="G25" s="233">
        <v>18</v>
      </c>
      <c r="H25" s="233">
        <v>9</v>
      </c>
      <c r="I25" s="233">
        <v>10</v>
      </c>
      <c r="J25" s="233">
        <v>14</v>
      </c>
      <c r="K25" s="233">
        <v>15</v>
      </c>
      <c r="L25" s="233">
        <v>7</v>
      </c>
      <c r="M25" s="233">
        <v>7</v>
      </c>
      <c r="N25" s="233">
        <v>10</v>
      </c>
      <c r="O25" s="233">
        <v>11</v>
      </c>
      <c r="P25" s="233">
        <v>9</v>
      </c>
      <c r="R25" s="9">
        <f>SUM(E25:Q25)</f>
        <v>143</v>
      </c>
      <c r="S25" s="9" t="e">
        <f>#REF!-R25</f>
        <v>#REF!</v>
      </c>
      <c r="W25" s="77"/>
    </row>
    <row r="26" spans="1:24" s="9" customFormat="1" ht="11.25" customHeight="1" x14ac:dyDescent="0.15">
      <c r="A26" s="230" t="s">
        <v>116</v>
      </c>
      <c r="B26" s="74" t="s">
        <v>37</v>
      </c>
      <c r="C26" s="78"/>
      <c r="D26" s="231">
        <v>66</v>
      </c>
      <c r="E26" s="233">
        <v>6</v>
      </c>
      <c r="F26" s="233">
        <v>5</v>
      </c>
      <c r="G26" s="233">
        <v>8</v>
      </c>
      <c r="H26" s="233">
        <v>9</v>
      </c>
      <c r="I26" s="233">
        <v>6</v>
      </c>
      <c r="J26" s="233">
        <v>8</v>
      </c>
      <c r="K26" s="233">
        <v>8</v>
      </c>
      <c r="L26" s="233">
        <v>3</v>
      </c>
      <c r="M26" s="233">
        <v>1</v>
      </c>
      <c r="N26" s="233">
        <v>4</v>
      </c>
      <c r="O26" s="233">
        <v>4</v>
      </c>
      <c r="P26" s="233">
        <v>4</v>
      </c>
      <c r="R26" s="9">
        <f>SUM(E26:Q26)</f>
        <v>66</v>
      </c>
      <c r="S26" s="9" t="e">
        <f>#REF!-R26</f>
        <v>#REF!</v>
      </c>
      <c r="W26" s="77"/>
    </row>
    <row r="27" spans="1:24" s="9" customFormat="1" ht="11.25" customHeight="1" x14ac:dyDescent="0.15">
      <c r="A27" s="67"/>
      <c r="B27" s="74" t="s">
        <v>38</v>
      </c>
      <c r="C27" s="78"/>
      <c r="D27" s="231">
        <v>19</v>
      </c>
      <c r="E27" s="233" t="s">
        <v>174</v>
      </c>
      <c r="F27" s="233" t="s">
        <v>128</v>
      </c>
      <c r="G27" s="233">
        <v>2</v>
      </c>
      <c r="H27" s="233">
        <v>2</v>
      </c>
      <c r="I27" s="233">
        <v>4</v>
      </c>
      <c r="J27" s="233">
        <v>4</v>
      </c>
      <c r="K27" s="233">
        <v>2</v>
      </c>
      <c r="L27" s="233">
        <v>1</v>
      </c>
      <c r="M27" s="233" t="s">
        <v>174</v>
      </c>
      <c r="N27" s="233">
        <v>1</v>
      </c>
      <c r="O27" s="233">
        <v>2</v>
      </c>
      <c r="P27" s="233">
        <v>1</v>
      </c>
      <c r="R27" s="9">
        <f>SUM(E27:Q27)</f>
        <v>19</v>
      </c>
      <c r="S27" s="9" t="e">
        <f>#REF!-R27</f>
        <v>#REF!</v>
      </c>
      <c r="W27" s="77"/>
    </row>
    <row r="28" spans="1:24" s="9" customFormat="1" ht="3.95" customHeight="1" x14ac:dyDescent="0.15">
      <c r="A28" s="79"/>
      <c r="B28" s="80"/>
      <c r="C28" s="8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W28" s="77"/>
    </row>
    <row r="29" spans="1:24" s="9" customFormat="1" ht="15" customHeight="1" x14ac:dyDescent="0.15">
      <c r="A29" s="67"/>
      <c r="B29" s="74" t="s">
        <v>36</v>
      </c>
      <c r="C29" s="82"/>
      <c r="D29" s="231">
        <v>129</v>
      </c>
      <c r="E29" s="233">
        <v>12</v>
      </c>
      <c r="F29" s="233">
        <v>12</v>
      </c>
      <c r="G29" s="233">
        <v>16</v>
      </c>
      <c r="H29" s="231">
        <v>10</v>
      </c>
      <c r="I29" s="233">
        <v>11</v>
      </c>
      <c r="J29" s="233">
        <v>13</v>
      </c>
      <c r="K29" s="233">
        <v>12</v>
      </c>
      <c r="L29" s="233">
        <v>9</v>
      </c>
      <c r="M29" s="233">
        <v>7</v>
      </c>
      <c r="N29" s="233">
        <v>11</v>
      </c>
      <c r="O29" s="233">
        <v>8</v>
      </c>
      <c r="P29" s="233">
        <v>8</v>
      </c>
      <c r="R29" s="9">
        <f>SUM(E29:Q29)</f>
        <v>129</v>
      </c>
      <c r="S29" s="9">
        <f t="shared" si="0"/>
        <v>0</v>
      </c>
      <c r="W29" s="77"/>
    </row>
    <row r="30" spans="1:24" s="9" customFormat="1" ht="11.25" customHeight="1" x14ac:dyDescent="0.15">
      <c r="A30" s="230" t="s">
        <v>211</v>
      </c>
      <c r="B30" s="74" t="s">
        <v>37</v>
      </c>
      <c r="C30" s="78"/>
      <c r="D30" s="231">
        <v>59</v>
      </c>
      <c r="E30" s="233">
        <v>5</v>
      </c>
      <c r="F30" s="233">
        <v>4</v>
      </c>
      <c r="G30" s="233">
        <v>6</v>
      </c>
      <c r="H30" s="231">
        <v>7</v>
      </c>
      <c r="I30" s="233">
        <v>3</v>
      </c>
      <c r="J30" s="233">
        <v>7</v>
      </c>
      <c r="K30" s="233">
        <v>9</v>
      </c>
      <c r="L30" s="233">
        <v>4</v>
      </c>
      <c r="M30" s="233">
        <v>3</v>
      </c>
      <c r="N30" s="233">
        <v>6</v>
      </c>
      <c r="O30" s="233">
        <v>3</v>
      </c>
      <c r="P30" s="233">
        <v>2</v>
      </c>
      <c r="R30" s="9">
        <f>SUM(E30:Q30)</f>
        <v>59</v>
      </c>
      <c r="S30" s="9">
        <f t="shared" si="0"/>
        <v>0</v>
      </c>
      <c r="W30" s="77"/>
    </row>
    <row r="31" spans="1:24" s="9" customFormat="1" ht="11.25" customHeight="1" x14ac:dyDescent="0.15">
      <c r="A31" s="67"/>
      <c r="B31" s="74" t="s">
        <v>38</v>
      </c>
      <c r="C31" s="78"/>
      <c r="D31" s="231">
        <v>17</v>
      </c>
      <c r="E31" s="233" t="s">
        <v>128</v>
      </c>
      <c r="F31" s="233" t="s">
        <v>128</v>
      </c>
      <c r="G31" s="290">
        <v>2</v>
      </c>
      <c r="H31" s="231">
        <v>2</v>
      </c>
      <c r="I31" s="233">
        <v>1</v>
      </c>
      <c r="J31" s="233">
        <v>4</v>
      </c>
      <c r="K31" s="233">
        <v>2</v>
      </c>
      <c r="L31" s="233">
        <v>1</v>
      </c>
      <c r="M31" s="233" t="s">
        <v>174</v>
      </c>
      <c r="N31" s="233">
        <v>2</v>
      </c>
      <c r="O31" s="233">
        <v>2</v>
      </c>
      <c r="P31" s="233">
        <v>1</v>
      </c>
      <c r="R31" s="9">
        <f>SUM(E31:Q31)</f>
        <v>17</v>
      </c>
      <c r="S31" s="9">
        <f t="shared" si="0"/>
        <v>0</v>
      </c>
      <c r="W31" s="77"/>
    </row>
    <row r="32" spans="1:24" s="9" customFormat="1" ht="3.95" customHeight="1" x14ac:dyDescent="0.15">
      <c r="A32" s="79"/>
      <c r="B32" s="80"/>
      <c r="C32" s="8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W32" s="77"/>
    </row>
    <row r="33" spans="1:24" s="9" customFormat="1" ht="15" customHeight="1" x14ac:dyDescent="0.15">
      <c r="A33" s="67"/>
      <c r="B33" s="74" t="s">
        <v>36</v>
      </c>
      <c r="C33" s="82"/>
      <c r="D33" s="231">
        <v>126</v>
      </c>
      <c r="E33" s="233">
        <v>14</v>
      </c>
      <c r="F33" s="233">
        <v>13</v>
      </c>
      <c r="G33" s="233">
        <v>16</v>
      </c>
      <c r="H33" s="233">
        <v>11</v>
      </c>
      <c r="I33" s="233">
        <v>12</v>
      </c>
      <c r="J33" s="233">
        <v>11</v>
      </c>
      <c r="K33" s="233">
        <v>13</v>
      </c>
      <c r="L33" s="233">
        <v>5</v>
      </c>
      <c r="M33" s="233">
        <v>6</v>
      </c>
      <c r="N33" s="233">
        <v>10</v>
      </c>
      <c r="O33" s="233">
        <v>7</v>
      </c>
      <c r="P33" s="233">
        <v>8</v>
      </c>
      <c r="R33" s="9">
        <f>SUM(E33:Q33)</f>
        <v>126</v>
      </c>
      <c r="S33" s="9">
        <f t="shared" si="0"/>
        <v>0</v>
      </c>
      <c r="W33" s="77"/>
    </row>
    <row r="34" spans="1:24" s="9" customFormat="1" ht="11.25" customHeight="1" x14ac:dyDescent="0.15">
      <c r="A34" s="230" t="s">
        <v>115</v>
      </c>
      <c r="B34" s="74" t="s">
        <v>37</v>
      </c>
      <c r="C34" s="78"/>
      <c r="D34" s="231">
        <v>46</v>
      </c>
      <c r="E34" s="233">
        <v>2</v>
      </c>
      <c r="F34" s="233">
        <v>4</v>
      </c>
      <c r="G34" s="233">
        <v>6</v>
      </c>
      <c r="H34" s="233">
        <v>6</v>
      </c>
      <c r="I34" s="233">
        <v>5</v>
      </c>
      <c r="J34" s="233">
        <v>6</v>
      </c>
      <c r="K34" s="233">
        <v>6</v>
      </c>
      <c r="L34" s="233">
        <v>3</v>
      </c>
      <c r="M34" s="233" t="s">
        <v>174</v>
      </c>
      <c r="N34" s="233">
        <v>4</v>
      </c>
      <c r="O34" s="233">
        <v>3</v>
      </c>
      <c r="P34" s="233">
        <v>1</v>
      </c>
      <c r="R34" s="9">
        <f>SUM(E34:Q34)</f>
        <v>46</v>
      </c>
      <c r="S34" s="9">
        <f t="shared" si="0"/>
        <v>0</v>
      </c>
      <c r="W34" s="77"/>
    </row>
    <row r="35" spans="1:24" s="9" customFormat="1" ht="11.25" customHeight="1" x14ac:dyDescent="0.15">
      <c r="A35" s="67"/>
      <c r="B35" s="74" t="s">
        <v>38</v>
      </c>
      <c r="C35" s="78"/>
      <c r="D35" s="231">
        <v>14</v>
      </c>
      <c r="E35" s="233" t="s">
        <v>128</v>
      </c>
      <c r="F35" s="233" t="s">
        <v>128</v>
      </c>
      <c r="G35" s="233">
        <v>2</v>
      </c>
      <c r="H35" s="233">
        <v>2</v>
      </c>
      <c r="I35" s="233">
        <v>1</v>
      </c>
      <c r="J35" s="233">
        <v>3</v>
      </c>
      <c r="K35" s="233">
        <v>2</v>
      </c>
      <c r="L35" s="233">
        <v>2</v>
      </c>
      <c r="M35" s="233" t="s">
        <v>174</v>
      </c>
      <c r="N35" s="233" t="s">
        <v>174</v>
      </c>
      <c r="O35" s="233">
        <v>2</v>
      </c>
      <c r="P35" s="233" t="s">
        <v>128</v>
      </c>
      <c r="R35" s="9">
        <f>SUM(E35:Q35)</f>
        <v>14</v>
      </c>
      <c r="S35" s="9">
        <f t="shared" si="0"/>
        <v>0</v>
      </c>
      <c r="W35" s="77"/>
    </row>
    <row r="36" spans="1:24" s="9" customFormat="1" ht="3.95" customHeight="1" x14ac:dyDescent="0.15">
      <c r="A36" s="79"/>
      <c r="B36" s="80"/>
      <c r="C36" s="8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W36" s="77"/>
    </row>
    <row r="37" spans="1:24" s="9" customFormat="1" ht="15" customHeight="1" x14ac:dyDescent="0.15">
      <c r="A37" s="67"/>
      <c r="B37" s="74" t="s">
        <v>36</v>
      </c>
      <c r="C37" s="82"/>
      <c r="D37" s="231">
        <v>122</v>
      </c>
      <c r="E37" s="233">
        <v>15</v>
      </c>
      <c r="F37" s="233">
        <v>12</v>
      </c>
      <c r="G37" s="233">
        <v>15</v>
      </c>
      <c r="H37" s="233">
        <v>12</v>
      </c>
      <c r="I37" s="233">
        <v>12</v>
      </c>
      <c r="J37" s="233">
        <v>12</v>
      </c>
      <c r="K37" s="233">
        <v>12</v>
      </c>
      <c r="L37" s="233">
        <v>5</v>
      </c>
      <c r="M37" s="233">
        <v>4</v>
      </c>
      <c r="N37" s="233">
        <v>9</v>
      </c>
      <c r="O37" s="233">
        <v>5</v>
      </c>
      <c r="P37" s="233">
        <v>9</v>
      </c>
      <c r="R37" s="9">
        <f>SUM(E37:Q37)</f>
        <v>122</v>
      </c>
      <c r="S37" s="9">
        <f t="shared" si="0"/>
        <v>0</v>
      </c>
      <c r="W37" s="77"/>
      <c r="X37" s="75"/>
    </row>
    <row r="38" spans="1:24" s="9" customFormat="1" ht="11.25" customHeight="1" x14ac:dyDescent="0.15">
      <c r="A38" s="230" t="s">
        <v>120</v>
      </c>
      <c r="B38" s="74" t="s">
        <v>37</v>
      </c>
      <c r="C38" s="78"/>
      <c r="D38" s="231">
        <v>42</v>
      </c>
      <c r="E38" s="233">
        <v>1</v>
      </c>
      <c r="F38" s="233">
        <v>3</v>
      </c>
      <c r="G38" s="233">
        <v>6</v>
      </c>
      <c r="H38" s="233">
        <v>5</v>
      </c>
      <c r="I38" s="233">
        <v>4</v>
      </c>
      <c r="J38" s="233">
        <v>5</v>
      </c>
      <c r="K38" s="233">
        <v>7</v>
      </c>
      <c r="L38" s="233">
        <v>4</v>
      </c>
      <c r="M38" s="233" t="s">
        <v>174</v>
      </c>
      <c r="N38" s="233">
        <v>3</v>
      </c>
      <c r="O38" s="233">
        <v>3</v>
      </c>
      <c r="P38" s="233">
        <v>1</v>
      </c>
      <c r="R38" s="9">
        <f>SUM(E38:Q38)</f>
        <v>42</v>
      </c>
      <c r="S38" s="9">
        <f t="shared" si="0"/>
        <v>0</v>
      </c>
      <c r="W38" s="77"/>
    </row>
    <row r="39" spans="1:24" s="9" customFormat="1" ht="11.25" customHeight="1" x14ac:dyDescent="0.15">
      <c r="A39" s="67"/>
      <c r="B39" s="74" t="s">
        <v>38</v>
      </c>
      <c r="C39" s="78"/>
      <c r="D39" s="231">
        <v>14</v>
      </c>
      <c r="E39" s="233" t="s">
        <v>128</v>
      </c>
      <c r="F39" s="233" t="s">
        <v>128</v>
      </c>
      <c r="G39" s="233">
        <v>2</v>
      </c>
      <c r="H39" s="233">
        <v>2</v>
      </c>
      <c r="I39" s="233">
        <v>1</v>
      </c>
      <c r="J39" s="233">
        <v>2</v>
      </c>
      <c r="K39" s="233">
        <v>3</v>
      </c>
      <c r="L39" s="233">
        <v>2</v>
      </c>
      <c r="M39" s="233" t="s">
        <v>174</v>
      </c>
      <c r="N39" s="233" t="s">
        <v>174</v>
      </c>
      <c r="O39" s="290">
        <v>2</v>
      </c>
      <c r="P39" s="233" t="s">
        <v>174</v>
      </c>
      <c r="R39" s="9">
        <f>SUM(E39:Q39)</f>
        <v>14</v>
      </c>
      <c r="S39" s="9">
        <f t="shared" si="0"/>
        <v>0</v>
      </c>
      <c r="W39" s="77"/>
    </row>
    <row r="40" spans="1:24" s="9" customFormat="1" ht="3.95" customHeight="1" x14ac:dyDescent="0.15">
      <c r="A40" s="79"/>
      <c r="B40" s="80"/>
      <c r="C40" s="8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W40" s="77"/>
    </row>
    <row r="41" spans="1:24" s="9" customFormat="1" ht="15" customHeight="1" x14ac:dyDescent="0.15">
      <c r="A41" s="67"/>
      <c r="B41" s="74" t="s">
        <v>36</v>
      </c>
      <c r="C41" s="82"/>
      <c r="D41" s="231">
        <v>112</v>
      </c>
      <c r="E41" s="233">
        <v>7</v>
      </c>
      <c r="F41" s="233">
        <v>12</v>
      </c>
      <c r="G41" s="233">
        <v>15</v>
      </c>
      <c r="H41" s="233">
        <v>12</v>
      </c>
      <c r="I41" s="233">
        <v>10</v>
      </c>
      <c r="J41" s="233">
        <v>14</v>
      </c>
      <c r="K41" s="233">
        <v>11</v>
      </c>
      <c r="L41" s="233">
        <v>7</v>
      </c>
      <c r="M41" s="233">
        <v>6</v>
      </c>
      <c r="N41" s="231">
        <v>10</v>
      </c>
      <c r="O41" s="233">
        <v>6</v>
      </c>
      <c r="P41" s="233">
        <v>2</v>
      </c>
      <c r="R41" s="9">
        <f>SUM(E41:Q41)</f>
        <v>112</v>
      </c>
      <c r="S41" s="9">
        <f t="shared" si="0"/>
        <v>0</v>
      </c>
      <c r="W41" s="77"/>
    </row>
    <row r="42" spans="1:24" s="9" customFormat="1" ht="11.25" customHeight="1" x14ac:dyDescent="0.15">
      <c r="A42" s="230" t="s">
        <v>124</v>
      </c>
      <c r="B42" s="74" t="s">
        <v>37</v>
      </c>
      <c r="C42" s="78"/>
      <c r="D42" s="231">
        <v>53</v>
      </c>
      <c r="E42" s="233">
        <v>2</v>
      </c>
      <c r="F42" s="233">
        <v>6</v>
      </c>
      <c r="G42" s="233">
        <v>6</v>
      </c>
      <c r="H42" s="233">
        <v>6</v>
      </c>
      <c r="I42" s="233">
        <v>5</v>
      </c>
      <c r="J42" s="233">
        <v>7</v>
      </c>
      <c r="K42" s="233">
        <v>7</v>
      </c>
      <c r="L42" s="233">
        <v>4</v>
      </c>
      <c r="M42" s="233">
        <v>3</v>
      </c>
      <c r="N42" s="231">
        <v>4</v>
      </c>
      <c r="O42" s="233">
        <v>3</v>
      </c>
      <c r="P42" s="233" t="s">
        <v>174</v>
      </c>
      <c r="R42" s="9">
        <f>SUM(E42:Q42)</f>
        <v>53</v>
      </c>
      <c r="S42" s="9">
        <f t="shared" si="0"/>
        <v>0</v>
      </c>
      <c r="W42" s="77"/>
    </row>
    <row r="43" spans="1:24" s="9" customFormat="1" ht="11.25" customHeight="1" x14ac:dyDescent="0.15">
      <c r="A43" s="67"/>
      <c r="B43" s="74" t="s">
        <v>38</v>
      </c>
      <c r="C43" s="78"/>
      <c r="D43" s="231">
        <v>13</v>
      </c>
      <c r="E43" s="233" t="s">
        <v>128</v>
      </c>
      <c r="F43" s="233" t="s">
        <v>128</v>
      </c>
      <c r="G43" s="233">
        <v>2</v>
      </c>
      <c r="H43" s="233">
        <v>1</v>
      </c>
      <c r="I43" s="233">
        <v>1</v>
      </c>
      <c r="J43" s="233">
        <v>3</v>
      </c>
      <c r="K43" s="233">
        <v>1</v>
      </c>
      <c r="L43" s="233">
        <v>1</v>
      </c>
      <c r="M43" s="233">
        <v>1</v>
      </c>
      <c r="N43" s="231">
        <v>1</v>
      </c>
      <c r="O43" s="233">
        <v>2</v>
      </c>
      <c r="P43" s="233" t="s">
        <v>128</v>
      </c>
      <c r="R43" s="9">
        <f>SUM(E43:Q43)</f>
        <v>13</v>
      </c>
      <c r="S43" s="9">
        <f t="shared" si="0"/>
        <v>0</v>
      </c>
      <c r="W43" s="77"/>
    </row>
    <row r="44" spans="1:24" s="9" customFormat="1" ht="3.95" customHeight="1" x14ac:dyDescent="0.15">
      <c r="A44" s="79"/>
      <c r="B44" s="80"/>
      <c r="C44" s="8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W44" s="77"/>
    </row>
    <row r="45" spans="1:24" s="9" customFormat="1" ht="15" customHeight="1" x14ac:dyDescent="0.15">
      <c r="A45" s="67"/>
      <c r="B45" s="74" t="s">
        <v>36</v>
      </c>
      <c r="C45" s="82"/>
      <c r="D45" s="231">
        <v>126</v>
      </c>
      <c r="E45" s="233">
        <v>9</v>
      </c>
      <c r="F45" s="233">
        <v>15</v>
      </c>
      <c r="G45" s="233">
        <v>15</v>
      </c>
      <c r="H45" s="233">
        <v>12</v>
      </c>
      <c r="I45" s="233">
        <v>13</v>
      </c>
      <c r="J45" s="233">
        <v>13</v>
      </c>
      <c r="K45" s="233">
        <v>9</v>
      </c>
      <c r="L45" s="233">
        <v>10</v>
      </c>
      <c r="M45" s="233">
        <v>5</v>
      </c>
      <c r="N45" s="233">
        <v>11</v>
      </c>
      <c r="O45" s="233">
        <v>9</v>
      </c>
      <c r="P45" s="233">
        <v>5</v>
      </c>
      <c r="R45" s="9">
        <f>SUM(E45:Q45)</f>
        <v>126</v>
      </c>
      <c r="S45" s="9">
        <f t="shared" si="0"/>
        <v>0</v>
      </c>
      <c r="W45" s="77"/>
    </row>
    <row r="46" spans="1:24" s="9" customFormat="1" ht="11.25" customHeight="1" x14ac:dyDescent="0.15">
      <c r="A46" s="230" t="s">
        <v>123</v>
      </c>
      <c r="B46" s="74" t="s">
        <v>37</v>
      </c>
      <c r="C46" s="78"/>
      <c r="D46" s="231">
        <v>48</v>
      </c>
      <c r="E46" s="233">
        <v>3</v>
      </c>
      <c r="F46" s="233">
        <v>3</v>
      </c>
      <c r="G46" s="233">
        <v>7</v>
      </c>
      <c r="H46" s="233">
        <v>5</v>
      </c>
      <c r="I46" s="233">
        <v>4</v>
      </c>
      <c r="J46" s="233">
        <v>5</v>
      </c>
      <c r="K46" s="233">
        <v>5</v>
      </c>
      <c r="L46" s="233">
        <v>5</v>
      </c>
      <c r="M46" s="233">
        <v>3</v>
      </c>
      <c r="N46" s="233">
        <v>5</v>
      </c>
      <c r="O46" s="233">
        <v>3</v>
      </c>
      <c r="P46" s="233" t="s">
        <v>174</v>
      </c>
      <c r="R46" s="9">
        <f>SUM(E46:Q46)</f>
        <v>48</v>
      </c>
      <c r="S46" s="9">
        <f t="shared" si="0"/>
        <v>0</v>
      </c>
      <c r="W46" s="77"/>
    </row>
    <row r="47" spans="1:24" s="9" customFormat="1" ht="11.25" customHeight="1" x14ac:dyDescent="0.15">
      <c r="A47" s="67"/>
      <c r="B47" s="74" t="s">
        <v>38</v>
      </c>
      <c r="C47" s="78"/>
      <c r="D47" s="231">
        <v>18</v>
      </c>
      <c r="E47" s="233" t="s">
        <v>128</v>
      </c>
      <c r="F47" s="233" t="s">
        <v>128</v>
      </c>
      <c r="G47" s="233">
        <v>2</v>
      </c>
      <c r="H47" s="233">
        <v>1</v>
      </c>
      <c r="I47" s="233">
        <v>1</v>
      </c>
      <c r="J47" s="233">
        <v>4</v>
      </c>
      <c r="K47" s="233">
        <v>5</v>
      </c>
      <c r="L47" s="233">
        <v>2</v>
      </c>
      <c r="M47" s="233">
        <v>1</v>
      </c>
      <c r="N47" s="233" t="s">
        <v>174</v>
      </c>
      <c r="O47" s="233">
        <v>2</v>
      </c>
      <c r="P47" s="233" t="s">
        <v>128</v>
      </c>
      <c r="R47" s="9">
        <f>SUM(E47:Q47)</f>
        <v>18</v>
      </c>
      <c r="S47" s="9">
        <f t="shared" si="0"/>
        <v>0</v>
      </c>
      <c r="W47" s="77"/>
    </row>
    <row r="48" spans="1:24" s="9" customFormat="1" ht="3.95" customHeight="1" x14ac:dyDescent="0.15">
      <c r="A48" s="79"/>
      <c r="B48" s="80"/>
      <c r="C48" s="8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W48" s="77"/>
    </row>
    <row r="49" spans="1:23" s="9" customFormat="1" ht="15" customHeight="1" x14ac:dyDescent="0.15">
      <c r="A49" s="67"/>
      <c r="B49" s="74" t="s">
        <v>36</v>
      </c>
      <c r="C49" s="82"/>
      <c r="D49" s="231">
        <v>128</v>
      </c>
      <c r="E49" s="233">
        <v>12</v>
      </c>
      <c r="F49" s="233">
        <v>12</v>
      </c>
      <c r="G49" s="233">
        <v>14</v>
      </c>
      <c r="H49" s="233">
        <v>12</v>
      </c>
      <c r="I49" s="233">
        <v>13</v>
      </c>
      <c r="J49" s="233">
        <v>11</v>
      </c>
      <c r="K49" s="233">
        <v>12</v>
      </c>
      <c r="L49" s="233">
        <v>9</v>
      </c>
      <c r="M49" s="233">
        <v>8</v>
      </c>
      <c r="N49" s="233">
        <v>11</v>
      </c>
      <c r="O49" s="233">
        <v>7</v>
      </c>
      <c r="P49" s="233">
        <v>7</v>
      </c>
      <c r="R49" s="9">
        <f>SUM(E49:Q49)</f>
        <v>128</v>
      </c>
      <c r="S49" s="9">
        <f t="shared" si="0"/>
        <v>0</v>
      </c>
      <c r="W49" s="77"/>
    </row>
    <row r="50" spans="1:23" s="9" customFormat="1" ht="11.25" customHeight="1" x14ac:dyDescent="0.15">
      <c r="A50" s="230" t="s">
        <v>122</v>
      </c>
      <c r="B50" s="74" t="s">
        <v>37</v>
      </c>
      <c r="C50" s="78"/>
      <c r="D50" s="231">
        <v>47</v>
      </c>
      <c r="E50" s="233">
        <v>1</v>
      </c>
      <c r="F50" s="233">
        <v>3</v>
      </c>
      <c r="G50" s="233">
        <v>7</v>
      </c>
      <c r="H50" s="233">
        <v>5</v>
      </c>
      <c r="I50" s="233">
        <v>4</v>
      </c>
      <c r="J50" s="233">
        <v>5</v>
      </c>
      <c r="K50" s="233">
        <v>7</v>
      </c>
      <c r="L50" s="233">
        <v>6</v>
      </c>
      <c r="M50" s="233">
        <v>2</v>
      </c>
      <c r="N50" s="233">
        <v>4</v>
      </c>
      <c r="O50" s="233">
        <v>3</v>
      </c>
      <c r="P50" s="233" t="s">
        <v>174</v>
      </c>
      <c r="R50" s="9">
        <f>SUM(E50:Q50)</f>
        <v>47</v>
      </c>
      <c r="S50" s="9">
        <f t="shared" si="0"/>
        <v>0</v>
      </c>
      <c r="W50" s="77"/>
    </row>
    <row r="51" spans="1:23" s="9" customFormat="1" ht="11.25" customHeight="1" x14ac:dyDescent="0.15">
      <c r="A51" s="67"/>
      <c r="B51" s="74" t="s">
        <v>38</v>
      </c>
      <c r="C51" s="78"/>
      <c r="D51" s="231">
        <v>17</v>
      </c>
      <c r="E51" s="233" t="s">
        <v>128</v>
      </c>
      <c r="F51" s="233" t="s">
        <v>128</v>
      </c>
      <c r="G51" s="233">
        <v>2</v>
      </c>
      <c r="H51" s="233" t="s">
        <v>128</v>
      </c>
      <c r="I51" s="233">
        <v>1</v>
      </c>
      <c r="J51" s="233">
        <v>3</v>
      </c>
      <c r="K51" s="233">
        <v>4</v>
      </c>
      <c r="L51" s="233">
        <v>4</v>
      </c>
      <c r="M51" s="233" t="s">
        <v>174</v>
      </c>
      <c r="N51" s="233">
        <v>1</v>
      </c>
      <c r="O51" s="233">
        <v>2</v>
      </c>
      <c r="P51" s="233" t="s">
        <v>174</v>
      </c>
      <c r="R51" s="9">
        <f>SUM(E51:Q51)</f>
        <v>17</v>
      </c>
      <c r="S51" s="9">
        <f t="shared" si="0"/>
        <v>0</v>
      </c>
      <c r="W51" s="77"/>
    </row>
    <row r="52" spans="1:23" ht="3.95" customHeight="1" x14ac:dyDescent="0.15">
      <c r="A52" s="84"/>
      <c r="B52" s="85"/>
      <c r="C52" s="86"/>
      <c r="D52" s="87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9"/>
    </row>
    <row r="53" spans="1:23" ht="15.95" customHeight="1" x14ac:dyDescent="0.15">
      <c r="A53" s="1" t="s">
        <v>72</v>
      </c>
      <c r="C53" s="7"/>
    </row>
    <row r="54" spans="1:23" ht="12" customHeight="1" x14ac:dyDescent="0.15">
      <c r="A54" s="1"/>
      <c r="C54" s="7"/>
    </row>
    <row r="55" spans="1:23" ht="12" customHeight="1" x14ac:dyDescent="0.15">
      <c r="A55" s="1"/>
      <c r="C55" s="7"/>
    </row>
    <row r="56" spans="1:23" ht="12" customHeight="1" x14ac:dyDescent="0.15">
      <c r="A56" s="7" t="s">
        <v>159</v>
      </c>
    </row>
  </sheetData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T10"/>
  <sheetViews>
    <sheetView view="pageBreakPreview" zoomScale="120" zoomScaleNormal="110" zoomScaleSheetLayoutView="120" workbookViewId="0"/>
  </sheetViews>
  <sheetFormatPr defaultColWidth="9.140625" defaultRowHeight="12" customHeight="1" x14ac:dyDescent="0.15"/>
  <cols>
    <col min="1" max="4" width="24.7109375" style="99" customWidth="1"/>
    <col min="5" max="16384" width="9.140625" style="99"/>
  </cols>
  <sheetData>
    <row r="1" spans="1:20" s="91" customFormat="1" ht="24" customHeight="1" x14ac:dyDescent="0.2">
      <c r="A1" s="89"/>
      <c r="B1" s="90" t="s">
        <v>147</v>
      </c>
    </row>
    <row r="2" spans="1:20" s="91" customFormat="1" ht="8.1" customHeight="1" x14ac:dyDescent="0.2">
      <c r="A2" s="89"/>
      <c r="B2" s="90"/>
    </row>
    <row r="3" spans="1:20" s="92" customFormat="1" ht="12" customHeight="1" thickBot="1" x14ac:dyDescent="0.2"/>
    <row r="4" spans="1:20" s="96" customFormat="1" ht="18" customHeight="1" x14ac:dyDescent="0.15">
      <c r="A4" s="93" t="s">
        <v>40</v>
      </c>
      <c r="B4" s="93"/>
      <c r="C4" s="94" t="s">
        <v>41</v>
      </c>
      <c r="D4" s="93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s="96" customFormat="1" ht="18" customHeight="1" x14ac:dyDescent="0.15">
      <c r="A5" s="305" t="s">
        <v>148</v>
      </c>
      <c r="B5" s="306"/>
      <c r="C5" s="98" t="s">
        <v>149</v>
      </c>
      <c r="D5" s="225" t="s">
        <v>150</v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s="96" customFormat="1" ht="18" customHeight="1" x14ac:dyDescent="0.15">
      <c r="A6" s="307" t="s">
        <v>212</v>
      </c>
      <c r="B6" s="308"/>
      <c r="C6" s="299" t="s">
        <v>215</v>
      </c>
      <c r="D6" s="300" t="s">
        <v>219</v>
      </c>
    </row>
    <row r="7" spans="1:20" s="96" customFormat="1" ht="18" customHeight="1" x14ac:dyDescent="0.15">
      <c r="A7" s="307" t="s">
        <v>218</v>
      </c>
      <c r="B7" s="308"/>
      <c r="C7" s="299" t="s">
        <v>220</v>
      </c>
      <c r="D7" s="300" t="s">
        <v>221</v>
      </c>
    </row>
    <row r="8" spans="1:20" s="96" customFormat="1" ht="18" customHeight="1" x14ac:dyDescent="0.15">
      <c r="A8" s="309" t="s">
        <v>359</v>
      </c>
      <c r="B8" s="310"/>
      <c r="C8" s="301" t="s">
        <v>360</v>
      </c>
      <c r="D8" s="302" t="s">
        <v>361</v>
      </c>
    </row>
    <row r="9" spans="1:20" s="7" customFormat="1" ht="15.95" customHeight="1" x14ac:dyDescent="0.15">
      <c r="A9" s="1" t="s">
        <v>363</v>
      </c>
    </row>
    <row r="10" spans="1:20" ht="12" customHeight="1" x14ac:dyDescent="0.15">
      <c r="A10" s="260" t="s">
        <v>195</v>
      </c>
    </row>
  </sheetData>
  <mergeCells count="4">
    <mergeCell ref="A5:B5"/>
    <mergeCell ref="A6:B6"/>
    <mergeCell ref="A7:B7"/>
    <mergeCell ref="A8:B8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k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4 T 2 7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m U l 6 n o F 2 O j D u D b 6 U C / Y A Q A A A P / / A w B Q S w M E F A A C A A g A A A A h A F 0 q Z S 0 p A w A A / A s A A B M A A A B G b 3 J t d W x h c y 9 T Z W N 0 a W 9 u M S 5 t 7 J V b T x p B F M f f S f g O m 7 U P k F C y s y D W N D w 0 t k 1 9 a G v Q 9 M U 1 Z J W h J d 1 d z L L 2 E m O C k F T F W 0 1 q k Y h F G 7 C X N J a N G r V q / T D L D P D U r 9 B Z E a Q u Y 6 O x f W j K w 5 L 8 z 1 z O 7 5 y T / 8 T g k B a J K k x v 7 R / c t N v s t t g T U Y U h p o 3 t E w c l y A H A O H r E x 5 A B X i f L + B k J a n Y b Q 3 5 G 4 t B I H h i J P S L 2 h M L u 4 + U x x 9 2 I B N 1 d U U W D i h Z z s I L w n A N C 1 y O O u y Z 4 g j i z g e Z T p a O E 8 J A p b + u V j 5 N 4 e V f g Q L A y 8 R n t 6 G h + r r r 8 S v B d B 7 w R H w d e 8 + M z P x 0 M y n 9 C 8 U z 1 7 X t z c 6 B d w P v T l c 1 4 O T t j j G / g Y r q i r w U D X r S 3 h V Z 1 9 3 A o z D p d T H + 3 P C x B m e Q h m n R + F r g 9 7 I D T V U u / Q e c / J R n t 7 w 7 5 G 9 z s w F j / b V E T B 0 5 2 o P w U X t 4 y x h e N B L k 1 h 9 5 N k 7 3 H i 9 1 9 q q j E w l F V 7 o p K I 7 L S 9 3 K Y V K J + j m t 0 l K 3 p g H U x G o k x G n y h j b m Y u s 5 T d A 9 F 9 1 L 0 d o r u o + g d F P 0 G R e + k 6 I C j B W j E g I Y M a M z g V + i x e h / R V K q a y Z 9 2 Z T L d 6 E o A y t F n s L Y 9 5 r C 2 z 9 V c 5 6 Z S n V I 1 b s F L E 3 j 1 o L H Z S C 4 Z y a S R j J O 5 w Y v F x o 0 9 a l S O a v A e F E N Q J V d a c i N T e b L m l i T 1 D o m S q M b 8 m j o C G 3 N p T R O c P 2 b n p 2 Y O n 6 W i l f V N v P s F T 8 X R 6 1 l L s L S f w l s F i 1 x d 3 M H b W Y t c 1 j f R X M 4 i o 9 k 0 K s 7 j l e / W y O E 6 X t 2 z y H h F r x w t Y L 3 F U f k P r f I p H a 3 h w q F 1 d T a H d P 3 M q N h t E Y V a 3 Z a m 5 6 m b H v G i j n / R 9 z x U 3 / N c k e 9 5 / v v e H / C 9 p g C N G t C w A Y 0 b 0 M A B j Z y n k f P U X t P I e R o 5 T y P n a e Q 8 j Z y n k f M 0 c r 7 z A h 7 S y k I 4 7 4 m F d P 4 t + + A 5 p p q d Q N / W f x w s l P Y L p d 0 U 8 Q i U L R L R d I 5 A e 7 D Z P G q B i 3 g G I a J 4 B u c 9 6 x m X e y / r p 1 3 m l b z y R 7 J W I F K p c u Z b + U 0 O p w s 4 k 6 i v C o k a b G l Y E b m m m 5 3 I m 0 V u 9 c S W d 7 6 S N j k e O K 2 R 7 R k z c s c a w T s 6 S b / N I Y W d j q e y G e 9 W N J / X b f I d L 7 h f 3 6 K M y I N Q / d 3 I / g Q A A P / / A w B Q S w E C L Q A U A A Y A C A A A A C E A K t 2 q Q N I A A A A 3 A Q A A E w A A A A A A A A A A A A A A A A A A A A A A W 0 N v b n R l b n R f V H l w Z X N d L n h t b F B L A Q I t A B Q A A g A I A A A A I Q B / h P b s r A A A A P Y A A A A S A A A A A A A A A A A A A A A A A A s D A A B D b 2 5 m a W c v U G F j a 2 F n Z S 5 4 b W x Q S w E C L Q A U A A I A C A A A A C E A X S p l L S k D A A D 8 C w A A E w A A A A A A A A A A A A A A A A D n A w A A R m 9 y b X V s Y X M v U 2 V j d G l v b j E u b V B L B Q Y A A A A A A w A D A M I A A A B B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z k A A A A A A A A h O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E x J T I w K F B h Z 2 U l M j A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M D Q 4 N z Q z W i I v P j x F b n R y e S B U e X B l P S J G a W x s Q 2 9 s d W 1 u V H l w Z X M i I F Z h b H V l P S J z Q m d Z R 0 J n W U d C Z 1 l H Q m d Z P S I v P j x F b n R y e S B U e X B l P S J G a W x s Q 2 9 s d W 1 u T m F t Z X M i I F Z h b H V l P S J z W y Z x d W 9 0 O 0 N v b H V t b j E m c X V v d D s s J n F 1 b 3 Q 7 6 K a z 5 r i s 5 o m A 5 Z C N J n F 1 b 3 Q 7 L C Z x d W 9 0 O + S 7 i u a 0 p S Z x d W 9 0 O y w m c X V v d D v p l b f m t Z w m c X V v d D s s J n F 1 b 3 Q 7 5 7 G z 5 Y 6 f J n F 1 b 3 Q 7 L C Z x d W 9 0 O + W N l + W w j + a d v i Z x d W 9 0 O y w m c X V v d D v l v a b m o L k m c X V v d D s s J n F 1 b 3 Q 7 5 p 2 x 6 L + R 5 r G f J n F 1 b 3 Q 7 L C Z x d W 9 0 O + W k p + a 0 p S Z x d W 9 0 O y w m c X V v d D v k v 6 H m p b 0 m c X V v d D s s J n F 1 b 3 Q 7 5 Z y f 5 b G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x I C h Q Y W d l I D E 0 K S / l p I n m m 7 T j g Z X j g o z j g Z / l n o s x L n s s M H 0 m c X V v d D s s J n F 1 b 3 Q 7 U 2 V j d G l v b j E v V G F i b G U w M T E g K F B h Z 2 U g M T Q p L + W k i e a b t O O B l e O C j O O B n + W e i z E u e + i m s + a 4 r O a J g O W Q j S w x f S Z x d W 9 0 O y w m c X V v d D t T Z W N 0 a W 9 u M S 9 U Y W J s Z T A x M S A o U G F n Z S A x N C k v 5 a S J 5 p u 0 4 4 G V 4 4 K M 4 4 G f 5 Z 6 L M S 5 7 5 L u K 5 r S l L D J 9 J n F 1 b 3 Q 7 L C Z x d W 9 0 O 1 N l Y 3 R p b 2 4 x L 1 R h Y m x l M D E x I C h Q Y W d l I D E 0 K S / l p I n m m 7 T j g Z X j g o z j g Z / l n o s x L n v p l b f m t Z w s M 3 0 m c X V v d D s s J n F 1 b 3 Q 7 U 2 V j d G l v b j E v V G F i b G U w M T E g K F B h Z 2 U g M T Q p L + W k i e a b t O O B l e O C j O O B n + W e i z E u e + e x s + W O n y w 0 f S Z x d W 9 0 O y w m c X V v d D t T Z W N 0 a W 9 u M S 9 U Y W J s Z T A x M S A o U G F n Z S A x N C k v 5 a S J 5 p u 0 4 4 G V 4 4 K M 4 4 G f 5 Z 6 L M S 5 7 5 Y 2 X 5 b C P 5 p 2 + L D V 9 J n F 1 b 3 Q 7 L C Z x d W 9 0 O 1 N l Y 3 R p b 2 4 x L 1 R h Y m x l M D E x I C h Q Y W d l I D E 0 K S / l p I n m m 7 T j g Z X j g o z j g Z / l n o s x L n v l v a b m o L k s N n 0 m c X V v d D s s J n F 1 b 3 Q 7 U 2 V j d G l v b j E v V G F i b G U w M T E g K F B h Z 2 U g M T Q p L + W k i e a b t O O B l e O C j O O B n + W e i z E u e + a d s e i / k e a x n y w 3 f S Z x d W 9 0 O y w m c X V v d D t T Z W N 0 a W 9 u M S 9 U Y W J s Z T A x M S A o U G F n Z S A x N C k v 5 a S J 5 p u 0 4 4 G V 4 4 K M 4 4 G f 5 Z 6 L M S 5 7 5 a S n 5 r S l L D h 9 J n F 1 b 3 Q 7 L C Z x d W 9 0 O 1 N l Y 3 R p b 2 4 x L 1 R h Y m x l M D E x I C h Q Y W d l I D E 0 K S / l p I n m m 7 T j g Z X j g o z j g Z / l n o s x L n v k v 6 H m p b 0 s O X 0 m c X V v d D s s J n F 1 b 3 Q 7 U 2 V j d G l v b j E v V G F i b G U w M T E g K F B h Z 2 U g M T Q p L + W k i e a b t O O B l e O C j O O B n + W e i z E u e + W c n + W x s S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O D i u O D k + O C s u O D v O O C t + O D p + O D s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L T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w N V Q w M D o 1 N T o z N i 4 2 N D c 3 O D g 0 W i I v P j x F b n R y e S B U e X B l P S J G a W x s Q 2 9 s d W 1 u V H l w Z X M i I F Z h b H V l P S J z Q m d Z R 0 J n W U d C Z 1 l H Q m d Z R 0 J n W U d C Z 1 l H Q m d Z R 0 J n W U d C Z 1 l H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L T E 3 K S / l p I n m m 7 T j g Z X j g o z j g Z / l n o s u e 0 N v b H V t b j E s M H 0 m c X V v d D s s J n F 1 b 3 Q 7 U 2 V j d G l v b j E v V G F i b G U w M T M g K F B h Z 2 U g M T Y t M T c p L + W k i e a b t O O B l e O C j O O B n + W e i y 5 7 Q 2 9 s d W 1 u M i w x f S Z x d W 9 0 O y w m c X V v d D t T Z W N 0 a W 9 u M S 9 U Y W J s Z T A x M y A o U G F n Z S A x N i 0 x N y k v 5 a S J 5 p u 0 4 4 G V 4 4 K M 4 4 G f 5 Z 6 L L n t D b 2 x 1 b W 4 z L D J 9 J n F 1 b 3 Q 7 L C Z x d W 9 0 O 1 N l Y 3 R p b 2 4 x L 1 R h Y m x l M D E z I C h Q Y W d l I D E 2 L T E 3 K S / l p I n m m 7 T j g Z X j g o z j g Z / l n o s u e 0 N v b H V t b j Q s M 3 0 m c X V v d D s s J n F 1 b 3 Q 7 U 2 V j d G l v b j E v V G F i b G U w M T M g K F B h Z 2 U g M T Y t M T c p L + W k i e a b t O O B l e O C j O O B n + W e i y 5 7 Q 2 9 s d W 1 u N S w 0 f S Z x d W 9 0 O y w m c X V v d D t T Z W N 0 a W 9 u M S 9 U Y W J s Z T A x M y A o U G F n Z S A x N i 0 x N y k v 5 a S J 5 p u 0 4 4 G V 4 4 K M 4 4 G f 5 Z 6 L L n t D b 2 x 1 b W 4 2 L D V 9 J n F 1 b 3 Q 7 L C Z x d W 9 0 O 1 N l Y 3 R p b 2 4 x L 1 R h Y m x l M D E z I C h Q Y W d l I D E 2 L T E 3 K S / l p I n m m 7 T j g Z X j g o z j g Z / l n o s u e 0 N v b H V t b j c s N n 0 m c X V v d D s s J n F 1 b 3 Q 7 U 2 V j d G l v b j E v V G F i b G U w M T M g K F B h Z 2 U g M T Y t M T c p L + W k i e a b t O O B l e O C j O O B n + W e i y 5 7 Q 2 9 s d W 1 u O C w 3 f S Z x d W 9 0 O y w m c X V v d D t T Z W N 0 a W 9 u M S 9 U Y W J s Z T A x M y A o U G F n Z S A x N i 0 x N y k v 5 a S J 5 p u 0 4 4 G V 4 4 K M 4 4 G f 5 Z 6 L L n t D b 2 x 1 b W 4 5 L D h 9 J n F 1 b 3 Q 7 L C Z x d W 9 0 O 1 N l Y 3 R p b 2 4 x L 1 R h Y m x l M D E z I C h Q Y W d l I D E 2 L T E 3 K S / l p I n m m 7 T j g Z X j g o z j g Z / l n o s u e 0 N v b H V t b j E w L D l 9 J n F 1 b 3 Q 7 L C Z x d W 9 0 O 1 N l Y 3 R p b 2 4 x L 1 R h Y m x l M D E z I C h Q Y W d l I D E 2 L T E 3 K S / l p I n m m 7 T j g Z X j g o z j g Z / l n o s u e 0 N v b H V t b j E x L D E w f S Z x d W 9 0 O y w m c X V v d D t T Z W N 0 a W 9 u M S 9 U Y W J s Z T A x M y A o U G F n Z S A x N i 0 x N y k v 5 a S J 5 p u 0 4 4 G V 4 4 K M 4 4 G f 5 Z 6 L L n t D b 2 x 1 b W 4 x M i w x M X 0 m c X V v d D s s J n F 1 b 3 Q 7 U 2 V j d G l v b j E v V G F i b G U w M T M g K F B h Z 2 U g M T Y t M T c p L + W k i e a b t O O B l e O C j O O B n + W e i y 5 7 Q 2 9 s d W 1 u M T M s M T J 9 J n F 1 b 3 Q 7 L C Z x d W 9 0 O 1 N l Y 3 R p b 2 4 x L 1 R h Y m x l M D E z I C h Q Y W d l I D E 2 L T E 3 K S / l p I n m m 7 T j g Z X j g o z j g Z / l n o s u e 0 N v b H V t b j E 0 L D E z f S Z x d W 9 0 O y w m c X V v d D t T Z W N 0 a W 9 u M S 9 U Y W J s Z T A x M y A o U G F n Z S A x N i 0 x N y k v 5 a S J 5 p u 0 4 4 G V 4 4 K M 4 4 G f 5 Z 6 L L n t D b 2 x 1 b W 4 x N S w x N H 0 m c X V v d D s s J n F 1 b 3 Q 7 U 2 V j d G l v b j E v V G F i b G U w M T M g K F B h Z 2 U g M T Y t M T c p L + W k i e a b t O O B l e O C j O O B n + W e i y 5 7 Q 2 9 s d W 1 u M T Y s M T V 9 J n F 1 b 3 Q 7 L C Z x d W 9 0 O 1 N l Y 3 R p b 2 4 x L 1 R h Y m x l M D E z I C h Q Y W d l I D E 2 L T E 3 K S / l p I n m m 7 T j g Z X j g o z j g Z / l n o s u e 0 N v b H V t b j E 3 L D E 2 f S Z x d W 9 0 O y w m c X V v d D t T Z W N 0 a W 9 u M S 9 U Y W J s Z T A x M y A o U G F n Z S A x N i 0 x N y k v 5 a S J 5 p u 0 4 4 G V 4 4 K M 4 4 G f 5 Z 6 L L n t D b 2 x 1 b W 4 x O C w x N 3 0 m c X V v d D s s J n F 1 b 3 Q 7 U 2 V j d G l v b j E v V G F i b G U w M T M g K F B h Z 2 U g M T Y t M T c p L + W k i e a b t O O B l e O C j O O B n + W e i y 5 7 Q 2 9 s d W 1 u M T k s M T h 9 J n F 1 b 3 Q 7 L C Z x d W 9 0 O 1 N l Y 3 R p b 2 4 x L 1 R h Y m x l M D E z I C h Q Y W d l I D E 2 L T E 3 K S / l p I n m m 7 T j g Z X j g o z j g Z / l n o s u e 0 N v b H V t b j I w L D E 5 f S Z x d W 9 0 O y w m c X V v d D t T Z W N 0 a W 9 u M S 9 U Y W J s Z T A x M y A o U G F n Z S A x N i 0 x N y k v 5 a S J 5 p u 0 4 4 G V 4 4 K M 4 4 G f 5 Z 6 L L n t D b 2 x 1 b W 4 y M S w y M H 0 m c X V v d D s s J n F 1 b 3 Q 7 U 2 V j d G l v b j E v V G F i b G U w M T M g K F B h Z 2 U g M T Y t M T c p L + W k i e a b t O O B l e O C j O O B n + W e i y 5 7 Q 2 9 s d W 1 u M j I s M j F 9 J n F 1 b 3 Q 7 L C Z x d W 9 0 O 1 N l Y 3 R p b 2 4 x L 1 R h Y m x l M D E z I C h Q Y W d l I D E 2 L T E 3 K S / l p I n m m 7 T j g Z X j g o z j g Z / l n o s u e 0 N v b H V t b j I z L D I y f S Z x d W 9 0 O y w m c X V v d D t T Z W N 0 a W 9 u M S 9 U Y W J s Z T A x M y A o U G F n Z S A x N i 0 x N y k v 5 a S J 5 p u 0 4 4 G V 4 4 K M 4 4 G f 5 Z 6 L L n t D b 2 x 1 b W 4 y N C w y M 3 0 m c X V v d D s s J n F 1 b 3 Q 7 U 2 V j d G l v b j E v V G F i b G U w M T M g K F B h Z 2 U g M T Y t M T c p L + W k i e a b t O O B l e O C j O O B n + W e i y 5 7 Q 2 9 s d W 1 u M j U s M j R 9 J n F 1 b 3 Q 7 L C Z x d W 9 0 O 1 N l Y 3 R p b 2 4 x L 1 R h Y m x l M D E z I C h Q Y W d l I D E 2 L T E 3 K S / l p I n m m 7 T j g Z X j g o z j g Z / l n o s u e 0 N v b H V t b j I 2 L D I 1 f S Z x d W 9 0 O y w m c X V v d D t T Z W N 0 a W 9 u M S 9 U Y W J s Z T A x M y A o U G F n Z S A x N i 0 x N y k v 5 a S J 5 p u 0 4 4 G V 4 4 K M 4 4 G f 5 Z 6 L L n t D b 2 x 1 b W 4 y N y w y N n 0 m c X V v d D s s J n F 1 b 3 Q 7 U 2 V j d G l v b j E v V G F i b G U w M T M g K F B h Z 2 U g M T Y t M T c p L + W k i e a b t O O B l e O C j O O B n + W e i y 5 7 Q 2 9 s d W 1 u M j g s M j d 9 J n F 1 b 3 Q 7 L C Z x d W 9 0 O 1 N l Y 3 R p b 2 4 x L 1 R h Y m x l M D E z I C h Q Y W d l I D E 2 L T E 3 K S / l p I n m m 7 T j g Z X j g o z j g Z / l n o s u e 0 N v b H V t b j I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V G F i b G U w M T M g K F B h Z 2 U g M T Y t M T c p L + W k i e a b t O O B l e O C j O O B n + W e i y 5 7 Q 2 9 s d W 1 u M S w w f S Z x d W 9 0 O y w m c X V v d D t T Z W N 0 a W 9 u M S 9 U Y W J s Z T A x M y A o U G F n Z S A x N i 0 x N y k v 5 a S J 5 p u 0 4 4 G V 4 4 K M 4 4 G f 5 Z 6 L L n t D b 2 x 1 b W 4 y L D F 9 J n F 1 b 3 Q 7 L C Z x d W 9 0 O 1 N l Y 3 R p b 2 4 x L 1 R h Y m x l M D E z I C h Q Y W d l I D E 2 L T E 3 K S / l p I n m m 7 T j g Z X j g o z j g Z / l n o s u e 0 N v b H V t b j M s M n 0 m c X V v d D s s J n F 1 b 3 Q 7 U 2 V j d G l v b j E v V G F i b G U w M T M g K F B h Z 2 U g M T Y t M T c p L + W k i e a b t O O B l e O C j O O B n + W e i y 5 7 Q 2 9 s d W 1 u N C w z f S Z x d W 9 0 O y w m c X V v d D t T Z W N 0 a W 9 u M S 9 U Y W J s Z T A x M y A o U G F n Z S A x N i 0 x N y k v 5 a S J 5 p u 0 4 4 G V 4 4 K M 4 4 G f 5 Z 6 L L n t D b 2 x 1 b W 4 1 L D R 9 J n F 1 b 3 Q 7 L C Z x d W 9 0 O 1 N l Y 3 R p b 2 4 x L 1 R h Y m x l M D E z I C h Q Y W d l I D E 2 L T E 3 K S / l p I n m m 7 T j g Z X j g o z j g Z / l n o s u e 0 N v b H V t b j Y s N X 0 m c X V v d D s s J n F 1 b 3 Q 7 U 2 V j d G l v b j E v V G F i b G U w M T M g K F B h Z 2 U g M T Y t M T c p L + W k i e a b t O O B l e O C j O O B n + W e i y 5 7 Q 2 9 s d W 1 u N y w 2 f S Z x d W 9 0 O y w m c X V v d D t T Z W N 0 a W 9 u M S 9 U Y W J s Z T A x M y A o U G F n Z S A x N i 0 x N y k v 5 a S J 5 p u 0 4 4 G V 4 4 K M 4 4 G f 5 Z 6 L L n t D b 2 x 1 b W 4 4 L D d 9 J n F 1 b 3 Q 7 L C Z x d W 9 0 O 1 N l Y 3 R p b 2 4 x L 1 R h Y m x l M D E z I C h Q Y W d l I D E 2 L T E 3 K S / l p I n m m 7 T j g Z X j g o z j g Z / l n o s u e 0 N v b H V t b j k s O H 0 m c X V v d D s s J n F 1 b 3 Q 7 U 2 V j d G l v b j E v V G F i b G U w M T M g K F B h Z 2 U g M T Y t M T c p L + W k i e a b t O O B l e O C j O O B n + W e i y 5 7 Q 2 9 s d W 1 u M T A s O X 0 m c X V v d D s s J n F 1 b 3 Q 7 U 2 V j d G l v b j E v V G F i b G U w M T M g K F B h Z 2 U g M T Y t M T c p L + W k i e a b t O O B l e O C j O O B n + W e i y 5 7 Q 2 9 s d W 1 u M T E s M T B 9 J n F 1 b 3 Q 7 L C Z x d W 9 0 O 1 N l Y 3 R p b 2 4 x L 1 R h Y m x l M D E z I C h Q Y W d l I D E 2 L T E 3 K S / l p I n m m 7 T j g Z X j g o z j g Z / l n o s u e 0 N v b H V t b j E y L D E x f S Z x d W 9 0 O y w m c X V v d D t T Z W N 0 a W 9 u M S 9 U Y W J s Z T A x M y A o U G F n Z S A x N i 0 x N y k v 5 a S J 5 p u 0 4 4 G V 4 4 K M 4 4 G f 5 Z 6 L L n t D b 2 x 1 b W 4 x M y w x M n 0 m c X V v d D s s J n F 1 b 3 Q 7 U 2 V j d G l v b j E v V G F i b G U w M T M g K F B h Z 2 U g M T Y t M T c p L + W k i e a b t O O B l e O C j O O B n + W e i y 5 7 Q 2 9 s d W 1 u M T Q s M T N 9 J n F 1 b 3 Q 7 L C Z x d W 9 0 O 1 N l Y 3 R p b 2 4 x L 1 R h Y m x l M D E z I C h Q Y W d l I D E 2 L T E 3 K S / l p I n m m 7 T j g Z X j g o z j g Z / l n o s u e 0 N v b H V t b j E 1 L D E 0 f S Z x d W 9 0 O y w m c X V v d D t T Z W N 0 a W 9 u M S 9 U Y W J s Z T A x M y A o U G F n Z S A x N i 0 x N y k v 5 a S J 5 p u 0 4 4 G V 4 4 K M 4 4 G f 5 Z 6 L L n t D b 2 x 1 b W 4 x N i w x N X 0 m c X V v d D s s J n F 1 b 3 Q 7 U 2 V j d G l v b j E v V G F i b G U w M T M g K F B h Z 2 U g M T Y t M T c p L + W k i e a b t O O B l e O C j O O B n + W e i y 5 7 Q 2 9 s d W 1 u M T c s M T Z 9 J n F 1 b 3 Q 7 L C Z x d W 9 0 O 1 N l Y 3 R p b 2 4 x L 1 R h Y m x l M D E z I C h Q Y W d l I D E 2 L T E 3 K S / l p I n m m 7 T j g Z X j g o z j g Z / l n o s u e 0 N v b H V t b j E 4 L D E 3 f S Z x d W 9 0 O y w m c X V v d D t T Z W N 0 a W 9 u M S 9 U Y W J s Z T A x M y A o U G F n Z S A x N i 0 x N y k v 5 a S J 5 p u 0 4 4 G V 4 4 K M 4 4 G f 5 Z 6 L L n t D b 2 x 1 b W 4 x O S w x O H 0 m c X V v d D s s J n F 1 b 3 Q 7 U 2 V j d G l v b j E v V G F i b G U w M T M g K F B h Z 2 U g M T Y t M T c p L + W k i e a b t O O B l e O C j O O B n + W e i y 5 7 Q 2 9 s d W 1 u M j A s M T l 9 J n F 1 b 3 Q 7 L C Z x d W 9 0 O 1 N l Y 3 R p b 2 4 x L 1 R h Y m x l M D E z I C h Q Y W d l I D E 2 L T E 3 K S / l p I n m m 7 T j g Z X j g o z j g Z / l n o s u e 0 N v b H V t b j I x L D I w f S Z x d W 9 0 O y w m c X V v d D t T Z W N 0 a W 9 u M S 9 U Y W J s Z T A x M y A o U G F n Z S A x N i 0 x N y k v 5 a S J 5 p u 0 4 4 G V 4 4 K M 4 4 G f 5 Z 6 L L n t D b 2 x 1 b W 4 y M i w y M X 0 m c X V v d D s s J n F 1 b 3 Q 7 U 2 V j d G l v b j E v V G F i b G U w M T M g K F B h Z 2 U g M T Y t M T c p L + W k i e a b t O O B l e O C j O O B n + W e i y 5 7 Q 2 9 s d W 1 u M j M s M j J 9 J n F 1 b 3 Q 7 L C Z x d W 9 0 O 1 N l Y 3 R p b 2 4 x L 1 R h Y m x l M D E z I C h Q Y W d l I D E 2 L T E 3 K S / l p I n m m 7 T j g Z X j g o z j g Z / l n o s u e 0 N v b H V t b j I 0 L D I z f S Z x d W 9 0 O y w m c X V v d D t T Z W N 0 a W 9 u M S 9 U Y W J s Z T A x M y A o U G F n Z S A x N i 0 x N y k v 5 a S J 5 p u 0 4 4 G V 4 4 K M 4 4 G f 5 Z 6 L L n t D b 2 x 1 b W 4 y N S w y N H 0 m c X V v d D s s J n F 1 b 3 Q 7 U 2 V j d G l v b j E v V G F i b G U w M T M g K F B h Z 2 U g M T Y t M T c p L + W k i e a b t O O B l e O C j O O B n + W e i y 5 7 Q 2 9 s d W 1 u M j Y s M j V 9 J n F 1 b 3 Q 7 L C Z x d W 9 0 O 1 N l Y 3 R p b 2 4 x L 1 R h Y m x l M D E z I C h Q Y W d l I D E 2 L T E 3 K S / l p I n m m 7 T j g Z X j g o z j g Z / l n o s u e 0 N v b H V t b j I 3 L D I 2 f S Z x d W 9 0 O y w m c X V v d D t T Z W N 0 a W 9 u M S 9 U Y W J s Z T A x M y A o U G F n Z S A x N i 0 x N y k v 5 a S J 5 p u 0 4 4 G V 4 4 K M 4 4 G f 5 Z 6 L L n t D b 2 x 1 b W 4 y O C w y N 3 0 m c X V v d D s s J n F 1 b 3 Q 7 U 2 V j d G l v b j E v V G F i b G U w M T M g K F B h Z 2 U g M T Y t M T c p L + W k i e a b t O O B l e O C j O O B n + W e i y 5 7 Q 2 9 s d W 1 u M j k s M j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S 0 y M 1 Q w N D o w O T o y N S 4 z O D A z M j k 0 W i I v P j x F b n R y e S B U e X B l P S J G a W x s Q 2 9 s d W 1 u V H l w Z X M i I F Z h b H V l P S J z Q m d r S 0 J n W U d B d 1 U 9 I i 8 + P E V u d H J 5 I F R 5 c G U 9 I k Z p b G x D b 2 x 1 b W 5 O Y W 1 l c y I g V m F s d W U 9 I n N b J n F 1 b 3 Q 7 Q 2 9 s d W 1 u M S Z x d W 9 0 O y w m c X V v d D v l n L D p n I f j g a 7 n m b r n l J / m l 6 X m m Y I m c X V v d D s s J n F 1 b 3 Q 7 Q 2 9 s d W 1 u M y Z x d W 9 0 O y w m c X V v d D v p n I f l p K 7 l n L D l k I 0 m c X V v d D s s J n F 1 b 3 Q 7 5 7 e v 5 b q m K E 4 p J n F 1 b 3 Q 7 L C Z x d W 9 0 O + e 1 j O W 6 p i h F K S Z x d W 9 0 O y w m c X V v d D v m t 7 H j g Z V c b i h r b S k m c X V v d D s s J n F 1 b 3 Q 7 T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k p L + W k i e a b t O O B l e O C j O O B n + W e i y 5 7 L D B 9 J n F 1 b 3 Q 7 L C Z x d W 9 0 O 1 N l Y 3 R p b 2 4 x L 1 R h Y m x l M D A 0 I C h Q Y W d l I D k p L + W k i e a b t O O B l e O C j O O B n + W e i y 5 7 5 Z y w 6 Z y H 4 4 G u 5 5 m 6 5 5 S f 5 p e l 5 p m C L D F 9 J n F 1 b 3 Q 7 L C Z x d W 9 0 O 1 N l Y 3 R p b 2 4 x L 1 R h Y m x l M D A 0 I C h Q Y W d l I D k p L + W k i e a b t O O B l e O C j O O B n + W e i y 5 7 Q 2 9 s d W 1 u M y w y f S Z x d W 9 0 O y w m c X V v d D t T Z W N 0 a W 9 u M S 9 U Y W J s Z T A w N C A o U G F n Z S A 5 K S / l p I n m m 7 T j g Z X j g o z j g Z / l n o s u e + m c h + W k r u W c s O W Q j S w z f S Z x d W 9 0 O y w m c X V v d D t T Z W N 0 a W 9 u M S 9 U Y W J s Z T A w N C A o U G F n Z S A 5 K S / l p I n m m 7 T j g Z X j g o z j g Z / l n o s u e + e 3 r + W 6 p i h O K S w 0 f S Z x d W 9 0 O y w m c X V v d D t T Z W N 0 a W 9 u M S 9 U Y W J s Z T A w N C A o U G F n Z S A 5 K S / l p I n m m 7 T j g Z X j g o z j g Z / l n o s u e + e 1 j O W 6 p i h F K S w 1 f S Z x d W 9 0 O y w m c X V v d D t T Z W N 0 a W 9 u M S 9 U Y W J s Z T A w N C A o U G F n Z S A 5 K S / l p I n m m 7 T j g Z X j g o z j g Z / l n o s u e + a 3 s e O B l V x u K G t t K S w 2 f S Z x d W 9 0 O y w m c X V v d D t T Z W N 0 a W 9 u M S 9 U Y W J s Z T A w N C A o U G F n Z S A 5 K S / l p I n m m 7 T j g Z X j g o z j g Z / l n o s u e 0 0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w M D Q g K F B h Z 2 U g O S k v 5 a S J 5 p u 0 4 4 G V 4 4 K M 4 4 G f 5 Z 6 L L n s s M H 0 m c X V v d D s s J n F 1 b 3 Q 7 U 2 V j d G l v b j E v V G F i b G U w M D Q g K F B h Z 2 U g O S k v 5 a S J 5 p u 0 4 4 G V 4 4 K M 4 4 G f 5 Z 6 L L n v l n L D p n I f j g a 7 n m b r n l J / m l 6 X m m Y I s M X 0 m c X V v d D s s J n F 1 b 3 Q 7 U 2 V j d G l v b j E v V G F i b G U w M D Q g K F B h Z 2 U g O S k v 5 a S J 5 p u 0 4 4 G V 4 4 K M 4 4 G f 5 Z 6 L L n t D b 2 x 1 b W 4 z L D J 9 J n F 1 b 3 Q 7 L C Z x d W 9 0 O 1 N l Y 3 R p b 2 4 x L 1 R h Y m x l M D A 0 I C h Q Y W d l I D k p L + W k i e a b t O O B l e O C j O O B n + W e i y 5 7 6 Z y H 5 a S u 5 Z y w 5 Z C N L D N 9 J n F 1 b 3 Q 7 L C Z x d W 9 0 O 1 N l Y 3 R p b 2 4 x L 1 R h Y m x l M D A 0 I C h Q Y W d l I D k p L + W k i e a b t O O B l e O C j O O B n + W e i y 5 7 5 7 e v 5 b q m K E 4 p L D R 9 J n F 1 b 3 Q 7 L C Z x d W 9 0 O 1 N l Y 3 R p b 2 4 x L 1 R h Y m x l M D A 0 I C h Q Y W d l I D k p L + W k i e a b t O O B l e O C j O O B n + W e i y 5 7 5 7 W M 5 b q m K E U p L D V 9 J n F 1 b 3 Q 7 L C Z x d W 9 0 O 1 N l Y 3 R p b 2 4 x L 1 R h Y m x l M D A 0 I C h Q Y W d l I D k p L + W k i e a b t O O B l e O C j O O B n + W e i y 5 7 5 r e x 4 4 G V X G 4 o a 2 0 p L D Z 9 J n F 1 b 3 Q 7 L C Z x d W 9 0 O 1 N l Y 3 R p b 2 4 x L 1 R h Y m x l M D A 0 I C h Q Y W d l I D k p L + W k i e a b t O O B l e O C j O O B n + W e i y 5 7 T S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N i 0 x N y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1 R h Y m x l M D E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Y t M T c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0 K S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x N C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Q p L y V F N S V B N C U 4 O S V F N i U 5 Q i V C N C V F M y U 4 M S U 5 N S V F M y U 4 M i U 4 Q y V F M y U 4 M S U 5 R i V F N S U 5 R S U 4 Q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0 J T I w K F B h Z 2 U l M j A 5 K S 9 U Y W J s Z T A w N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k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A P 9 B v t Q X Z 5 p H X F D z y A V p S g A A A A A A S A A A C g A A A A E A A A A H j S 8 W N N K 8 4 2 n I D U 9 I g D U n R Q A A A A w a T F 5 L S W 4 Z 6 I I N a S g q y 7 2 o T 3 5 Z E h U 3 s n i K u i c 4 l 1 7 3 c 0 Q R u f P n l M C f T g t k P H B b 8 Q o E A R p i 0 W b Z a V E y a I r P a j S x o H u A 0 r X s N K t U y K H x R b B 5 0 U A A A A Z 6 P N R 8 L s s V j 8 P u 2 o H c l 4 j E Y J m F 8 = < / D a t a M a s h u p > 
</file>

<file path=customXml/itemProps1.xml><?xml version="1.0" encoding="utf-8"?>
<ds:datastoreItem xmlns:ds="http://schemas.openxmlformats.org/officeDocument/2006/customXml" ds:itemID="{0E956159-D047-46FA-ACEE-1625C9AD04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006</vt:lpstr>
      <vt:lpstr>007</vt:lpstr>
      <vt:lpstr>008</vt:lpstr>
      <vt:lpstr>009</vt:lpstr>
      <vt:lpstr>010</vt:lpstr>
      <vt:lpstr>011-012</vt:lpstr>
      <vt:lpstr>013</vt:lpstr>
      <vt:lpstr>014</vt:lpstr>
      <vt:lpstr>015</vt:lpstr>
      <vt:lpstr>016</vt:lpstr>
      <vt:lpstr>017</vt:lpstr>
      <vt:lpstr>018 </vt:lpstr>
      <vt:lpstr>019</vt:lpstr>
      <vt:lpstr>020</vt:lpstr>
      <vt:lpstr>'017'!Print_Area</vt:lpstr>
      <vt:lpstr>'020'!Print_Area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2026-01-08T02:53:51Z</cp:lastPrinted>
  <dcterms:created xsi:type="dcterms:W3CDTF">2001-03-14T07:12:08Z</dcterms:created>
  <dcterms:modified xsi:type="dcterms:W3CDTF">2026-03-13T01:00:48Z</dcterms:modified>
</cp:coreProperties>
</file>