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101563\Desktop\経営比較分析表(R6)の分析等について\③回答\"/>
    </mc:Choice>
  </mc:AlternateContent>
  <xr:revisionPtr revIDLastSave="0" documentId="13_ncr:1_{145BA8B4-06B5-4494-BB82-D29F6A7EE386}" xr6:coauthVersionLast="47" xr6:coauthVersionMax="47" xr10:uidLastSave="{00000000-0000-0000-0000-000000000000}"/>
  <workbookProtection workbookAlgorithmName="SHA-512" workbookHashValue="c14bQzwK3TLyaN1tfyScHYlkiIBDzKI1dnPZwHe7Z6QK2um+u5lNYqIDKOol+IqfcqS6ZNweeVK0sfru0Y2khw==" workbookSaltValue="VQAPfkmMrkKe+6Qzr5Cge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B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<sst xmlns="http://schemas.openxmlformats.org/spreadsheetml/2006/main" count="236" uniqueCount="116">
  <si>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</si>
  <si>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</si>
  <si>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</si>
  <si>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</si>
  <si>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</si>
  <si>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</si>
  <si>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</si>
  <si>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</si>
  <si>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</si>
  <si>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</si>
  <si>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</si>
  <si>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</si>
  <si>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</si>
  <si>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</si>
  <si>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</si>
  <si>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</si>
  <si>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</si>
  <si>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</si>
  <si>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</si>
  <si>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</si>
  <si>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</si>
  <si>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</si>
  <si>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</si>
  <si>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</si>
  <si>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</si>
  <si>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</si>
  <si>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</si>
  <si>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</si>
  <si>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</si>
  <si>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</si>
  <si>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</si>
  <si>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</si>
  <si>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</si>
  <si>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</si>
  <si>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</si>
  <si>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</si>
  <si>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</si>
  <si>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</si>
  <si>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</si>
  <si>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</si>
  <si>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</si>
  <si>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</si>
  <si>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</si>
  <si>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</si>
  <si>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</si>
  <si>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</si>
  <si>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</si>
  <si>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</si>
  <si>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</si>
  <si>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</si>
  <si>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</si>
  <si>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</si>
  <si>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</si>
  <si>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</si>
  <si>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</si>
  <si>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</si>
  <si>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</si>
  <si>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</si>
  <si>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</si>
  <si>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</si>
  <si>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</si>
  <si>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</si>
  <si>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</si>
  <si>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</si>
  <si>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</si>
  <si>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</si>
  <si>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</si>
  <si>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</si>
  <si>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</si>
  <si>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</si>
  <si>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</si>
  <si>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</si>
  <si>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</si>
  <si>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</si>
  <si>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</si>
  <si>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</si>
  <si>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</si>
  <si>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</si>
  <si>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</si>
  <si>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</si>
  <si>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</si>
  <si>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</si>
  <si>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</si>
  <si>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</si>
  <si>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</si>
  <si>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</si>
  <si>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</si>
  <si>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</si>
  <si>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</si>
  <si>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</si>
  <si>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</si>
  <si>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</si>
  <si>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</si>
  <si>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</si>
  <si>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</si>
  <si>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</si>
  <si>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彦根市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</si>
  <si>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</si>
  <si>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</si>
  <si>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</si>
  <si>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</si>
  <si>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</si>
  <si>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</si>
  <si>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</si>
  <si>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</si>
  <si>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</si>
  <si>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</si>
  <si>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</si>
  <si>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</si>
  <si>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</si>
  <si>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</si>
  <si>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</si>
  <si>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</si>
  <si>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「①有形固定資産減価償却率」については、全国・類似団体の平均値を下回っている。「②管渠老朽化率」および「③管渠改善率」については、法定耐用年数を超える施設がないため、該当はない。</t>
    <phoneticPr fontId="4"/>
  </si>
  <si>
    <t>　「①経常収支比率」については、前年度に続き100％を上回っており、全国・類似団体の平均値と比較しても高い水準であり、また、「⑤経費回収率」についてもほぼ100％となっており、概ね良好な数値となった。
　しかしながら、本市の下水道事業については、資本費平準化債の活用と一般会計繰入金により収支の均衡を保っており、使用料収入により総費用を賄う健全経営を行うには課題が多いことから、引き続き使用料収入の確保に努めていく必要がある。　
　「③流動比率」については、全国・類似団体の平均値を下回っており、高い水準である特定環境保全公共下水道とあわせると数値は改善はするものの、全国・類似団体の平均値を下回っており、さらなる改善が必要である。
　④企業債残高対事業規模比率」については、前年度に比べ改善し、全国・類似団体の平均値を下回る結果となった。
　本市においては、現在も未普及地域解消に向けた整備を継続しているところであり、これによる企業債残高の多さが「⑥汚水処理原価」を引き上げる要因となっている。
　「⑧水洗化率」については、前年度に比べ伸びているとものの、全国・類似団体の平均値を下回る結果となった。
　公共下水道への接続は、使用料収益に直結することから、引き続き水洗化普及の推進に努めていく。</t>
    <rPh sb="88" eb="89">
      <t>オオム</t>
    </rPh>
    <rPh sb="90" eb="92">
      <t>リョウコウ</t>
    </rPh>
    <rPh sb="93" eb="95">
      <t>スウチ</t>
    </rPh>
    <rPh sb="189" eb="190">
      <t>ヒ</t>
    </rPh>
    <rPh sb="191" eb="192">
      <t>ツヅ</t>
    </rPh>
    <rPh sb="451" eb="452">
      <t>クラ</t>
    </rPh>
    <rPh sb="453" eb="454">
      <t>ノ</t>
    </rPh>
    <phoneticPr fontId="4"/>
  </si>
  <si>
    <t>本市は、未整備地域を残しているため、その早期解消に向けて整備事業を継続して行っている。
　令和2年度に策定した「彦根市公共下水道事業・第6期経営計画(令和3年度～令和7年度)」および令和5年度から10か年間の「経営戦略」に基づき、経営基盤を強化するために諸課題への対応、各種指標の適正化を図っていく。
　また、今後は、公営企業会計の下で得られる財務諸表による経営状況の把握や経営分析とともに、使用料改定に向けた具体的な検討を開始する。
　さらに、滋賀県・関係市町と琵琶湖流域下水道東北部処理区関連の不明水対策などにおいて広域的な連携を積極的に進め、経費縮減に努める。</t>
    <rPh sb="205" eb="208">
      <t>グタイテキ</t>
    </rPh>
    <rPh sb="209" eb="211">
      <t>ケントウ</t>
    </rPh>
    <rPh sb="212" eb="214">
      <t>カイシ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</si>
</sst>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
      <b/>
      <sz val="12"/>
      <name val="ＭＳ ゴシック"/>
      <family val="3"/>
      <charset val="128"/>
    </font>
    <font>
      <sz val="11"/>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0" xfId="0" applyFont="1" applyAlignment="1">
      <alignment horizontal="left" vertical="center"/>
    </xf>
    <xf numFmtId="0" fontId="15" fillId="0" borderId="7" xfId="0" applyFont="1" applyBorder="1" applyAlignment="1">
      <alignment horizontal="left" vertical="center"/>
    </xf>
    <xf numFmtId="0" fontId="14" fillId="0" borderId="6"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7"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7B-47F3-BC63-2DD823AA9FD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0.17</c:v>
                </c:pt>
                <c:pt idx="2">
                  <c:v>0.13</c:v>
                </c:pt>
                <c:pt idx="3">
                  <c:v>0.06</c:v>
                </c:pt>
                <c:pt idx="4">
                  <c:v>0.08</c:v>
                </c:pt>
              </c:numCache>
            </c:numRef>
          </c:val>
          <c:smooth val="0"/>
          <c:extLst>
            <c:ext xmlns:c16="http://schemas.microsoft.com/office/drawing/2014/chart" uri="{C3380CC4-5D6E-409C-BE32-E72D297353CC}">
              <c16:uniqueId val="{00000001-287B-47F3-BC63-2DD823AA9FD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FC-4FBD-9E50-7FC7E5E6B1D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61.51</c:v>
                </c:pt>
                <c:pt idx="1">
                  <c:v>64.92</c:v>
                </c:pt>
                <c:pt idx="2">
                  <c:v>64.14</c:v>
                </c:pt>
                <c:pt idx="3">
                  <c:v>63.71</c:v>
                </c:pt>
                <c:pt idx="4">
                  <c:v>64.95</c:v>
                </c:pt>
              </c:numCache>
            </c:numRef>
          </c:val>
          <c:smooth val="0"/>
          <c:extLst>
            <c:ext xmlns:c16="http://schemas.microsoft.com/office/drawing/2014/chart" uri="{C3380CC4-5D6E-409C-BE32-E72D297353CC}">
              <c16:uniqueId val="{00000001-E2FC-4FBD-9E50-7FC7E5E6B1D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91.18</c:v>
                </c:pt>
                <c:pt idx="1">
                  <c:v>91.16</c:v>
                </c:pt>
                <c:pt idx="2">
                  <c:v>90.88</c:v>
                </c:pt>
                <c:pt idx="3">
                  <c:v>91.21</c:v>
                </c:pt>
                <c:pt idx="4">
                  <c:v>91.93</c:v>
                </c:pt>
              </c:numCache>
            </c:numRef>
          </c:val>
          <c:extLst>
            <c:ext xmlns:c16="http://schemas.microsoft.com/office/drawing/2014/chart" uri="{C3380CC4-5D6E-409C-BE32-E72D297353CC}">
              <c16:uniqueId val="{00000000-0DA3-4597-BDC7-606D2AF7F9F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85.82</c:v>
                </c:pt>
                <c:pt idx="1">
                  <c:v>92.88</c:v>
                </c:pt>
                <c:pt idx="2">
                  <c:v>92.9</c:v>
                </c:pt>
                <c:pt idx="3">
                  <c:v>92.89</c:v>
                </c:pt>
                <c:pt idx="4">
                  <c:v>93.08</c:v>
                </c:pt>
              </c:numCache>
            </c:numRef>
          </c:val>
          <c:smooth val="0"/>
          <c:extLst>
            <c:ext xmlns:c16="http://schemas.microsoft.com/office/drawing/2014/chart" uri="{C3380CC4-5D6E-409C-BE32-E72D297353CC}">
              <c16:uniqueId val="{00000001-0DA3-4597-BDC7-606D2AF7F9F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121.7</c:v>
                </c:pt>
                <c:pt idx="1">
                  <c:v>118.88</c:v>
                </c:pt>
                <c:pt idx="2">
                  <c:v>120.36</c:v>
                </c:pt>
                <c:pt idx="3">
                  <c:v>119.78</c:v>
                </c:pt>
                <c:pt idx="4">
                  <c:v>119.2</c:v>
                </c:pt>
              </c:numCache>
            </c:numRef>
          </c:val>
          <c:extLst>
            <c:ext xmlns:c16="http://schemas.microsoft.com/office/drawing/2014/chart" uri="{C3380CC4-5D6E-409C-BE32-E72D297353CC}">
              <c16:uniqueId val="{00000000-4760-4B8D-8397-DDDA5FC2F99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109.91</c:v>
                </c:pt>
                <c:pt idx="1">
                  <c:v>108.04</c:v>
                </c:pt>
                <c:pt idx="2">
                  <c:v>107.49</c:v>
                </c:pt>
                <c:pt idx="3">
                  <c:v>107.64</c:v>
                </c:pt>
                <c:pt idx="4">
                  <c:v>106.35</c:v>
                </c:pt>
              </c:numCache>
            </c:numRef>
          </c:val>
          <c:smooth val="0"/>
          <c:extLst>
            <c:ext xmlns:c16="http://schemas.microsoft.com/office/drawing/2014/chart" uri="{C3380CC4-5D6E-409C-BE32-E72D297353CC}">
              <c16:uniqueId val="{00000001-4760-4B8D-8397-DDDA5FC2F99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3.12</c:v>
                </c:pt>
                <c:pt idx="1">
                  <c:v>6.15</c:v>
                </c:pt>
                <c:pt idx="2">
                  <c:v>9.0399999999999991</c:v>
                </c:pt>
                <c:pt idx="3">
                  <c:v>11.86</c:v>
                </c:pt>
                <c:pt idx="4">
                  <c:v>14.72</c:v>
                </c:pt>
              </c:numCache>
            </c:numRef>
          </c:val>
          <c:extLst>
            <c:ext xmlns:c16="http://schemas.microsoft.com/office/drawing/2014/chart" uri="{C3380CC4-5D6E-409C-BE32-E72D297353CC}">
              <c16:uniqueId val="{00000000-D496-49AE-98EC-70D5A5E53FD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15.29</c:v>
                </c:pt>
                <c:pt idx="1">
                  <c:v>25.66</c:v>
                </c:pt>
                <c:pt idx="2">
                  <c:v>27.46</c:v>
                </c:pt>
                <c:pt idx="3">
                  <c:v>29.93</c:v>
                </c:pt>
                <c:pt idx="4">
                  <c:v>31.89</c:v>
                </c:pt>
              </c:numCache>
            </c:numRef>
          </c:val>
          <c:smooth val="0"/>
          <c:extLst>
            <c:ext xmlns:c16="http://schemas.microsoft.com/office/drawing/2014/chart" uri="{C3380CC4-5D6E-409C-BE32-E72D297353CC}">
              <c16:uniqueId val="{00000001-D496-49AE-98EC-70D5A5E53FD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C6-4261-85CB-417B9D35A27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0.11</c:v>
                </c:pt>
                <c:pt idx="1">
                  <c:v>1.61</c:v>
                </c:pt>
                <c:pt idx="2">
                  <c:v>2.08</c:v>
                </c:pt>
                <c:pt idx="3">
                  <c:v>2.74</c:v>
                </c:pt>
                <c:pt idx="4">
                  <c:v>3.24</c:v>
                </c:pt>
              </c:numCache>
            </c:numRef>
          </c:val>
          <c:smooth val="0"/>
          <c:extLst>
            <c:ext xmlns:c16="http://schemas.microsoft.com/office/drawing/2014/chart" uri="{C3380CC4-5D6E-409C-BE32-E72D297353CC}">
              <c16:uniqueId val="{00000001-93C6-4261-85CB-417B9D35A27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BF-4DB2-A1BB-5319970EF3B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9.42</c:v>
                </c:pt>
                <c:pt idx="1">
                  <c:v>4.49</c:v>
                </c:pt>
                <c:pt idx="2">
                  <c:v>5.41</c:v>
                </c:pt>
                <c:pt idx="3">
                  <c:v>5.61</c:v>
                </c:pt>
                <c:pt idx="4">
                  <c:v>6.26</c:v>
                </c:pt>
              </c:numCache>
            </c:numRef>
          </c:val>
          <c:smooth val="0"/>
          <c:extLst>
            <c:ext xmlns:c16="http://schemas.microsoft.com/office/drawing/2014/chart" uri="{C3380CC4-5D6E-409C-BE32-E72D297353CC}">
              <c16:uniqueId val="{00000001-EDBF-4DB2-A1BB-5319970EF3B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22.52</c:v>
                </c:pt>
                <c:pt idx="1">
                  <c:v>32.61</c:v>
                </c:pt>
                <c:pt idx="2">
                  <c:v>37.909999999999997</c:v>
                </c:pt>
                <c:pt idx="3">
                  <c:v>48.59</c:v>
                </c:pt>
                <c:pt idx="4">
                  <c:v>48.78</c:v>
                </c:pt>
              </c:numCache>
            </c:numRef>
          </c:val>
          <c:extLst>
            <c:ext xmlns:c16="http://schemas.microsoft.com/office/drawing/2014/chart" uri="{C3380CC4-5D6E-409C-BE32-E72D297353CC}">
              <c16:uniqueId val="{00000000-F512-43D8-AB50-251C27B69A7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47.61</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F512-43D8-AB50-251C27B69A7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1924.3</c:v>
                </c:pt>
                <c:pt idx="1">
                  <c:v>1586.85</c:v>
                </c:pt>
                <c:pt idx="2">
                  <c:v>711.89</c:v>
                </c:pt>
                <c:pt idx="3">
                  <c:v>644.37</c:v>
                </c:pt>
                <c:pt idx="4">
                  <c:v>582.36</c:v>
                </c:pt>
              </c:numCache>
            </c:numRef>
          </c:val>
          <c:extLst>
            <c:ext xmlns:c16="http://schemas.microsoft.com/office/drawing/2014/chart" uri="{C3380CC4-5D6E-409C-BE32-E72D297353CC}">
              <c16:uniqueId val="{00000000-9387-4C3D-9032-525E02D2A9E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1092.22</c:v>
                </c:pt>
                <c:pt idx="1">
                  <c:v>825.1</c:v>
                </c:pt>
                <c:pt idx="2">
                  <c:v>789.87</c:v>
                </c:pt>
                <c:pt idx="3">
                  <c:v>749.43</c:v>
                </c:pt>
                <c:pt idx="4">
                  <c:v>698.04</c:v>
                </c:pt>
              </c:numCache>
            </c:numRef>
          </c:val>
          <c:smooth val="0"/>
          <c:extLst>
            <c:ext xmlns:c16="http://schemas.microsoft.com/office/drawing/2014/chart" uri="{C3380CC4-5D6E-409C-BE32-E72D297353CC}">
              <c16:uniqueId val="{00000001-9387-4C3D-9032-525E02D2A9E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101.61</c:v>
                </c:pt>
                <c:pt idx="1">
                  <c:v>72.78</c:v>
                </c:pt>
                <c:pt idx="2">
                  <c:v>99.82</c:v>
                </c:pt>
                <c:pt idx="3">
                  <c:v>99.84</c:v>
                </c:pt>
                <c:pt idx="4">
                  <c:v>99.84</c:v>
                </c:pt>
              </c:numCache>
            </c:numRef>
          </c:val>
          <c:extLst>
            <c:ext xmlns:c16="http://schemas.microsoft.com/office/drawing/2014/chart" uri="{C3380CC4-5D6E-409C-BE32-E72D297353CC}">
              <c16:uniqueId val="{00000000-AAE8-4460-886F-9560BC9D74C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97.53</c:v>
                </c:pt>
                <c:pt idx="1">
                  <c:v>97.07</c:v>
                </c:pt>
                <c:pt idx="2">
                  <c:v>98.06</c:v>
                </c:pt>
                <c:pt idx="3">
                  <c:v>98.46</c:v>
                </c:pt>
                <c:pt idx="4">
                  <c:v>97.98</c:v>
                </c:pt>
              </c:numCache>
            </c:numRef>
          </c:val>
          <c:smooth val="0"/>
          <c:extLst>
            <c:ext xmlns:c16="http://schemas.microsoft.com/office/drawing/2014/chart" uri="{C3380CC4-5D6E-409C-BE32-E72D297353CC}">
              <c16:uniqueId val="{00000001-AAE8-4460-886F-9560BC9D74C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147.68</c:v>
                </c:pt>
                <c:pt idx="1">
                  <c:v>206.21</c:v>
                </c:pt>
                <c:pt idx="2">
                  <c:v>153.19999999999999</c:v>
                </c:pt>
                <c:pt idx="3">
                  <c:v>149.07</c:v>
                </c:pt>
                <c:pt idx="4">
                  <c:v>153.43</c:v>
                </c:pt>
              </c:numCache>
            </c:numRef>
          </c:val>
          <c:extLst>
            <c:ext xmlns:c16="http://schemas.microsoft.com/office/drawing/2014/chart" uri="{C3380CC4-5D6E-409C-BE32-E72D297353CC}">
              <c16:uniqueId val="{00000000-A36F-4810-8160-D71DD551905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155.83000000000001</c:v>
                </c:pt>
                <c:pt idx="1">
                  <c:v>157.81</c:v>
                </c:pt>
                <c:pt idx="2">
                  <c:v>157.37</c:v>
                </c:pt>
                <c:pt idx="3">
                  <c:v>157.44999999999999</c:v>
                </c:pt>
                <c:pt idx="4">
                  <c:v>159.75</c:v>
                </c:pt>
              </c:numCache>
            </c:numRef>
          </c:val>
          <c:smooth val="0"/>
          <c:extLst>
            <c:ext xmlns:c16="http://schemas.microsoft.com/office/drawing/2014/chart" uri="{C3380CC4-5D6E-409C-BE32-E72D297353CC}">
              <c16:uniqueId val="{00000001-A36F-4810-8160-D71DD551905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N1" sqref="N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4" t="s">
        <v>0</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row>
    <row r="3" spans="1:78" ht="9.75" customHeight="1" x14ac:dyDescent="0.15">
      <c r="A3" s="2"/>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row>
    <row r="4" spans="1:78" ht="9.75" customHeight="1" x14ac:dyDescent="0.15">
      <c r="A4" s="2"/>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55" t="str">
        <f>データ!H6</f>
        <v>滋賀県　彦根市</v>
      </c>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8" t="s">
        <v>1</v>
      </c>
      <c r="C7" s="38"/>
      <c r="D7" s="38"/>
      <c r="E7" s="38"/>
      <c r="F7" s="38"/>
      <c r="G7" s="38"/>
      <c r="H7" s="38"/>
      <c r="I7" s="38" t="s">
        <v>2</v>
      </c>
      <c r="J7" s="38"/>
      <c r="K7" s="38"/>
      <c r="L7" s="38"/>
      <c r="M7" s="38"/>
      <c r="N7" s="38"/>
      <c r="O7" s="38"/>
      <c r="P7" s="38" t="s">
        <v>3</v>
      </c>
      <c r="Q7" s="38"/>
      <c r="R7" s="38"/>
      <c r="S7" s="38"/>
      <c r="T7" s="38"/>
      <c r="U7" s="38"/>
      <c r="V7" s="38"/>
      <c r="W7" s="38" t="s">
        <v>4</v>
      </c>
      <c r="X7" s="38"/>
      <c r="Y7" s="38"/>
      <c r="Z7" s="38"/>
      <c r="AA7" s="38"/>
      <c r="AB7" s="38"/>
      <c r="AC7" s="38"/>
      <c r="AD7" s="38" t="s">
        <v>5</v>
      </c>
      <c r="AE7" s="38"/>
      <c r="AF7" s="38"/>
      <c r="AG7" s="38"/>
      <c r="AH7" s="38"/>
      <c r="AI7" s="38"/>
      <c r="AJ7" s="38"/>
      <c r="AK7" s="3"/>
      <c r="AL7" s="38" t="s">
        <v>6</v>
      </c>
      <c r="AM7" s="38"/>
      <c r="AN7" s="38"/>
      <c r="AO7" s="38"/>
      <c r="AP7" s="38"/>
      <c r="AQ7" s="38"/>
      <c r="AR7" s="38"/>
      <c r="AS7" s="38"/>
      <c r="AT7" s="38" t="s">
        <v>7</v>
      </c>
      <c r="AU7" s="38"/>
      <c r="AV7" s="38"/>
      <c r="AW7" s="38"/>
      <c r="AX7" s="38"/>
      <c r="AY7" s="38"/>
      <c r="AZ7" s="38"/>
      <c r="BA7" s="38"/>
      <c r="BB7" s="38" t="s">
        <v>8</v>
      </c>
      <c r="BC7" s="38"/>
      <c r="BD7" s="38"/>
      <c r="BE7" s="38"/>
      <c r="BF7" s="38"/>
      <c r="BG7" s="38"/>
      <c r="BH7" s="38"/>
      <c r="BI7" s="38"/>
      <c r="BJ7" s="3"/>
      <c r="BK7" s="3"/>
      <c r="BL7" s="56" t="s">
        <v>9</v>
      </c>
      <c r="BM7" s="57"/>
      <c r="BN7" s="57"/>
      <c r="BO7" s="57"/>
      <c r="BP7" s="57"/>
      <c r="BQ7" s="57"/>
      <c r="BR7" s="57"/>
      <c r="BS7" s="57"/>
      <c r="BT7" s="57"/>
      <c r="BU7" s="57"/>
      <c r="BV7" s="57"/>
      <c r="BW7" s="57"/>
      <c r="BX7" s="57"/>
      <c r="BY7" s="58"/>
    </row>
    <row r="8" spans="1:78" ht="18.75" customHeight="1" x14ac:dyDescent="0.15">
      <c r="A8" s="2"/>
      <c r="B8" s="52" t="str">
        <f>データ!I6</f>
        <v>法適用</v>
      </c>
      <c r="C8" s="52"/>
      <c r="D8" s="52"/>
      <c r="E8" s="52"/>
      <c r="F8" s="52"/>
      <c r="G8" s="52"/>
      <c r="H8" s="52"/>
      <c r="I8" s="52" t="str">
        <f>データ!J6</f>
        <v>下水道事業</v>
      </c>
      <c r="J8" s="52"/>
      <c r="K8" s="52"/>
      <c r="L8" s="52"/>
      <c r="M8" s="52"/>
      <c r="N8" s="52"/>
      <c r="O8" s="52"/>
      <c r="P8" s="52" t="str">
        <f>データ!K6</f>
        <v>公共下水道</v>
      </c>
      <c r="Q8" s="52"/>
      <c r="R8" s="52"/>
      <c r="S8" s="52"/>
      <c r="T8" s="52"/>
      <c r="U8" s="52"/>
      <c r="V8" s="52"/>
      <c r="W8" s="52" t="str">
        <f>データ!L6</f>
        <v>Bd1</v>
      </c>
      <c r="X8" s="52"/>
      <c r="Y8" s="52"/>
      <c r="Z8" s="52"/>
      <c r="AA8" s="52"/>
      <c r="AB8" s="52"/>
      <c r="AC8" s="52"/>
      <c r="AD8" s="53" t="str">
        <f>データ!$M$6</f>
        <v>非設置</v>
      </c>
      <c r="AE8" s="53"/>
      <c r="AF8" s="53"/>
      <c r="AG8" s="53"/>
      <c r="AH8" s="53"/>
      <c r="AI8" s="53"/>
      <c r="AJ8" s="53"/>
      <c r="AK8" s="3"/>
      <c r="AL8" s="32">
        <f>データ!S6</f>
        <v>110878</v>
      </c>
      <c r="AM8" s="32"/>
      <c r="AN8" s="32"/>
      <c r="AO8" s="32"/>
      <c r="AP8" s="32"/>
      <c r="AQ8" s="32"/>
      <c r="AR8" s="32"/>
      <c r="AS8" s="32"/>
      <c r="AT8" s="33">
        <f>データ!T6</f>
        <v>196.87</v>
      </c>
      <c r="AU8" s="33"/>
      <c r="AV8" s="33"/>
      <c r="AW8" s="33"/>
      <c r="AX8" s="33"/>
      <c r="AY8" s="33"/>
      <c r="AZ8" s="33"/>
      <c r="BA8" s="33"/>
      <c r="BB8" s="33">
        <f>データ!U6</f>
        <v>563.20000000000005</v>
      </c>
      <c r="BC8" s="33"/>
      <c r="BD8" s="33"/>
      <c r="BE8" s="33"/>
      <c r="BF8" s="33"/>
      <c r="BG8" s="33"/>
      <c r="BH8" s="33"/>
      <c r="BI8" s="33"/>
      <c r="BJ8" s="3"/>
      <c r="BK8" s="3"/>
      <c r="BL8" s="48" t="s">
        <v>10</v>
      </c>
      <c r="BM8" s="49"/>
      <c r="BN8" s="50" t="s">
        <v>11</v>
      </c>
      <c r="BO8" s="50"/>
      <c r="BP8" s="50"/>
      <c r="BQ8" s="50"/>
      <c r="BR8" s="50"/>
      <c r="BS8" s="50"/>
      <c r="BT8" s="50"/>
      <c r="BU8" s="50"/>
      <c r="BV8" s="50"/>
      <c r="BW8" s="50"/>
      <c r="BX8" s="50"/>
      <c r="BY8" s="51"/>
    </row>
    <row r="9" spans="1:78" ht="18.75" customHeight="1" x14ac:dyDescent="0.15">
      <c r="A9" s="2"/>
      <c r="B9" s="38" t="s">
        <v>12</v>
      </c>
      <c r="C9" s="38"/>
      <c r="D9" s="38"/>
      <c r="E9" s="38"/>
      <c r="F9" s="38"/>
      <c r="G9" s="38"/>
      <c r="H9" s="38"/>
      <c r="I9" s="38" t="s">
        <v>13</v>
      </c>
      <c r="J9" s="38"/>
      <c r="K9" s="38"/>
      <c r="L9" s="38"/>
      <c r="M9" s="38"/>
      <c r="N9" s="38"/>
      <c r="O9" s="38"/>
      <c r="P9" s="38" t="s">
        <v>14</v>
      </c>
      <c r="Q9" s="38"/>
      <c r="R9" s="38"/>
      <c r="S9" s="38"/>
      <c r="T9" s="38"/>
      <c r="U9" s="38"/>
      <c r="V9" s="38"/>
      <c r="W9" s="38" t="s">
        <v>15</v>
      </c>
      <c r="X9" s="38"/>
      <c r="Y9" s="38"/>
      <c r="Z9" s="38"/>
      <c r="AA9" s="38"/>
      <c r="AB9" s="38"/>
      <c r="AC9" s="38"/>
      <c r="AD9" s="38" t="s">
        <v>16</v>
      </c>
      <c r="AE9" s="38"/>
      <c r="AF9" s="38"/>
      <c r="AG9" s="38"/>
      <c r="AH9" s="38"/>
      <c r="AI9" s="38"/>
      <c r="AJ9" s="38"/>
      <c r="AK9" s="3"/>
      <c r="AL9" s="38" t="s">
        <v>17</v>
      </c>
      <c r="AM9" s="38"/>
      <c r="AN9" s="38"/>
      <c r="AO9" s="38"/>
      <c r="AP9" s="38"/>
      <c r="AQ9" s="38"/>
      <c r="AR9" s="38"/>
      <c r="AS9" s="38"/>
      <c r="AT9" s="38" t="s">
        <v>18</v>
      </c>
      <c r="AU9" s="38"/>
      <c r="AV9" s="38"/>
      <c r="AW9" s="38"/>
      <c r="AX9" s="38"/>
      <c r="AY9" s="38"/>
      <c r="AZ9" s="38"/>
      <c r="BA9" s="38"/>
      <c r="BB9" s="38" t="s">
        <v>19</v>
      </c>
      <c r="BC9" s="38"/>
      <c r="BD9" s="38"/>
      <c r="BE9" s="38"/>
      <c r="BF9" s="38"/>
      <c r="BG9" s="38"/>
      <c r="BH9" s="38"/>
      <c r="BI9" s="38"/>
      <c r="BJ9" s="3"/>
      <c r="BK9" s="3"/>
      <c r="BL9" s="39" t="s">
        <v>20</v>
      </c>
      <c r="BM9" s="40"/>
      <c r="BN9" s="41" t="s">
        <v>21</v>
      </c>
      <c r="BO9" s="41"/>
      <c r="BP9" s="41"/>
      <c r="BQ9" s="41"/>
      <c r="BR9" s="41"/>
      <c r="BS9" s="41"/>
      <c r="BT9" s="41"/>
      <c r="BU9" s="41"/>
      <c r="BV9" s="41"/>
      <c r="BW9" s="41"/>
      <c r="BX9" s="41"/>
      <c r="BY9" s="42"/>
    </row>
    <row r="10" spans="1:78" ht="18.75" customHeight="1" x14ac:dyDescent="0.15">
      <c r="A10" s="2"/>
      <c r="B10" s="33" t="str">
        <f>データ!N6</f>
        <v>-</v>
      </c>
      <c r="C10" s="33"/>
      <c r="D10" s="33"/>
      <c r="E10" s="33"/>
      <c r="F10" s="33"/>
      <c r="G10" s="33"/>
      <c r="H10" s="33"/>
      <c r="I10" s="33">
        <f>データ!O6</f>
        <v>56.16</v>
      </c>
      <c r="J10" s="33"/>
      <c r="K10" s="33"/>
      <c r="L10" s="33"/>
      <c r="M10" s="33"/>
      <c r="N10" s="33"/>
      <c r="O10" s="33"/>
      <c r="P10" s="33">
        <f>データ!P6</f>
        <v>82.62</v>
      </c>
      <c r="Q10" s="33"/>
      <c r="R10" s="33"/>
      <c r="S10" s="33"/>
      <c r="T10" s="33"/>
      <c r="U10" s="33"/>
      <c r="V10" s="33"/>
      <c r="W10" s="33">
        <f>データ!Q6</f>
        <v>82.33</v>
      </c>
      <c r="X10" s="33"/>
      <c r="Y10" s="33"/>
      <c r="Z10" s="33"/>
      <c r="AA10" s="33"/>
      <c r="AB10" s="33"/>
      <c r="AC10" s="33"/>
      <c r="AD10" s="32">
        <f>データ!R6</f>
        <v>2948</v>
      </c>
      <c r="AE10" s="32"/>
      <c r="AF10" s="32"/>
      <c r="AG10" s="32"/>
      <c r="AH10" s="32"/>
      <c r="AI10" s="32"/>
      <c r="AJ10" s="32"/>
      <c r="AK10" s="2"/>
      <c r="AL10" s="32">
        <f>データ!V6</f>
        <v>91306</v>
      </c>
      <c r="AM10" s="32"/>
      <c r="AN10" s="32"/>
      <c r="AO10" s="32"/>
      <c r="AP10" s="32"/>
      <c r="AQ10" s="32"/>
      <c r="AR10" s="32"/>
      <c r="AS10" s="32"/>
      <c r="AT10" s="33">
        <f>データ!W6</f>
        <v>21.34</v>
      </c>
      <c r="AU10" s="33"/>
      <c r="AV10" s="33"/>
      <c r="AW10" s="33"/>
      <c r="AX10" s="33"/>
      <c r="AY10" s="33"/>
      <c r="AZ10" s="33"/>
      <c r="BA10" s="33"/>
      <c r="BB10" s="33">
        <f>データ!X6</f>
        <v>4278.63</v>
      </c>
      <c r="BC10" s="33"/>
      <c r="BD10" s="33"/>
      <c r="BE10" s="33"/>
      <c r="BF10" s="33"/>
      <c r="BG10" s="33"/>
      <c r="BH10" s="33"/>
      <c r="BI10" s="33"/>
      <c r="BJ10" s="2"/>
      <c r="BK10" s="2"/>
      <c r="BL10" s="34" t="s">
        <v>22</v>
      </c>
      <c r="BM10" s="35"/>
      <c r="BN10" s="36" t="s">
        <v>23</v>
      </c>
      <c r="BO10" s="36"/>
      <c r="BP10" s="36"/>
      <c r="BQ10" s="36"/>
      <c r="BR10" s="36"/>
      <c r="BS10" s="36"/>
      <c r="BT10" s="36"/>
      <c r="BU10" s="36"/>
      <c r="BV10" s="36"/>
      <c r="BW10" s="36"/>
      <c r="BX10" s="36"/>
      <c r="BY10" s="3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3" t="s">
        <v>24</v>
      </c>
      <c r="BM11" s="43"/>
      <c r="BN11" s="43"/>
      <c r="BO11" s="43"/>
      <c r="BP11" s="43"/>
      <c r="BQ11" s="43"/>
      <c r="BR11" s="43"/>
      <c r="BS11" s="43"/>
      <c r="BT11" s="43"/>
      <c r="BU11" s="43"/>
      <c r="BV11" s="43"/>
      <c r="BW11" s="43"/>
      <c r="BX11" s="43"/>
      <c r="BY11" s="43"/>
      <c r="BZ11" s="4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3"/>
      <c r="BM12" s="43"/>
      <c r="BN12" s="43"/>
      <c r="BO12" s="43"/>
      <c r="BP12" s="43"/>
      <c r="BQ12" s="43"/>
      <c r="BR12" s="43"/>
      <c r="BS12" s="43"/>
      <c r="BT12" s="43"/>
      <c r="BU12" s="43"/>
      <c r="BV12" s="43"/>
      <c r="BW12" s="43"/>
      <c r="BX12" s="43"/>
      <c r="BY12" s="43"/>
      <c r="BZ12" s="4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4"/>
      <c r="BM13" s="44"/>
      <c r="BN13" s="44"/>
      <c r="BO13" s="44"/>
      <c r="BP13" s="44"/>
      <c r="BQ13" s="44"/>
      <c r="BR13" s="44"/>
      <c r="BS13" s="44"/>
      <c r="BT13" s="44"/>
      <c r="BU13" s="44"/>
      <c r="BV13" s="44"/>
      <c r="BW13" s="44"/>
      <c r="BX13" s="44"/>
      <c r="BY13" s="44"/>
      <c r="BZ13" s="44"/>
    </row>
    <row r="14" spans="1:78" ht="13.5" customHeight="1" x14ac:dyDescent="0.15">
      <c r="A14" s="2"/>
      <c r="B14" s="45" t="s">
        <v>25</v>
      </c>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7"/>
      <c r="BK14" s="2"/>
      <c r="BL14" s="67" t="s">
        <v>26</v>
      </c>
      <c r="BM14" s="68"/>
      <c r="BN14" s="68"/>
      <c r="BO14" s="68"/>
      <c r="BP14" s="68"/>
      <c r="BQ14" s="68"/>
      <c r="BR14" s="68"/>
      <c r="BS14" s="68"/>
      <c r="BT14" s="68"/>
      <c r="BU14" s="68"/>
      <c r="BV14" s="68"/>
      <c r="BW14" s="68"/>
      <c r="BX14" s="68"/>
      <c r="BY14" s="68"/>
      <c r="BZ14" s="69"/>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70"/>
      <c r="BM15" s="71"/>
      <c r="BN15" s="71"/>
      <c r="BO15" s="71"/>
      <c r="BP15" s="71"/>
      <c r="BQ15" s="71"/>
      <c r="BR15" s="71"/>
      <c r="BS15" s="71"/>
      <c r="BT15" s="71"/>
      <c r="BU15" s="71"/>
      <c r="BV15" s="71"/>
      <c r="BW15" s="71"/>
      <c r="BX15" s="71"/>
      <c r="BY15" s="71"/>
      <c r="BZ15" s="7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114</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7" t="s">
        <v>27</v>
      </c>
      <c r="BM45" s="68"/>
      <c r="BN45" s="68"/>
      <c r="BO45" s="68"/>
      <c r="BP45" s="68"/>
      <c r="BQ45" s="68"/>
      <c r="BR45" s="68"/>
      <c r="BS45" s="68"/>
      <c r="BT45" s="68"/>
      <c r="BU45" s="68"/>
      <c r="BV45" s="68"/>
      <c r="BW45" s="68"/>
      <c r="BX45" s="68"/>
      <c r="BY45" s="68"/>
      <c r="BZ45" s="6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0"/>
      <c r="BM46" s="71"/>
      <c r="BN46" s="71"/>
      <c r="BO46" s="71"/>
      <c r="BP46" s="71"/>
      <c r="BQ46" s="71"/>
      <c r="BR46" s="71"/>
      <c r="BS46" s="71"/>
      <c r="BT46" s="71"/>
      <c r="BU46" s="71"/>
      <c r="BV46" s="71"/>
      <c r="BW46" s="71"/>
      <c r="BX46" s="71"/>
      <c r="BY46" s="71"/>
      <c r="BZ46" s="7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113</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9"/>
      <c r="BM60" s="80"/>
      <c r="BN60" s="80"/>
      <c r="BO60" s="80"/>
      <c r="BP60" s="80"/>
      <c r="BQ60" s="80"/>
      <c r="BR60" s="80"/>
      <c r="BS60" s="80"/>
      <c r="BT60" s="80"/>
      <c r="BU60" s="80"/>
      <c r="BV60" s="80"/>
      <c r="BW60" s="80"/>
      <c r="BX60" s="80"/>
      <c r="BY60" s="80"/>
      <c r="BZ60" s="81"/>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9"/>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7" t="s">
        <v>29</v>
      </c>
      <c r="BM64" s="68"/>
      <c r="BN64" s="68"/>
      <c r="BO64" s="68"/>
      <c r="BP64" s="68"/>
      <c r="BQ64" s="68"/>
      <c r="BR64" s="68"/>
      <c r="BS64" s="68"/>
      <c r="BT64" s="68"/>
      <c r="BU64" s="68"/>
      <c r="BV64" s="68"/>
      <c r="BW64" s="68"/>
      <c r="BX64" s="68"/>
      <c r="BY64" s="68"/>
      <c r="BZ64" s="6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0"/>
      <c r="BM65" s="71"/>
      <c r="BN65" s="71"/>
      <c r="BO65" s="71"/>
      <c r="BP65" s="71"/>
      <c r="BQ65" s="71"/>
      <c r="BR65" s="71"/>
      <c r="BS65" s="71"/>
      <c r="BT65" s="71"/>
      <c r="BU65" s="71"/>
      <c r="BV65" s="71"/>
      <c r="BW65" s="71"/>
      <c r="BX65" s="71"/>
      <c r="BY65" s="71"/>
      <c r="BZ65" s="7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31" t="s">
        <v>30</v>
      </c>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L83" s="85"/>
      <c r="BM83" s="85"/>
      <c r="BN83" s="85"/>
      <c r="BO83" s="85"/>
      <c r="BP83" s="85"/>
      <c r="BQ83" s="85"/>
      <c r="BR83" s="85"/>
      <c r="BS83" s="85"/>
      <c r="BT83" s="85"/>
      <c r="BU83" s="85"/>
      <c r="BV83" s="85"/>
      <c r="BW83" s="85"/>
      <c r="BX83" s="85"/>
      <c r="BY83" s="85"/>
      <c r="BZ83" s="85"/>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VO3Ef5eAGhBG45CkZr/saPeNKPrfiQjUesA7ciC3OgaxIj5Kop3VdsfOfEc6vzi/mLcO+u83kwacj+FqKpcB6w==" saltValue="gsDeoCTwRJw6CxcO+KGF6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0" t="s">
        <v>52</v>
      </c>
      <c r="I3" s="61"/>
      <c r="J3" s="61"/>
      <c r="K3" s="61"/>
      <c r="L3" s="61"/>
      <c r="M3" s="61"/>
      <c r="N3" s="61"/>
      <c r="O3" s="61"/>
      <c r="P3" s="61"/>
      <c r="Q3" s="61"/>
      <c r="R3" s="61"/>
      <c r="S3" s="61"/>
      <c r="T3" s="61"/>
      <c r="U3" s="61"/>
      <c r="V3" s="61"/>
      <c r="W3" s="61"/>
      <c r="X3" s="62"/>
      <c r="Y3" s="66" t="s">
        <v>53</v>
      </c>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t="s">
        <v>54</v>
      </c>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row>
    <row r="4" spans="1:148" x14ac:dyDescent="0.15">
      <c r="A4" s="14" t="s">
        <v>55</v>
      </c>
      <c r="B4" s="16"/>
      <c r="C4" s="16"/>
      <c r="D4" s="16"/>
      <c r="E4" s="16"/>
      <c r="F4" s="16"/>
      <c r="G4" s="16"/>
      <c r="H4" s="63"/>
      <c r="I4" s="64"/>
      <c r="J4" s="64"/>
      <c r="K4" s="64"/>
      <c r="L4" s="64"/>
      <c r="M4" s="64"/>
      <c r="N4" s="64"/>
      <c r="O4" s="64"/>
      <c r="P4" s="64"/>
      <c r="Q4" s="64"/>
      <c r="R4" s="64"/>
      <c r="S4" s="64"/>
      <c r="T4" s="64"/>
      <c r="U4" s="64"/>
      <c r="V4" s="64"/>
      <c r="W4" s="64"/>
      <c r="X4" s="65"/>
      <c r="Y4" s="59" t="s">
        <v>56</v>
      </c>
      <c r="Z4" s="59"/>
      <c r="AA4" s="59"/>
      <c r="AB4" s="59"/>
      <c r="AC4" s="59"/>
      <c r="AD4" s="59"/>
      <c r="AE4" s="59"/>
      <c r="AF4" s="59"/>
      <c r="AG4" s="59"/>
      <c r="AH4" s="59"/>
      <c r="AI4" s="59"/>
      <c r="AJ4" s="59" t="s">
        <v>57</v>
      </c>
      <c r="AK4" s="59"/>
      <c r="AL4" s="59"/>
      <c r="AM4" s="59"/>
      <c r="AN4" s="59"/>
      <c r="AO4" s="59"/>
      <c r="AP4" s="59"/>
      <c r="AQ4" s="59"/>
      <c r="AR4" s="59"/>
      <c r="AS4" s="59"/>
      <c r="AT4" s="59"/>
      <c r="AU4" s="59" t="s">
        <v>58</v>
      </c>
      <c r="AV4" s="59"/>
      <c r="AW4" s="59"/>
      <c r="AX4" s="59"/>
      <c r="AY4" s="59"/>
      <c r="AZ4" s="59"/>
      <c r="BA4" s="59"/>
      <c r="BB4" s="59"/>
      <c r="BC4" s="59"/>
      <c r="BD4" s="59"/>
      <c r="BE4" s="59"/>
      <c r="BF4" s="59" t="s">
        <v>59</v>
      </c>
      <c r="BG4" s="59"/>
      <c r="BH4" s="59"/>
      <c r="BI4" s="59"/>
      <c r="BJ4" s="59"/>
      <c r="BK4" s="59"/>
      <c r="BL4" s="59"/>
      <c r="BM4" s="59"/>
      <c r="BN4" s="59"/>
      <c r="BO4" s="59"/>
      <c r="BP4" s="59"/>
      <c r="BQ4" s="59" t="s">
        <v>60</v>
      </c>
      <c r="BR4" s="59"/>
      <c r="BS4" s="59"/>
      <c r="BT4" s="59"/>
      <c r="BU4" s="59"/>
      <c r="BV4" s="59"/>
      <c r="BW4" s="59"/>
      <c r="BX4" s="59"/>
      <c r="BY4" s="59"/>
      <c r="BZ4" s="59"/>
      <c r="CA4" s="59"/>
      <c r="CB4" s="59" t="s">
        <v>61</v>
      </c>
      <c r="CC4" s="59"/>
      <c r="CD4" s="59"/>
      <c r="CE4" s="59"/>
      <c r="CF4" s="59"/>
      <c r="CG4" s="59"/>
      <c r="CH4" s="59"/>
      <c r="CI4" s="59"/>
      <c r="CJ4" s="59"/>
      <c r="CK4" s="59"/>
      <c r="CL4" s="59"/>
      <c r="CM4" s="59" t="s">
        <v>62</v>
      </c>
      <c r="CN4" s="59"/>
      <c r="CO4" s="59"/>
      <c r="CP4" s="59"/>
      <c r="CQ4" s="59"/>
      <c r="CR4" s="59"/>
      <c r="CS4" s="59"/>
      <c r="CT4" s="59"/>
      <c r="CU4" s="59"/>
      <c r="CV4" s="59"/>
      <c r="CW4" s="59"/>
      <c r="CX4" s="59" t="s">
        <v>63</v>
      </c>
      <c r="CY4" s="59"/>
      <c r="CZ4" s="59"/>
      <c r="DA4" s="59"/>
      <c r="DB4" s="59"/>
      <c r="DC4" s="59"/>
      <c r="DD4" s="59"/>
      <c r="DE4" s="59"/>
      <c r="DF4" s="59"/>
      <c r="DG4" s="59"/>
      <c r="DH4" s="59"/>
      <c r="DI4" s="59" t="s">
        <v>64</v>
      </c>
      <c r="DJ4" s="59"/>
      <c r="DK4" s="59"/>
      <c r="DL4" s="59"/>
      <c r="DM4" s="59"/>
      <c r="DN4" s="59"/>
      <c r="DO4" s="59"/>
      <c r="DP4" s="59"/>
      <c r="DQ4" s="59"/>
      <c r="DR4" s="59"/>
      <c r="DS4" s="59"/>
      <c r="DT4" s="59" t="s">
        <v>65</v>
      </c>
      <c r="DU4" s="59"/>
      <c r="DV4" s="59"/>
      <c r="DW4" s="59"/>
      <c r="DX4" s="59"/>
      <c r="DY4" s="59"/>
      <c r="DZ4" s="59"/>
      <c r="EA4" s="59"/>
      <c r="EB4" s="59"/>
      <c r="EC4" s="59"/>
      <c r="ED4" s="59"/>
      <c r="EE4" s="59" t="s">
        <v>66</v>
      </c>
      <c r="EF4" s="59"/>
      <c r="EG4" s="59"/>
      <c r="EH4" s="59"/>
      <c r="EI4" s="59"/>
      <c r="EJ4" s="59"/>
      <c r="EK4" s="59"/>
      <c r="EL4" s="59"/>
      <c r="EM4" s="59"/>
      <c r="EN4" s="59"/>
      <c r="EO4" s="59"/>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252026</v>
      </c>
      <c r="D6" s="19">
        <f t="shared" si="3"/>
        <v>46</v>
      </c>
      <c r="E6" s="19">
        <f t="shared" si="3"/>
        <v>17</v>
      </c>
      <c r="F6" s="19">
        <f t="shared" si="3"/>
        <v>1</v>
      </c>
      <c r="G6" s="19">
        <f t="shared" si="3"/>
        <v>0</v>
      </c>
      <c r="H6" s="19" t="str">
        <f t="shared" si="3"/>
        <v>滋賀県　彦根市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56.16</v>
      </c>
      <c r="P6" s="20">
        <f t="shared" si="3"/>
        <v>82.62</v>
      </c>
      <c r="Q6" s="20">
        <f t="shared" si="3"/>
        <v>82.33</v>
      </c>
      <c r="R6" s="20">
        <f t="shared" si="3"/>
        <v>2948</v>
      </c>
      <c r="S6" s="20">
        <f t="shared" si="3"/>
        <v>110878</v>
      </c>
      <c r="T6" s="20">
        <f t="shared" si="3"/>
        <v>196.87</v>
      </c>
      <c r="U6" s="20">
        <f t="shared" si="3"/>
        <v>563.20000000000005</v>
      </c>
      <c r="V6" s="20">
        <f t="shared" si="3"/>
        <v>91306</v>
      </c>
      <c r="W6" s="20">
        <f t="shared" si="3"/>
        <v>21.34</v>
      </c>
      <c r="X6" s="20">
        <f t="shared" si="3"/>
        <v>4278.63</v>
      </c>
      <c r="Y6" s="21">
        <f>IF(Y7="",NA(),Y7)</f>
        <v>121.7</v>
      </c>
      <c r="Z6" s="21">
        <f t="shared" ref="Z6:AH6" si="4">IF(Z7="",NA(),Z7)</f>
        <v>118.88</v>
      </c>
      <c r="AA6" s="21">
        <f t="shared" si="4"/>
        <v>120.36</v>
      </c>
      <c r="AB6" s="21">
        <f t="shared" si="4"/>
        <v>119.78</v>
      </c>
      <c r="AC6" s="21">
        <f t="shared" si="4"/>
        <v>119.2</v>
      </c>
      <c r="AD6" s="21">
        <f t="shared" si="4"/>
        <v>109.91</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9.42</v>
      </c>
      <c r="AP6" s="21">
        <f t="shared" si="5"/>
        <v>4.49</v>
      </c>
      <c r="AQ6" s="21">
        <f t="shared" si="5"/>
        <v>5.41</v>
      </c>
      <c r="AR6" s="21">
        <f t="shared" si="5"/>
        <v>5.61</v>
      </c>
      <c r="AS6" s="21">
        <f t="shared" si="5"/>
        <v>6.26</v>
      </c>
      <c r="AT6" s="20" t="str">
        <f>IF(AT7="","",IF(AT7="-","【-】","【"&amp;SUBSTITUTE(TEXT(AT7,"#,##0.00"),"-","△")&amp;"】"))</f>
        <v>【3.12】</v>
      </c>
      <c r="AU6" s="21">
        <f>IF(AU7="",NA(),AU7)</f>
        <v>22.52</v>
      </c>
      <c r="AV6" s="21">
        <f t="shared" ref="AV6:BD6" si="6">IF(AV7="",NA(),AV7)</f>
        <v>32.61</v>
      </c>
      <c r="AW6" s="21">
        <f t="shared" si="6"/>
        <v>37.909999999999997</v>
      </c>
      <c r="AX6" s="21">
        <f t="shared" si="6"/>
        <v>48.59</v>
      </c>
      <c r="AY6" s="21">
        <f t="shared" si="6"/>
        <v>48.78</v>
      </c>
      <c r="AZ6" s="21">
        <f t="shared" si="6"/>
        <v>47.61</v>
      </c>
      <c r="BA6" s="21">
        <f t="shared" si="6"/>
        <v>68.53</v>
      </c>
      <c r="BB6" s="21">
        <f t="shared" si="6"/>
        <v>69.180000000000007</v>
      </c>
      <c r="BC6" s="21">
        <f t="shared" si="6"/>
        <v>76.319999999999993</v>
      </c>
      <c r="BD6" s="21">
        <f t="shared" si="6"/>
        <v>80.33</v>
      </c>
      <c r="BE6" s="20" t="str">
        <f>IF(BE7="","",IF(BE7="-","【-】","【"&amp;SUBSTITUTE(TEXT(BE7,"#,##0.00"),"-","△")&amp;"】"))</f>
        <v>【82.75】</v>
      </c>
      <c r="BF6" s="21">
        <f>IF(BF7="",NA(),BF7)</f>
        <v>1924.3</v>
      </c>
      <c r="BG6" s="21">
        <f t="shared" ref="BG6:BO6" si="7">IF(BG7="",NA(),BG7)</f>
        <v>1586.85</v>
      </c>
      <c r="BH6" s="21">
        <f t="shared" si="7"/>
        <v>711.89</v>
      </c>
      <c r="BI6" s="21">
        <f t="shared" si="7"/>
        <v>644.37</v>
      </c>
      <c r="BJ6" s="21">
        <f t="shared" si="7"/>
        <v>582.36</v>
      </c>
      <c r="BK6" s="21">
        <f t="shared" si="7"/>
        <v>1092.22</v>
      </c>
      <c r="BL6" s="21">
        <f t="shared" si="7"/>
        <v>825.1</v>
      </c>
      <c r="BM6" s="21">
        <f t="shared" si="7"/>
        <v>789.87</v>
      </c>
      <c r="BN6" s="21">
        <f t="shared" si="7"/>
        <v>749.43</v>
      </c>
      <c r="BO6" s="21">
        <f t="shared" si="7"/>
        <v>698.04</v>
      </c>
      <c r="BP6" s="20" t="str">
        <f>IF(BP7="","",IF(BP7="-","【-】","【"&amp;SUBSTITUTE(TEXT(BP7,"#,##0.00"),"-","△")&amp;"】"))</f>
        <v>【602.56】</v>
      </c>
      <c r="BQ6" s="21">
        <f>IF(BQ7="",NA(),BQ7)</f>
        <v>101.61</v>
      </c>
      <c r="BR6" s="21">
        <f t="shared" ref="BR6:BZ6" si="8">IF(BR7="",NA(),BR7)</f>
        <v>72.78</v>
      </c>
      <c r="BS6" s="21">
        <f t="shared" si="8"/>
        <v>99.82</v>
      </c>
      <c r="BT6" s="21">
        <f t="shared" si="8"/>
        <v>99.84</v>
      </c>
      <c r="BU6" s="21">
        <f t="shared" si="8"/>
        <v>99.84</v>
      </c>
      <c r="BV6" s="21">
        <f t="shared" si="8"/>
        <v>97.53</v>
      </c>
      <c r="BW6" s="21">
        <f t="shared" si="8"/>
        <v>97.07</v>
      </c>
      <c r="BX6" s="21">
        <f t="shared" si="8"/>
        <v>98.06</v>
      </c>
      <c r="BY6" s="21">
        <f t="shared" si="8"/>
        <v>98.46</v>
      </c>
      <c r="BZ6" s="21">
        <f t="shared" si="8"/>
        <v>97.98</v>
      </c>
      <c r="CA6" s="20" t="str">
        <f>IF(CA7="","",IF(CA7="-","【-】","【"&amp;SUBSTITUTE(TEXT(CA7,"#,##0.00"),"-","△")&amp;"】"))</f>
        <v>【97.94】</v>
      </c>
      <c r="CB6" s="21">
        <f>IF(CB7="",NA(),CB7)</f>
        <v>147.68</v>
      </c>
      <c r="CC6" s="21">
        <f t="shared" ref="CC6:CK6" si="9">IF(CC7="",NA(),CC7)</f>
        <v>206.21</v>
      </c>
      <c r="CD6" s="21">
        <f t="shared" si="9"/>
        <v>153.19999999999999</v>
      </c>
      <c r="CE6" s="21">
        <f t="shared" si="9"/>
        <v>149.07</v>
      </c>
      <c r="CF6" s="21">
        <f t="shared" si="9"/>
        <v>153.43</v>
      </c>
      <c r="CG6" s="21">
        <f t="shared" si="9"/>
        <v>155.83000000000001</v>
      </c>
      <c r="CH6" s="21">
        <f t="shared" si="9"/>
        <v>157.81</v>
      </c>
      <c r="CI6" s="21">
        <f t="shared" si="9"/>
        <v>157.37</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61.51</v>
      </c>
      <c r="CS6" s="21">
        <f t="shared" si="10"/>
        <v>64.92</v>
      </c>
      <c r="CT6" s="21">
        <f t="shared" si="10"/>
        <v>64.14</v>
      </c>
      <c r="CU6" s="21">
        <f t="shared" si="10"/>
        <v>63.71</v>
      </c>
      <c r="CV6" s="21">
        <f t="shared" si="10"/>
        <v>64.95</v>
      </c>
      <c r="CW6" s="20" t="str">
        <f>IF(CW7="","",IF(CW7="-","【-】","【"&amp;SUBSTITUTE(TEXT(CW7,"#,##0.00"),"-","△")&amp;"】"))</f>
        <v>【60.13】</v>
      </c>
      <c r="CX6" s="21">
        <f>IF(CX7="",NA(),CX7)</f>
        <v>91.18</v>
      </c>
      <c r="CY6" s="21">
        <f t="shared" ref="CY6:DG6" si="11">IF(CY7="",NA(),CY7)</f>
        <v>91.16</v>
      </c>
      <c r="CZ6" s="21">
        <f t="shared" si="11"/>
        <v>90.88</v>
      </c>
      <c r="DA6" s="21">
        <f t="shared" si="11"/>
        <v>91.21</v>
      </c>
      <c r="DB6" s="21">
        <f t="shared" si="11"/>
        <v>91.93</v>
      </c>
      <c r="DC6" s="21">
        <f t="shared" si="11"/>
        <v>85.82</v>
      </c>
      <c r="DD6" s="21">
        <f t="shared" si="11"/>
        <v>92.88</v>
      </c>
      <c r="DE6" s="21">
        <f t="shared" si="11"/>
        <v>92.9</v>
      </c>
      <c r="DF6" s="21">
        <f t="shared" si="11"/>
        <v>92.89</v>
      </c>
      <c r="DG6" s="21">
        <f t="shared" si="11"/>
        <v>93.08</v>
      </c>
      <c r="DH6" s="20" t="str">
        <f>IF(DH7="","",IF(DH7="-","【-】","【"&amp;SUBSTITUTE(TEXT(DH7,"#,##0.00"),"-","△")&amp;"】"))</f>
        <v>【96.00】</v>
      </c>
      <c r="DI6" s="21">
        <f>IF(DI7="",NA(),DI7)</f>
        <v>3.12</v>
      </c>
      <c r="DJ6" s="21">
        <f t="shared" ref="DJ6:DR6" si="12">IF(DJ7="",NA(),DJ7)</f>
        <v>6.15</v>
      </c>
      <c r="DK6" s="21">
        <f t="shared" si="12"/>
        <v>9.0399999999999991</v>
      </c>
      <c r="DL6" s="21">
        <f t="shared" si="12"/>
        <v>11.86</v>
      </c>
      <c r="DM6" s="21">
        <f t="shared" si="12"/>
        <v>14.72</v>
      </c>
      <c r="DN6" s="21">
        <f t="shared" si="12"/>
        <v>15.29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0.11</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252026</v>
      </c>
      <c r="D7" s="23">
        <v>46</v>
      </c>
      <c r="E7" s="23">
        <v>17</v>
      </c>
      <c r="F7" s="23">
        <v>1</v>
      </c>
      <c r="G7" s="23">
        <v>0</v>
      </c>
      <c r="H7" s="23" t="s">
        <v>96</v>
      </c>
      <c r="I7" s="23" t="s">
        <v>97</v>
      </c>
      <c r="J7" s="23" t="s">
        <v>98</v>
      </c>
      <c r="K7" s="23" t="s">
        <v>99</v>
      </c>
      <c r="L7" s="23" t="s">
        <v>100</v>
      </c>
      <c r="M7" s="23" t="s">
        <v>101</v>
      </c>
      <c r="N7" s="24" t="s">
        <v>102</v>
      </c>
      <c r="O7" s="24">
        <v>56.16</v>
      </c>
      <c r="P7" s="24">
        <v>82.62</v>
      </c>
      <c r="Q7" s="24">
        <v>82.33</v>
      </c>
      <c r="R7" s="24">
        <v>2948</v>
      </c>
      <c r="S7" s="24">
        <v>110878</v>
      </c>
      <c r="T7" s="24">
        <v>196.87</v>
      </c>
      <c r="U7" s="24">
        <v>563.20000000000005</v>
      </c>
      <c r="V7" s="24">
        <v>91306</v>
      </c>
      <c r="W7" s="24">
        <v>21.34</v>
      </c>
      <c r="X7" s="24">
        <v>4278.63</v>
      </c>
      <c r="Y7" s="24">
        <v>121.7</v>
      </c>
      <c r="Z7" s="24">
        <v>118.88</v>
      </c>
      <c r="AA7" s="24">
        <v>120.36</v>
      </c>
      <c r="AB7" s="24">
        <v>119.78</v>
      </c>
      <c r="AC7" s="24">
        <v>119.2</v>
      </c>
      <c r="AD7" s="24">
        <v>109.91</v>
      </c>
      <c r="AE7" s="24">
        <v>108.04</v>
      </c>
      <c r="AF7" s="24">
        <v>107.49</v>
      </c>
      <c r="AG7" s="24">
        <v>107.64</v>
      </c>
      <c r="AH7" s="24">
        <v>106.35</v>
      </c>
      <c r="AI7" s="24">
        <v>105.36</v>
      </c>
      <c r="AJ7" s="24">
        <v>0</v>
      </c>
      <c r="AK7" s="24">
        <v>0</v>
      </c>
      <c r="AL7" s="24">
        <v>0</v>
      </c>
      <c r="AM7" s="24">
        <v>0</v>
      </c>
      <c r="AN7" s="24">
        <v>0</v>
      </c>
      <c r="AO7" s="24">
        <v>9.42</v>
      </c>
      <c r="AP7" s="24">
        <v>4.49</v>
      </c>
      <c r="AQ7" s="24">
        <v>5.41</v>
      </c>
      <c r="AR7" s="24">
        <v>5.61</v>
      </c>
      <c r="AS7" s="24">
        <v>6.26</v>
      </c>
      <c r="AT7" s="24">
        <v>3.12</v>
      </c>
      <c r="AU7" s="24">
        <v>22.52</v>
      </c>
      <c r="AV7" s="24">
        <v>32.61</v>
      </c>
      <c r="AW7" s="24">
        <v>37.909999999999997</v>
      </c>
      <c r="AX7" s="24">
        <v>48.59</v>
      </c>
      <c r="AY7" s="24">
        <v>48.78</v>
      </c>
      <c r="AZ7" s="24">
        <v>47.61</v>
      </c>
      <c r="BA7" s="24">
        <v>68.53</v>
      </c>
      <c r="BB7" s="24">
        <v>69.180000000000007</v>
      </c>
      <c r="BC7" s="24">
        <v>76.319999999999993</v>
      </c>
      <c r="BD7" s="24">
        <v>80.33</v>
      </c>
      <c r="BE7" s="24">
        <v>82.75</v>
      </c>
      <c r="BF7" s="24">
        <v>1924.3</v>
      </c>
      <c r="BG7" s="24">
        <v>1586.85</v>
      </c>
      <c r="BH7" s="24">
        <v>711.89</v>
      </c>
      <c r="BI7" s="24">
        <v>644.37</v>
      </c>
      <c r="BJ7" s="24">
        <v>582.36</v>
      </c>
      <c r="BK7" s="24">
        <v>1092.22</v>
      </c>
      <c r="BL7" s="24">
        <v>825.1</v>
      </c>
      <c r="BM7" s="24">
        <v>789.87</v>
      </c>
      <c r="BN7" s="24">
        <v>749.43</v>
      </c>
      <c r="BO7" s="24">
        <v>698.04</v>
      </c>
      <c r="BP7" s="24">
        <v>602.55999999999995</v>
      </c>
      <c r="BQ7" s="24">
        <v>101.61</v>
      </c>
      <c r="BR7" s="24">
        <v>72.78</v>
      </c>
      <c r="BS7" s="24">
        <v>99.82</v>
      </c>
      <c r="BT7" s="24">
        <v>99.84</v>
      </c>
      <c r="BU7" s="24">
        <v>99.84</v>
      </c>
      <c r="BV7" s="24">
        <v>97.53</v>
      </c>
      <c r="BW7" s="24">
        <v>97.07</v>
      </c>
      <c r="BX7" s="24">
        <v>98.06</v>
      </c>
      <c r="BY7" s="24">
        <v>98.46</v>
      </c>
      <c r="BZ7" s="24">
        <v>97.98</v>
      </c>
      <c r="CA7" s="24">
        <v>97.94</v>
      </c>
      <c r="CB7" s="24">
        <v>147.68</v>
      </c>
      <c r="CC7" s="24">
        <v>206.21</v>
      </c>
      <c r="CD7" s="24">
        <v>153.19999999999999</v>
      </c>
      <c r="CE7" s="24">
        <v>149.07</v>
      </c>
      <c r="CF7" s="24">
        <v>153.43</v>
      </c>
      <c r="CG7" s="24">
        <v>155.83000000000001</v>
      </c>
      <c r="CH7" s="24">
        <v>157.81</v>
      </c>
      <c r="CI7" s="24">
        <v>157.37</v>
      </c>
      <c r="CJ7" s="24">
        <v>157.44999999999999</v>
      </c>
      <c r="CK7" s="24">
        <v>159.75</v>
      </c>
      <c r="CL7" s="24">
        <v>140.97999999999999</v>
      </c>
      <c r="CM7" s="24" t="s">
        <v>102</v>
      </c>
      <c r="CN7" s="24" t="s">
        <v>102</v>
      </c>
      <c r="CO7" s="24" t="s">
        <v>102</v>
      </c>
      <c r="CP7" s="24" t="s">
        <v>102</v>
      </c>
      <c r="CQ7" s="24" t="s">
        <v>102</v>
      </c>
      <c r="CR7" s="24">
        <v>61.51</v>
      </c>
      <c r="CS7" s="24">
        <v>64.92</v>
      </c>
      <c r="CT7" s="24">
        <v>64.14</v>
      </c>
      <c r="CU7" s="24">
        <v>63.71</v>
      </c>
      <c r="CV7" s="24">
        <v>64.95</v>
      </c>
      <c r="CW7" s="24">
        <v>60.13</v>
      </c>
      <c r="CX7" s="24">
        <v>91.18</v>
      </c>
      <c r="CY7" s="24">
        <v>91.16</v>
      </c>
      <c r="CZ7" s="24">
        <v>90.88</v>
      </c>
      <c r="DA7" s="24">
        <v>91.21</v>
      </c>
      <c r="DB7" s="24">
        <v>91.93</v>
      </c>
      <c r="DC7" s="24">
        <v>85.82</v>
      </c>
      <c r="DD7" s="24">
        <v>92.88</v>
      </c>
      <c r="DE7" s="24">
        <v>92.9</v>
      </c>
      <c r="DF7" s="24">
        <v>92.89</v>
      </c>
      <c r="DG7" s="24">
        <v>93.08</v>
      </c>
      <c r="DH7" s="24">
        <v>96</v>
      </c>
      <c r="DI7" s="24">
        <v>3.12</v>
      </c>
      <c r="DJ7" s="24">
        <v>6.15</v>
      </c>
      <c r="DK7" s="24">
        <v>9.0399999999999991</v>
      </c>
      <c r="DL7" s="24">
        <v>11.86</v>
      </c>
      <c r="DM7" s="24">
        <v>14.72</v>
      </c>
      <c r="DN7" s="24">
        <v>15.29</v>
      </c>
      <c r="DO7" s="24">
        <v>25.66</v>
      </c>
      <c r="DP7" s="24">
        <v>27.46</v>
      </c>
      <c r="DQ7" s="24">
        <v>29.93</v>
      </c>
      <c r="DR7" s="24">
        <v>31.89</v>
      </c>
      <c r="DS7" s="24">
        <v>42.2</v>
      </c>
      <c r="DT7" s="24">
        <v>0</v>
      </c>
      <c r="DU7" s="24">
        <v>0</v>
      </c>
      <c r="DV7" s="24">
        <v>0</v>
      </c>
      <c r="DW7" s="24">
        <v>0</v>
      </c>
      <c r="DX7" s="24">
        <v>0</v>
      </c>
      <c r="DY7" s="24">
        <v>0.11</v>
      </c>
      <c r="DZ7" s="24">
        <v>1.61</v>
      </c>
      <c r="EA7" s="24">
        <v>2.08</v>
      </c>
      <c r="EB7" s="24">
        <v>2.74</v>
      </c>
      <c r="EC7" s="24">
        <v>3.24</v>
      </c>
      <c r="ED7" s="24">
        <v>9.4600000000000009</v>
      </c>
      <c r="EE7" s="24">
        <v>0</v>
      </c>
      <c r="EF7" s="24">
        <v>0</v>
      </c>
      <c r="EG7" s="24">
        <v>0</v>
      </c>
      <c r="EH7" s="24">
        <v>0</v>
      </c>
      <c r="EI7" s="24">
        <v>0</v>
      </c>
      <c r="EJ7" s="24">
        <v>0.15</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谷口 美子</cp:lastModifiedBy>
  <cp:lastPrinted>2026-02-03T07:44:16Z</cp:lastPrinted>
  <dcterms:created xsi:type="dcterms:W3CDTF">2025-12-23T06:02:30Z</dcterms:created>
  <dcterms:modified xsi:type="dcterms:W3CDTF">2026-02-03T08:16:23Z</dcterms:modified>
  <cp:category/>
</cp:coreProperties>
</file>