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病院\"/>
    </mc:Choice>
  </mc:AlternateContent>
  <xr:revisionPtr revIDLastSave="0" documentId="13_ncr:1_{A0064E18-4F97-41A9-A919-9E8B8E553163}" xr6:coauthVersionLast="47" xr6:coauthVersionMax="47" xr10:uidLastSave="{00000000-0000-0000-0000-000000000000}"/>
  <workbookProtection workbookAlgorithmName="SHA-512" workbookHashValue="Wa98d7mu+U3E2cU9rswtd3ucJyp/07rSWwCgCJLW1LnsRVacScXHlQSA8BJX4t1y54I1XGcAcZWyDRO4tOq5CQ==" workbookSaltValue="8u9e2XhbmCLYFYjnyIMD6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FZ12" i="4" s="1"/>
  <c r="X6" i="5"/>
  <c r="EG12" i="4" s="1"/>
  <c r="W6" i="5"/>
  <c r="CN12" i="4" s="1"/>
  <c r="V6" i="5"/>
  <c r="U6" i="5"/>
  <c r="B12" i="4" s="1"/>
  <c r="T6" i="5"/>
  <c r="FZ10" i="4" s="1"/>
  <c r="S6" i="5"/>
  <c r="EG10" i="4" s="1"/>
  <c r="R6" i="5"/>
  <c r="Q6" i="5"/>
  <c r="P6" i="5"/>
  <c r="B10" i="4" s="1"/>
  <c r="O6" i="5"/>
  <c r="N6" i="5"/>
  <c r="M6" i="5"/>
  <c r="L6" i="5"/>
  <c r="AU8" i="4" s="1"/>
  <c r="K6" i="5"/>
  <c r="B8" i="4" s="1"/>
  <c r="H6" i="5"/>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E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AU12" i="4"/>
  <c r="JW10" i="4"/>
  <c r="ID10" i="4"/>
  <c r="CN10" i="4"/>
  <c r="AU10" i="4"/>
  <c r="ID8" i="4"/>
  <c r="EG8" i="4"/>
  <c r="CN8" i="4"/>
  <c r="B6" i="4"/>
  <c r="BX78" i="4" l="1"/>
  <c r="BX54" i="4"/>
  <c r="BX32" i="4"/>
  <c r="MO78" i="4"/>
  <c r="MN54" i="4"/>
  <c r="MN32" i="4"/>
  <c r="JB78" i="4"/>
  <c r="IZ54" i="4"/>
  <c r="IZ32" i="4"/>
  <c r="FO78" i="4"/>
  <c r="FL32" i="4"/>
  <c r="C11" i="5"/>
  <c r="D11" i="5"/>
  <c r="E11" i="5"/>
  <c r="B11" i="5"/>
  <c r="P78" i="4" l="1"/>
  <c r="P54" i="4"/>
  <c r="P32" i="4"/>
  <c r="KG78" i="4"/>
  <c r="KF54" i="4"/>
  <c r="KF32" i="4"/>
  <c r="GT78" i="4"/>
  <c r="GR54" i="4"/>
  <c r="GR32" i="4"/>
  <c r="DD54" i="4"/>
  <c r="DD32" i="4"/>
  <c r="DG78" i="4"/>
  <c r="HX78" i="4"/>
  <c r="HV54" i="4"/>
  <c r="HV32" i="4"/>
  <c r="EK78" i="4"/>
  <c r="EH54" i="4"/>
  <c r="EH32" i="4"/>
  <c r="AT78" i="4"/>
  <c r="AT54" i="4"/>
  <c r="AT32" i="4"/>
  <c r="LK78" i="4"/>
  <c r="LJ54" i="4"/>
  <c r="LJ32" i="4"/>
  <c r="KV78" i="4"/>
  <c r="KU54" i="4"/>
  <c r="KU32" i="4"/>
  <c r="HI78" i="4"/>
  <c r="HG54" i="4"/>
  <c r="HG32" i="4"/>
  <c r="DV78" i="4"/>
  <c r="DS54" i="4"/>
  <c r="DS32" i="4"/>
  <c r="AE78" i="4"/>
  <c r="AE54" i="4"/>
  <c r="AE32" i="4"/>
  <c r="EZ78" i="4"/>
  <c r="EW54" i="4"/>
  <c r="EW32" i="4"/>
  <c r="BI78" i="4"/>
  <c r="BI54" i="4"/>
  <c r="BI32" i="4"/>
  <c r="LZ78" i="4"/>
  <c r="LY54" i="4"/>
  <c r="LY32" i="4"/>
  <c r="IM78" i="4"/>
  <c r="IK54" i="4"/>
  <c r="IK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<sst xmlns="http://schemas.openxmlformats.org/spreadsheetml/2006/main" count="345" uniqueCount="191">
  <si>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</si>
  <si>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</si>
  <si>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</si>
  <si>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</si>
  <si>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</si>
  <si>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</si>
  <si>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</si>
  <si>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</si>
  <si>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</si>
  <si>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</si>
  <si>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</si>
  <si>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</si>
  <si>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</si>
  <si>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</si>
  <si>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</si>
  <si>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</si>
  <si>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</si>
  <si>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</si>
  <si>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</si>
  <si>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</si>
  <si>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</si>
  <si>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</si>
  <si>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</si>
  <si>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</si>
  <si>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</si>
  <si>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</si>
  <si>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</si>
  <si>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</si>
  <si>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</si>
  <si>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</si>
  <si>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</si>
  <si>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</si>
  <si>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</si>
  <si>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</si>
  <si>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</si>
  <si>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</si>
  <si>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</si>
  <si>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</si>
  <si>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</si>
  <si>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</si>
  <si>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</si>
  <si>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</si>
  <si>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</si>
  <si>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</si>
  <si>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</si>
  <si>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</si>
  <si>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</si>
  <si>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</si>
  <si>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</si>
  <si>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</si>
  <si>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</si>
  <si>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</si>
  <si>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</si>
  <si>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</si>
  <si>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</si>
  <si>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</si>
  <si>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</si>
  <si>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</si>
  <si>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</si>
  <si>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</si>
  <si>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</si>
  <si>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</si>
  <si>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</si>
  <si>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</si>
  <si>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</si>
  <si>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</si>
  <si>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</si>
  <si>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</si>
  <si>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</si>
  <si>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</si>
  <si>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</si>
  <si>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</si>
  <si>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</si>
  <si>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</si>
  <si>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</si>
  <si>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</si>
  <si>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</si>
  <si>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</si>
  <si>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</si>
  <si>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</si>
  <si>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</si>
  <si>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</si>
  <si>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</si>
  <si>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</si>
  <si>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</si>
  <si>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</si>
  <si>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</si>
  <si>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</si>
  <si>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</si>
  <si>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</si>
  <si>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</si>
  <si>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</si>
  <si>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</si>
  <si>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</si>
  <si>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</si>
  <si>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</si>
  <si>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</si>
  <si>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</si>
  <si>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</si>
  <si>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</si>
  <si>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</si>
  <si>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</si>
  <si>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</si>
  <si>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</si>
  <si>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</si>
  <si>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</si>
  <si>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</si>
  <si>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</si>
  <si>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</si>
  <si>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</si>
  <si>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</si>
  <si>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</si>
  <si>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</si>
  <si>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</si>
  <si>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</si>
  <si>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</si>
  <si>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</si>
  <si>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</si>
  <si>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</si>
  <si>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</si>
  <si>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</si>
  <si>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</si>
  <si>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</si>
  <si>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</si>
  <si>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</si>
  <si>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</si>
  <si>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</si>
  <si>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</si>
  <si>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</si>
  <si>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</si>
  <si>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</si>
  <si>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</si>
  <si>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</si>
  <si>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</si>
  <si>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</si>
  <si>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</si>
  <si>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</si>
  <si>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</si>
  <si>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</si>
  <si>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</si>
  <si>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</si>
  <si>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</si>
  <si>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</si>
  <si>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</si>
  <si>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</si>
  <si>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</si>
  <si>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</si>
  <si>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</si>
  <si>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</si>
  <si>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</si>
  <si>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</si>
  <si>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</si>
  <si>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</si>
  <si>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</si>
  <si>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</si>
  <si>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</si>
  <si>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</si>
  <si>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</si>
  <si>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</si>
  <si>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</si>
  <si>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</si>
  <si>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</si>
  <si>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</si>
  <si>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</si>
  <si>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</si>
  <si>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</si>
  <si>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</si>
  <si>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</si>
  <si>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</si>
  <si>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滋賀県</t>
  </si>
  <si>
    <t>地方独立行政法人公立甲賀病院</t>
  </si>
  <si>
    <t>地方独立行政法人</t>
  </si>
  <si>
    <t>病院事業</t>
  </si>
  <si>
    <t>一般病院</t>
  </si>
  <si>
    <t>400床以上～500床未満</t>
  </si>
  <si>
    <t>非設置</t>
  </si>
  <si>
    <t>直営</t>
  </si>
  <si>
    <t>対象</t>
  </si>
  <si>
    <t>ド 透 I 未 訓 ガ</t>
  </si>
  <si>
    <t>救 臨 が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</si>
  <si>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</si>
  <si>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</si>
  <si>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</si>
  <si>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</si>
  <si>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</si>
  <si>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</si>
  <si>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</si>
  <si>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入院及び外来患者数共に増加し、病床利用率も上昇し、全国平均値及び類似病院平均値(以下、「両平均値」という。）より上回っている。入院及び外来患者1人1日当たり収益は、両平均値を下回っている。材料費比率は前年度よりわずかに下がり、両平均値を下回っている。職員給与費比率は前年度より増加し、類似病院平均値をわずかに上回ったが、全国平均値よりは下回っている。医業収支比率は過去最高値の医業収益109億円を達成したことや、延べ入院患者数も過去最高患者数となったこと等により、両平均値を大きく上回った。経常収支比率は、職員増、医師等の働き方改革実施等による給与費の増加、エアコンの修理の増加等による経費(修繕費）等の増加により、前年度より下がったが、両平均値よりは上回っている。</t>
    <rPh sb="1" eb="3">
      <t>ニュウイン</t>
    </rPh>
    <rPh sb="3" eb="4">
      <t>オヨ</t>
    </rPh>
    <rPh sb="5" eb="7">
      <t>ガイライ</t>
    </rPh>
    <rPh sb="7" eb="10">
      <t>カンジャスウ</t>
    </rPh>
    <rPh sb="10" eb="11">
      <t>トモ</t>
    </rPh>
    <rPh sb="12" eb="14">
      <t>ゾウカ</t>
    </rPh>
    <rPh sb="16" eb="18">
      <t>ビョウショウ</t>
    </rPh>
    <rPh sb="18" eb="21">
      <t>リヨウリツ</t>
    </rPh>
    <rPh sb="22" eb="24">
      <t>ジョウショウ</t>
    </rPh>
    <rPh sb="26" eb="28">
      <t>ゼンコク</t>
    </rPh>
    <rPh sb="28" eb="30">
      <t>ヘイキン</t>
    </rPh>
    <rPh sb="30" eb="31">
      <t>チ</t>
    </rPh>
    <rPh sb="31" eb="32">
      <t>オヨ</t>
    </rPh>
    <rPh sb="33" eb="35">
      <t>ルイジ</t>
    </rPh>
    <rPh sb="35" eb="37">
      <t>ビョウイン</t>
    </rPh>
    <rPh sb="37" eb="40">
      <t>ヘイキンチ</t>
    </rPh>
    <rPh sb="41" eb="43">
      <t>イカ</t>
    </rPh>
    <rPh sb="45" eb="46">
      <t>リョウ</t>
    </rPh>
    <rPh sb="46" eb="49">
      <t>ヘイキンチ</t>
    </rPh>
    <rPh sb="57" eb="59">
      <t>ウワマワ</t>
    </rPh>
    <rPh sb="64" eb="66">
      <t>ニュウイン</t>
    </rPh>
    <rPh sb="66" eb="67">
      <t>オヨ</t>
    </rPh>
    <rPh sb="68" eb="70">
      <t>ガイライ</t>
    </rPh>
    <rPh sb="70" eb="72">
      <t>カンジャ</t>
    </rPh>
    <rPh sb="73" eb="74">
      <t>ニン</t>
    </rPh>
    <rPh sb="75" eb="76">
      <t>ヒ</t>
    </rPh>
    <rPh sb="76" eb="77">
      <t>ア</t>
    </rPh>
    <rPh sb="79" eb="81">
      <t>シュウエキ</t>
    </rPh>
    <rPh sb="83" eb="84">
      <t>リョウ</t>
    </rPh>
    <rPh sb="84" eb="87">
      <t>ヘイキンチ</t>
    </rPh>
    <rPh sb="88" eb="90">
      <t>シタマワ</t>
    </rPh>
    <rPh sb="95" eb="98">
      <t>ザイリョウヒ</t>
    </rPh>
    <rPh sb="98" eb="100">
      <t>ヒリツ</t>
    </rPh>
    <rPh sb="101" eb="104">
      <t>ゼンネンド</t>
    </rPh>
    <rPh sb="110" eb="111">
      <t>サ</t>
    </rPh>
    <rPh sb="114" eb="118">
      <t>リョウヘイキンチ</t>
    </rPh>
    <rPh sb="119" eb="121">
      <t>シタマワ</t>
    </rPh>
    <rPh sb="126" eb="128">
      <t>ショクイン</t>
    </rPh>
    <rPh sb="128" eb="131">
      <t>キュウヨヒ</t>
    </rPh>
    <rPh sb="131" eb="133">
      <t>ヒリツ</t>
    </rPh>
    <rPh sb="134" eb="136">
      <t>ゼンネン</t>
    </rPh>
    <rPh sb="136" eb="137">
      <t>ド</t>
    </rPh>
    <rPh sb="139" eb="141">
      <t>ゾウカ</t>
    </rPh>
    <rPh sb="143" eb="145">
      <t>ルイジ</t>
    </rPh>
    <rPh sb="145" eb="147">
      <t>ビョウイン</t>
    </rPh>
    <rPh sb="147" eb="150">
      <t>ヘイキンチ</t>
    </rPh>
    <rPh sb="155" eb="157">
      <t>ウワマワ</t>
    </rPh>
    <rPh sb="161" eb="163">
      <t>ゼンコク</t>
    </rPh>
    <rPh sb="163" eb="166">
      <t>ヘイキンチ</t>
    </rPh>
    <rPh sb="169" eb="171">
      <t>シタマワ</t>
    </rPh>
    <rPh sb="176" eb="180">
      <t>イギョウシュウシ</t>
    </rPh>
    <rPh sb="180" eb="182">
      <t>ヒリツ</t>
    </rPh>
    <rPh sb="183" eb="185">
      <t>カコ</t>
    </rPh>
    <rPh sb="185" eb="188">
      <t>サイコウチ</t>
    </rPh>
    <rPh sb="189" eb="193">
      <t>イギョウシュウエキ</t>
    </rPh>
    <rPh sb="196" eb="198">
      <t>オクエン</t>
    </rPh>
    <rPh sb="199" eb="201">
      <t>タッセイ</t>
    </rPh>
    <rPh sb="207" eb="208">
      <t>ノ</t>
    </rPh>
    <rPh sb="209" eb="214">
      <t>ニュウインカンジャスウ</t>
    </rPh>
    <rPh sb="215" eb="217">
      <t>カコ</t>
    </rPh>
    <rPh sb="233" eb="234">
      <t>リョウ</t>
    </rPh>
    <rPh sb="234" eb="237">
      <t>ヘイキンチ</t>
    </rPh>
    <rPh sb="238" eb="239">
      <t>オオ</t>
    </rPh>
    <rPh sb="241" eb="243">
      <t>ウワマワ</t>
    </rPh>
    <rPh sb="246" eb="252">
      <t>ケイジョウシュウシヒリツ</t>
    </rPh>
    <rPh sb="254" eb="257">
      <t>ショクインゾウ</t>
    </rPh>
    <rPh sb="258" eb="260">
      <t>イシ</t>
    </rPh>
    <rPh sb="260" eb="261">
      <t>トウ</t>
    </rPh>
    <rPh sb="262" eb="263">
      <t>ハタラ</t>
    </rPh>
    <rPh sb="264" eb="265">
      <t>カタ</t>
    </rPh>
    <rPh sb="265" eb="267">
      <t>カイカク</t>
    </rPh>
    <rPh sb="267" eb="269">
      <t>ジッシ</t>
    </rPh>
    <rPh sb="269" eb="270">
      <t>トウ</t>
    </rPh>
    <rPh sb="273" eb="276">
      <t>キュウヨヒ</t>
    </rPh>
    <rPh sb="277" eb="279">
      <t>ゾウカ</t>
    </rPh>
    <rPh sb="285" eb="287">
      <t>シュウリ</t>
    </rPh>
    <rPh sb="288" eb="290">
      <t>ゾウカ</t>
    </rPh>
    <rPh sb="290" eb="291">
      <t>トウ</t>
    </rPh>
    <rPh sb="294" eb="296">
      <t>ケイヒ</t>
    </rPh>
    <rPh sb="297" eb="300">
      <t>シュウゼンヒ</t>
    </rPh>
    <rPh sb="301" eb="302">
      <t>トウ</t>
    </rPh>
    <rPh sb="303" eb="305">
      <t>ゾウカ</t>
    </rPh>
    <rPh sb="309" eb="312">
      <t>ゼンネンド</t>
    </rPh>
    <rPh sb="314" eb="315">
      <t>サ</t>
    </rPh>
    <phoneticPr fontId="5"/>
  </si>
  <si>
    <t>　不採算地区に立地する甲賀保健医療圏域の中核病院として、2次救急医療、災害拠点病院、地域医療支援病院、地域がん診療連携拠点病院の役割を担っている。5事業に対する医療の確保の面では、救急医療では圏域内救急告示病院と連携・役割分担のもと、24時間365日対応の救急患者の受け入れを行っている。災害医療では、DMATの継続的な活動に加え、災害時のインフラ強化として地下水浄化設備を整備した。地域医療では、地域がん診療連携拠点病院として、1月より手術支援ロボットhinotoriの稼働を開始し、前立腺癌手術他、外科、産婦人科の手術等、さらなる症例の拡大を目指している。周産期医療では、近隣の産科医療機関からのリスク症例の受け入れと滋賀医大附属病院との連携を深めている。小児医療では、地域の医療機関と連携しており、土日祝は大学附属病院からの派遣医師の応援を得て小児医療体制を維持している。</t>
    <rPh sb="1" eb="4">
      <t>フサイサン</t>
    </rPh>
    <rPh sb="4" eb="6">
      <t>チク</t>
    </rPh>
    <rPh sb="7" eb="9">
      <t>リッチ</t>
    </rPh>
    <rPh sb="11" eb="15">
      <t>コウガホケン</t>
    </rPh>
    <rPh sb="15" eb="19">
      <t>イリョウケンイキ</t>
    </rPh>
    <rPh sb="20" eb="24">
      <t>チュウカクビョウイン</t>
    </rPh>
    <rPh sb="29" eb="30">
      <t>ジ</t>
    </rPh>
    <rPh sb="30" eb="32">
      <t>キュウキュウ</t>
    </rPh>
    <rPh sb="32" eb="34">
      <t>イリョウ</t>
    </rPh>
    <rPh sb="35" eb="37">
      <t>サイガイ</t>
    </rPh>
    <rPh sb="37" eb="39">
      <t>キョテン</t>
    </rPh>
    <rPh sb="39" eb="41">
      <t>ビョウイン</t>
    </rPh>
    <rPh sb="42" eb="44">
      <t>チイキ</t>
    </rPh>
    <rPh sb="44" eb="46">
      <t>イリョウ</t>
    </rPh>
    <rPh sb="46" eb="48">
      <t>シエン</t>
    </rPh>
    <rPh sb="48" eb="50">
      <t>ビョウイン</t>
    </rPh>
    <rPh sb="51" eb="53">
      <t>チイキ</t>
    </rPh>
    <rPh sb="55" eb="57">
      <t>シンリョウ</t>
    </rPh>
    <rPh sb="57" eb="59">
      <t>レンケイ</t>
    </rPh>
    <rPh sb="59" eb="61">
      <t>キョテン</t>
    </rPh>
    <rPh sb="61" eb="63">
      <t>ビョウイン</t>
    </rPh>
    <rPh sb="64" eb="66">
      <t>ヤクワリ</t>
    </rPh>
    <rPh sb="67" eb="68">
      <t>ニナ</t>
    </rPh>
    <rPh sb="74" eb="76">
      <t>ジギョウ</t>
    </rPh>
    <rPh sb="77" eb="78">
      <t>タイ</t>
    </rPh>
    <rPh sb="80" eb="82">
      <t>イリョウ</t>
    </rPh>
    <rPh sb="83" eb="85">
      <t>カクホ</t>
    </rPh>
    <rPh sb="86" eb="87">
      <t>メン</t>
    </rPh>
    <rPh sb="90" eb="94">
      <t>キュウキュウイリョウ</t>
    </rPh>
    <rPh sb="96" eb="99">
      <t>ケンイキナイ</t>
    </rPh>
    <rPh sb="99" eb="103">
      <t>キュウキュウコクジ</t>
    </rPh>
    <rPh sb="103" eb="105">
      <t>ビョウイン</t>
    </rPh>
    <rPh sb="106" eb="108">
      <t>レンケイ</t>
    </rPh>
    <rPh sb="109" eb="111">
      <t>ヤクワリ</t>
    </rPh>
    <rPh sb="111" eb="113">
      <t>ブンタン</t>
    </rPh>
    <rPh sb="119" eb="121">
      <t>ジカン</t>
    </rPh>
    <rPh sb="124" eb="125">
      <t>ヒ</t>
    </rPh>
    <rPh sb="125" eb="127">
      <t>タイオウ</t>
    </rPh>
    <rPh sb="128" eb="132">
      <t>キュウキュウカンジャ</t>
    </rPh>
    <rPh sb="133" eb="134">
      <t>ウ</t>
    </rPh>
    <rPh sb="135" eb="136">
      <t>イ</t>
    </rPh>
    <rPh sb="138" eb="139">
      <t>オコナ</t>
    </rPh>
    <rPh sb="144" eb="146">
      <t>サイガイ</t>
    </rPh>
    <rPh sb="146" eb="148">
      <t>イリョウ</t>
    </rPh>
    <rPh sb="156" eb="159">
      <t>ケイゾクテキ</t>
    </rPh>
    <rPh sb="160" eb="162">
      <t>カツドウ</t>
    </rPh>
    <rPh sb="163" eb="164">
      <t>クワ</t>
    </rPh>
    <rPh sb="166" eb="169">
      <t>サイガイジ</t>
    </rPh>
    <rPh sb="174" eb="176">
      <t>キョウカ</t>
    </rPh>
    <rPh sb="179" eb="182">
      <t>チカスイ</t>
    </rPh>
    <rPh sb="182" eb="186">
      <t>ジョウカセツビ</t>
    </rPh>
    <rPh sb="187" eb="189">
      <t>セイビ</t>
    </rPh>
    <rPh sb="192" eb="194">
      <t>チイキ</t>
    </rPh>
    <rPh sb="194" eb="196">
      <t>イリョウ</t>
    </rPh>
    <rPh sb="199" eb="201">
      <t>チイキ</t>
    </rPh>
    <rPh sb="203" eb="205">
      <t>シンリョウ</t>
    </rPh>
    <rPh sb="205" eb="207">
      <t>レンケイ</t>
    </rPh>
    <rPh sb="207" eb="209">
      <t>キョテン</t>
    </rPh>
    <rPh sb="209" eb="211">
      <t>ビョウイン</t>
    </rPh>
    <rPh sb="216" eb="217">
      <t>ツキ</t>
    </rPh>
    <rPh sb="219" eb="221">
      <t>シュジュツ</t>
    </rPh>
    <rPh sb="221" eb="223">
      <t>シエン</t>
    </rPh>
    <rPh sb="236" eb="238">
      <t>カドウ</t>
    </rPh>
    <rPh sb="239" eb="241">
      <t>カイシ</t>
    </rPh>
    <rPh sb="243" eb="247">
      <t>ゼンリツセンガン</t>
    </rPh>
    <rPh sb="247" eb="249">
      <t>シュジュツ</t>
    </rPh>
    <rPh sb="249" eb="250">
      <t>タ</t>
    </rPh>
    <rPh sb="251" eb="253">
      <t>ゲカ</t>
    </rPh>
    <rPh sb="254" eb="258">
      <t>サンフジンカ</t>
    </rPh>
    <rPh sb="259" eb="261">
      <t>シュジュツ</t>
    </rPh>
    <rPh sb="261" eb="262">
      <t>トウ</t>
    </rPh>
    <rPh sb="266" eb="268">
      <t>ショウレイ</t>
    </rPh>
    <rPh sb="269" eb="271">
      <t>カクダイ</t>
    </rPh>
    <rPh sb="272" eb="274">
      <t>メザ</t>
    </rPh>
    <rPh sb="282" eb="284">
      <t>イリョウ</t>
    </rPh>
    <rPh sb="287" eb="289">
      <t>キンリン</t>
    </rPh>
    <rPh sb="290" eb="292">
      <t>サンカ</t>
    </rPh>
    <rPh sb="292" eb="296">
      <t>イリョウキカン</t>
    </rPh>
    <rPh sb="302" eb="304">
      <t>ショウレイ</t>
    </rPh>
    <rPh sb="305" eb="306">
      <t>ウ</t>
    </rPh>
    <rPh sb="307" eb="308">
      <t>イ</t>
    </rPh>
    <rPh sb="310" eb="314">
      <t>シガイダイ</t>
    </rPh>
    <rPh sb="314" eb="318">
      <t>フゾクビョウイン</t>
    </rPh>
    <rPh sb="320" eb="322">
      <t>レンケイ</t>
    </rPh>
    <rPh sb="323" eb="324">
      <t>フカ</t>
    </rPh>
    <rPh sb="329" eb="333">
      <t>ショウニイリョウ</t>
    </rPh>
    <rPh sb="336" eb="338">
      <t>チイキ</t>
    </rPh>
    <rPh sb="339" eb="343">
      <t>イリョウキカン</t>
    </rPh>
    <rPh sb="344" eb="346">
      <t>レンケイ</t>
    </rPh>
    <rPh sb="351" eb="353">
      <t>ドニチ</t>
    </rPh>
    <rPh sb="353" eb="354">
      <t>シュク</t>
    </rPh>
    <rPh sb="355" eb="357">
      <t>ダイガク</t>
    </rPh>
    <rPh sb="357" eb="361">
      <t>フゾクビョウイン</t>
    </rPh>
    <rPh sb="364" eb="368">
      <t>ハケンイシ</t>
    </rPh>
    <rPh sb="369" eb="371">
      <t>オウエン</t>
    </rPh>
    <rPh sb="372" eb="373">
      <t>エ</t>
    </rPh>
    <rPh sb="374" eb="376">
      <t>ショウニ</t>
    </rPh>
    <rPh sb="376" eb="380">
      <t>イリョウタイセイ</t>
    </rPh>
    <rPh sb="381" eb="383">
      <t>イジ</t>
    </rPh>
    <phoneticPr fontId="5"/>
  </si>
  <si>
    <t>　今年度は独法化6年目、第2期中期計画の2年目として『コロナ補助金なしでの経常収支黒字化のため医業収支10％アップ達成』を主目標とし、令和5年10月から、休床病床の内、25床を再開、病床稼働向上による入院収益向上に努めてきた。当初は10月に全病床再開を予定していたが、看護職員の安定数確保が困難で、386床で病床利用率の向上を優先する方針となり、27床の再開は見送りとなった。経常及び医業収支は赤字となったが、医業収支は対前年度比で20％の収支改善を達成した。令和6年12月より各病棟師長、各診療科部長が出席する病床稼働向上会議を毎週開催、令和7年1月には院長直轄のベッドコントロールセンターの開設等により病床利用率が向上した。一方、年間を通し外科系医師の複数退職で手術件数は減少、医師の働き方改革の実施や諸物価高騰により、給与費、材料費、経費が増加したが、延入院患者数、1日平均入院患者数は地独化後最高値となり、医業収益は過去最高の109億円を達成、令和2年度から毎年前年度以上の医業収益の増加を維持している。</t>
    <rPh sb="1" eb="4">
      <t>コンネンド</t>
    </rPh>
    <rPh sb="5" eb="8">
      <t>ドクホウカ</t>
    </rPh>
    <rPh sb="9" eb="11">
      <t>ネンメ</t>
    </rPh>
    <rPh sb="12" eb="13">
      <t>ダイ</t>
    </rPh>
    <rPh sb="14" eb="15">
      <t>キ</t>
    </rPh>
    <rPh sb="15" eb="19">
      <t>チュウキケイカク</t>
    </rPh>
    <rPh sb="21" eb="23">
      <t>ネンメ</t>
    </rPh>
    <rPh sb="30" eb="33">
      <t>ホジョキン</t>
    </rPh>
    <rPh sb="37" eb="41">
      <t>ケイジョウシュウシ</t>
    </rPh>
    <rPh sb="41" eb="43">
      <t>クロジ</t>
    </rPh>
    <rPh sb="43" eb="44">
      <t>カ</t>
    </rPh>
    <rPh sb="47" eb="51">
      <t>イギョウシュウシ</t>
    </rPh>
    <rPh sb="57" eb="59">
      <t>タッセイ</t>
    </rPh>
    <rPh sb="61" eb="62">
      <t>シュ</t>
    </rPh>
    <rPh sb="62" eb="64">
      <t>モクヒョウ</t>
    </rPh>
    <rPh sb="67" eb="69">
      <t>レイワ</t>
    </rPh>
    <rPh sb="70" eb="71">
      <t>ネン</t>
    </rPh>
    <rPh sb="73" eb="74">
      <t>ツキ</t>
    </rPh>
    <rPh sb="77" eb="78">
      <t>キュウ</t>
    </rPh>
    <rPh sb="78" eb="79">
      <t>ユカ</t>
    </rPh>
    <rPh sb="79" eb="81">
      <t>ビョウショウ</t>
    </rPh>
    <rPh sb="82" eb="83">
      <t>ウチ</t>
    </rPh>
    <rPh sb="86" eb="87">
      <t>ユカ</t>
    </rPh>
    <rPh sb="88" eb="90">
      <t>サイカイ</t>
    </rPh>
    <rPh sb="91" eb="93">
      <t>ビョウショウ</t>
    </rPh>
    <rPh sb="93" eb="97">
      <t>カドウコウジョウ</t>
    </rPh>
    <rPh sb="100" eb="104">
      <t>ニュウインシュウエキ</t>
    </rPh>
    <rPh sb="104" eb="106">
      <t>コウジョウ</t>
    </rPh>
    <rPh sb="107" eb="108">
      <t>ツト</t>
    </rPh>
    <rPh sb="113" eb="115">
      <t>トウショ</t>
    </rPh>
    <rPh sb="118" eb="119">
      <t>ツキ</t>
    </rPh>
    <rPh sb="120" eb="123">
      <t>ゼンビョウショウ</t>
    </rPh>
    <rPh sb="123" eb="125">
      <t>サイカイ</t>
    </rPh>
    <rPh sb="126" eb="128">
      <t>ヨテイ</t>
    </rPh>
    <rPh sb="134" eb="138">
      <t>カンゴショクイン</t>
    </rPh>
    <rPh sb="139" eb="141">
      <t>アンテイ</t>
    </rPh>
    <rPh sb="141" eb="142">
      <t>スウ</t>
    </rPh>
    <rPh sb="142" eb="144">
      <t>カクホ</t>
    </rPh>
    <rPh sb="145" eb="147">
      <t>コンナン</t>
    </rPh>
    <rPh sb="152" eb="153">
      <t>ユカ</t>
    </rPh>
    <rPh sb="154" eb="156">
      <t>ビョウショウ</t>
    </rPh>
    <rPh sb="156" eb="159">
      <t>リヨウリツ</t>
    </rPh>
    <rPh sb="160" eb="162">
      <t>コウジョウ</t>
    </rPh>
    <rPh sb="163" eb="165">
      <t>ユウセン</t>
    </rPh>
    <rPh sb="167" eb="169">
      <t>ホウシン</t>
    </rPh>
    <rPh sb="175" eb="176">
      <t>ユカ</t>
    </rPh>
    <rPh sb="177" eb="179">
      <t>サイカイ</t>
    </rPh>
    <rPh sb="180" eb="182">
      <t>ミオク</t>
    </rPh>
    <rPh sb="190" eb="191">
      <t>オヨ</t>
    </rPh>
    <rPh sb="192" eb="196">
      <t>イギョウシュウシ</t>
    </rPh>
    <rPh sb="197" eb="199">
      <t>アカジ</t>
    </rPh>
    <rPh sb="205" eb="209">
      <t>イギョウシュウシ</t>
    </rPh>
    <rPh sb="210" eb="215">
      <t>タイゼンネンドヒ</t>
    </rPh>
    <rPh sb="220" eb="222">
      <t>シュウシ</t>
    </rPh>
    <rPh sb="222" eb="224">
      <t>カイゼン</t>
    </rPh>
    <rPh sb="225" eb="227">
      <t>タッセイ</t>
    </rPh>
    <rPh sb="230" eb="232">
      <t>レイワ</t>
    </rPh>
    <rPh sb="233" eb="234">
      <t>ネン</t>
    </rPh>
    <rPh sb="236" eb="237">
      <t>ツキ</t>
    </rPh>
    <rPh sb="239" eb="242">
      <t>カクビョウトウ</t>
    </rPh>
    <rPh sb="242" eb="244">
      <t>シチョウ</t>
    </rPh>
    <rPh sb="245" eb="246">
      <t>カク</t>
    </rPh>
    <rPh sb="246" eb="249">
      <t>シンリョウカ</t>
    </rPh>
    <rPh sb="249" eb="251">
      <t>ブチョウ</t>
    </rPh>
    <rPh sb="252" eb="254">
      <t>シュッセキ</t>
    </rPh>
    <rPh sb="256" eb="258">
      <t>ビョウショウ</t>
    </rPh>
    <rPh sb="258" eb="260">
      <t>カドウ</t>
    </rPh>
    <rPh sb="260" eb="262">
      <t>コウジョウ</t>
    </rPh>
    <rPh sb="262" eb="264">
      <t>カイギ</t>
    </rPh>
    <rPh sb="265" eb="267">
      <t>マイシュウ</t>
    </rPh>
    <rPh sb="267" eb="269">
      <t>カイサイ</t>
    </rPh>
    <rPh sb="270" eb="272">
      <t>レイワ</t>
    </rPh>
    <rPh sb="273" eb="274">
      <t>ネン</t>
    </rPh>
    <rPh sb="275" eb="276">
      <t>ツキ</t>
    </rPh>
    <rPh sb="278" eb="280">
      <t>インチョウ</t>
    </rPh>
    <rPh sb="280" eb="282">
      <t>チョッカツ</t>
    </rPh>
    <rPh sb="297" eb="299">
      <t>カイセツ</t>
    </rPh>
    <rPh sb="299" eb="300">
      <t>トウ</t>
    </rPh>
    <rPh sb="303" eb="305">
      <t>ビョウショウ</t>
    </rPh>
    <rPh sb="305" eb="308">
      <t>リヨウリツ</t>
    </rPh>
    <rPh sb="309" eb="311">
      <t>コウジョウ</t>
    </rPh>
    <rPh sb="314" eb="316">
      <t>イッポウ</t>
    </rPh>
    <rPh sb="317" eb="319">
      <t>ネンカン</t>
    </rPh>
    <rPh sb="320" eb="321">
      <t>トオ</t>
    </rPh>
    <rPh sb="322" eb="325">
      <t>ゲカケイ</t>
    </rPh>
    <rPh sb="325" eb="327">
      <t>イシ</t>
    </rPh>
    <rPh sb="328" eb="330">
      <t>フクスウ</t>
    </rPh>
    <rPh sb="330" eb="332">
      <t>タイショク</t>
    </rPh>
    <rPh sb="333" eb="335">
      <t>シュジュツ</t>
    </rPh>
    <rPh sb="335" eb="337">
      <t>ケンスウ</t>
    </rPh>
    <rPh sb="338" eb="340">
      <t>ゲンショウ</t>
    </rPh>
    <rPh sb="341" eb="343">
      <t>イシ</t>
    </rPh>
    <rPh sb="344" eb="345">
      <t>ハタラ</t>
    </rPh>
    <rPh sb="346" eb="347">
      <t>カタ</t>
    </rPh>
    <rPh sb="347" eb="349">
      <t>カイカク</t>
    </rPh>
    <rPh sb="350" eb="352">
      <t>ジッシ</t>
    </rPh>
    <rPh sb="353" eb="356">
      <t>ショブッカ</t>
    </rPh>
    <rPh sb="362" eb="365">
      <t>キュウヨヒ</t>
    </rPh>
    <rPh sb="426" eb="428">
      <t>レイワ</t>
    </rPh>
    <rPh sb="429" eb="431">
      <t>ネンド</t>
    </rPh>
    <rPh sb="433" eb="435">
      <t>マイトシ</t>
    </rPh>
    <rPh sb="441" eb="445">
      <t>イギョウシュウエキ</t>
    </rPh>
    <rPh sb="446" eb="448">
      <t>ゾウカ</t>
    </rPh>
    <rPh sb="449" eb="451">
      <t>イジ</t>
    </rPh>
    <phoneticPr fontId="5"/>
  </si>
  <si>
    <t>　有形固定資産償却率は、病院建物は移転新築後12年経過し年々増加してきてはいるが、償却率が低く、両平均値を下回っている。器械備品減価償却率は、前年度とほぼ同様であるが、両平均値よりも上回っている。新病院移転新築時に整備した備品が10年以上経過しており、耐用年数が過ぎた備品について可能な限り使用し更新を遅らせているため、器械備品の老朽化は進んでいる。1床当たり有形固定資産は前年度より数値は上昇したが、両平均値よりは下回っている。
　令和6年度は主に、看護学校の校舎外壁・外部防水・トイレ改修工事、デジタル防犯カメラ設備更新工事、地下水浄化設備整備工事、1.5TMRI装置、結石破砕装置、勤怠管理システム更新、自動精算機等の整備を行った。R7年度は、電子カルテ・部門両システムの更新、透析液供給装置、経皮的心肺補助循環装置等の整備を行う予定である。</t>
    <rPh sb="1" eb="3">
      <t>ユウケイ</t>
    </rPh>
    <rPh sb="3" eb="7">
      <t>コテイシサン</t>
    </rPh>
    <rPh sb="7" eb="10">
      <t>ショウキャクリツ</t>
    </rPh>
    <rPh sb="12" eb="14">
      <t>ビョウイン</t>
    </rPh>
    <rPh sb="14" eb="16">
      <t>タテモノ</t>
    </rPh>
    <rPh sb="17" eb="22">
      <t>イテンシンチクゴ</t>
    </rPh>
    <rPh sb="24" eb="25">
      <t>ネン</t>
    </rPh>
    <rPh sb="25" eb="27">
      <t>ケイカ</t>
    </rPh>
    <rPh sb="28" eb="30">
      <t>ネンネン</t>
    </rPh>
    <rPh sb="30" eb="32">
      <t>ゾウカ</t>
    </rPh>
    <rPh sb="41" eb="44">
      <t>ショウキャクリツ</t>
    </rPh>
    <rPh sb="45" eb="46">
      <t>ヒク</t>
    </rPh>
    <rPh sb="48" eb="52">
      <t>リョウヘイキンチ</t>
    </rPh>
    <rPh sb="53" eb="55">
      <t>シタマワ</t>
    </rPh>
    <rPh sb="60" eb="61">
      <t>キ</t>
    </rPh>
    <rPh sb="62" eb="64">
      <t>ビヒン</t>
    </rPh>
    <rPh sb="64" eb="66">
      <t>ゲンカ</t>
    </rPh>
    <rPh sb="98" eb="101">
      <t>シンビョウイン</t>
    </rPh>
    <rPh sb="101" eb="103">
      <t>イテン</t>
    </rPh>
    <rPh sb="103" eb="106">
      <t>シンチクジ</t>
    </rPh>
    <rPh sb="107" eb="109">
      <t>セイビ</t>
    </rPh>
    <rPh sb="111" eb="113">
      <t>ビヒン</t>
    </rPh>
    <rPh sb="160" eb="161">
      <t>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</si>
</sst>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20" fillId="0" borderId="5" xfId="0" applyFont="1" applyBorder="1" applyAlignment="1" applyProtection="1">
      <alignment horizontal="justify" vertical="top" wrapText="1"/>
      <protection locked="0"/>
    </xf>
    <xf numFmtId="0" fontId="20" fillId="0" borderId="6" xfId="0" applyFont="1" applyBorder="1" applyAlignment="1" applyProtection="1">
      <alignment horizontal="justify" vertical="top" wrapText="1"/>
      <protection locked="0"/>
    </xf>
    <xf numFmtId="0" fontId="20" fillId="0" borderId="7" xfId="0" applyFont="1" applyBorder="1" applyAlignment="1" applyProtection="1">
      <alignment horizontal="justify" vertical="top" wrapText="1"/>
      <protection locked="0"/>
    </xf>
    <xf numFmtId="0" fontId="20" fillId="0" borderId="8" xfId="0" applyFont="1" applyBorder="1" applyAlignment="1" applyProtection="1">
      <alignment horizontal="justify" vertical="top" wrapText="1"/>
      <protection locked="0"/>
    </xf>
    <xf numFmtId="0" fontId="20" fillId="0" borderId="0" xfId="0" applyFont="1" applyAlignment="1" applyProtection="1">
      <alignment horizontal="justify" vertical="top" wrapText="1"/>
      <protection locked="0"/>
    </xf>
    <xf numFmtId="0" fontId="20" fillId="0" borderId="9" xfId="0" applyFont="1" applyBorder="1" applyAlignment="1" applyProtection="1">
      <alignment horizontal="justify" vertical="top" wrapText="1"/>
      <protection locked="0"/>
    </xf>
    <xf numFmtId="0" fontId="20" fillId="0" borderId="10" xfId="0" applyFont="1" applyBorder="1" applyAlignment="1" applyProtection="1">
      <alignment horizontal="justify" vertical="top" wrapText="1"/>
      <protection locked="0"/>
    </xf>
    <xf numFmtId="0" fontId="20" fillId="0" borderId="1" xfId="0" applyFont="1" applyBorder="1" applyAlignment="1" applyProtection="1">
      <alignment horizontal="justify" vertical="top" wrapText="1"/>
      <protection locked="0"/>
    </xf>
    <xf numFmtId="0" fontId="20" fillId="0" borderId="11" xfId="0" applyFont="1" applyBorder="1" applyAlignment="1" applyProtection="1">
      <alignment horizontal="justify" vertical="top" wrapText="1"/>
      <protection locked="0"/>
    </xf>
    <xf numFmtId="0" fontId="20" fillId="0" borderId="8" xfId="0" applyFont="1" applyBorder="1" applyAlignment="1" applyProtection="1">
      <alignment horizontal="justify" vertical="top" wrapText="1" shrinkToFit="1"/>
      <protection locked="0"/>
    </xf>
    <xf numFmtId="0" fontId="20" fillId="0" borderId="0" xfId="0" applyFont="1" applyAlignment="1" applyProtection="1">
      <alignment horizontal="justify" vertical="top" wrapText="1" shrinkToFit="1"/>
      <protection locked="0"/>
    </xf>
    <xf numFmtId="0" fontId="20" fillId="0" borderId="9" xfId="0" applyFont="1" applyBorder="1" applyAlignment="1" applyProtection="1">
      <alignment horizontal="justify" vertical="top" wrapText="1" shrinkToFit="1"/>
      <protection locked="0"/>
    </xf>
    <xf numFmtId="0" fontId="20" fillId="0" borderId="10" xfId="0" applyFont="1" applyBorder="1" applyAlignment="1" applyProtection="1">
      <alignment horizontal="justify" vertical="top" wrapText="1" shrinkToFit="1"/>
      <protection locked="0"/>
    </xf>
    <xf numFmtId="0" fontId="20" fillId="0" borderId="1" xfId="0" applyFont="1" applyBorder="1" applyAlignment="1" applyProtection="1">
      <alignment horizontal="justify" vertical="top" wrapText="1" shrinkToFit="1"/>
      <protection locked="0"/>
    </xf>
    <xf numFmtId="0" fontId="20" fillId="0" borderId="11" xfId="0" applyFont="1" applyBorder="1" applyAlignment="1" applyProtection="1">
      <alignment horizontal="justify"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73.2</c:v>
                </c:pt>
                <c:pt idx="1">
                  <c:v>66.099999999999994</c:v>
                </c:pt>
                <c:pt idx="2">
                  <c:v>69.900000000000006</c:v>
                </c:pt>
                <c:pt idx="3">
                  <c:v>75.400000000000006</c:v>
                </c:pt>
                <c:pt idx="4">
                  <c:v>80.2</c:v>
                </c:pt>
              </c:numCache>
            </c:numRef>
          </c:val>
          <c:extLst>
            <c:ext xmlns:c16="http://schemas.microsoft.com/office/drawing/2014/chart" uri="{C3380CC4-5D6E-409C-BE32-E72D297353CC}">
              <c16:uniqueId val="{00000000-E284-435E-93E9-769AD242C82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E284-435E-93E9-769AD242C82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15582</c:v>
                </c:pt>
                <c:pt idx="1">
                  <c:v>15999</c:v>
                </c:pt>
                <c:pt idx="2">
                  <c:v>16446</c:v>
                </c:pt>
                <c:pt idx="3">
                  <c:v>16754</c:v>
                </c:pt>
                <c:pt idx="4">
                  <c:v>16662</c:v>
                </c:pt>
              </c:numCache>
            </c:numRef>
          </c:val>
          <c:extLst>
            <c:ext xmlns:c16="http://schemas.microsoft.com/office/drawing/2014/chart" uri="{C3380CC4-5D6E-409C-BE32-E72D297353CC}">
              <c16:uniqueId val="{00000000-2FF8-4FAC-A29C-BBDAFF04BBB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2FF8-4FAC-A29C-BBDAFF04BBB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51926</c:v>
                </c:pt>
                <c:pt idx="1">
                  <c:v>57603</c:v>
                </c:pt>
                <c:pt idx="2">
                  <c:v>60656</c:v>
                </c:pt>
                <c:pt idx="3">
                  <c:v>58835</c:v>
                </c:pt>
                <c:pt idx="4">
                  <c:v>58649</c:v>
                </c:pt>
              </c:numCache>
            </c:numRef>
          </c:val>
          <c:extLst>
            <c:ext xmlns:c16="http://schemas.microsoft.com/office/drawing/2014/chart" uri="{C3380CC4-5D6E-409C-BE32-E72D297353CC}">
              <c16:uniqueId val="{00000000-2ED4-469F-9E59-0B87CB53717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2ED4-469F-9E59-0B87CB53717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c:v>
                </c:pt>
                <c:pt idx="1">
                  <c:v>0</c:v>
                </c:pt>
                <c:pt idx="2">
                  <c:v>0</c:v>
                </c:pt>
                <c:pt idx="3">
                  <c:v>0</c:v>
                </c:pt>
                <c:pt idx="4">
                  <c:v>0</c:v>
                </c:pt>
              </c:numCache>
            </c:numRef>
          </c:val>
          <c:extLst>
            <c:ext xmlns:c16="http://schemas.microsoft.com/office/drawing/2014/chart" uri="{C3380CC4-5D6E-409C-BE32-E72D297353CC}">
              <c16:uniqueId val="{00000000-20A8-4645-BB09-8D4E8225F89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20A8-4645-BB09-8D4E8225F89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86.3</c:v>
                </c:pt>
                <c:pt idx="1">
                  <c:v>88.7</c:v>
                </c:pt>
                <c:pt idx="2">
                  <c:v>92.8</c:v>
                </c:pt>
                <c:pt idx="3">
                  <c:v>92.3</c:v>
                </c:pt>
                <c:pt idx="4">
                  <c:v>94</c:v>
                </c:pt>
              </c:numCache>
            </c:numRef>
          </c:val>
          <c:extLst>
            <c:ext xmlns:c16="http://schemas.microsoft.com/office/drawing/2014/chart" uri="{C3380CC4-5D6E-409C-BE32-E72D297353CC}">
              <c16:uniqueId val="{00000000-C830-4945-BC6A-BAF84F00B04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C830-4945-BC6A-BAF84F00B04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87.3</c:v>
                </c:pt>
                <c:pt idx="1">
                  <c:v>89.6</c:v>
                </c:pt>
                <c:pt idx="2">
                  <c:v>93.8</c:v>
                </c:pt>
                <c:pt idx="3">
                  <c:v>93.7</c:v>
                </c:pt>
                <c:pt idx="4">
                  <c:v>95.3</c:v>
                </c:pt>
              </c:numCache>
            </c:numRef>
          </c:val>
          <c:extLst>
            <c:ext xmlns:c16="http://schemas.microsoft.com/office/drawing/2014/chart" uri="{C3380CC4-5D6E-409C-BE32-E72D297353CC}">
              <c16:uniqueId val="{00000000-E929-4B5B-862A-ACBFAFF48FD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E929-4B5B-862A-ACBFAFF48FD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96.6</c:v>
                </c:pt>
                <c:pt idx="1">
                  <c:v>103.7</c:v>
                </c:pt>
                <c:pt idx="2">
                  <c:v>106.4</c:v>
                </c:pt>
                <c:pt idx="3">
                  <c:v>95.6</c:v>
                </c:pt>
                <c:pt idx="4">
                  <c:v>94.8</c:v>
                </c:pt>
              </c:numCache>
            </c:numRef>
          </c:val>
          <c:extLst>
            <c:ext xmlns:c16="http://schemas.microsoft.com/office/drawing/2014/chart" uri="{C3380CC4-5D6E-409C-BE32-E72D297353CC}">
              <c16:uniqueId val="{00000000-BD3F-4F2D-845C-39C052D10FC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BD3F-4F2D-845C-39C052D10FC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25.8</c:v>
                </c:pt>
                <c:pt idx="1">
                  <c:v>28.3</c:v>
                </c:pt>
                <c:pt idx="2">
                  <c:v>35.5</c:v>
                </c:pt>
                <c:pt idx="3">
                  <c:v>41.4</c:v>
                </c:pt>
                <c:pt idx="4">
                  <c:v>46.2</c:v>
                </c:pt>
              </c:numCache>
            </c:numRef>
          </c:val>
          <c:extLst>
            <c:ext xmlns:c16="http://schemas.microsoft.com/office/drawing/2014/chart" uri="{C3380CC4-5D6E-409C-BE32-E72D297353CC}">
              <c16:uniqueId val="{00000000-E1D1-4113-9410-42A68934733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E1D1-4113-9410-42A68934733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95.7</c:v>
                </c:pt>
                <c:pt idx="1">
                  <c:v>62.2</c:v>
                </c:pt>
                <c:pt idx="2">
                  <c:v>72.599999999999994</c:v>
                </c:pt>
                <c:pt idx="3">
                  <c:v>74.5</c:v>
                </c:pt>
                <c:pt idx="4">
                  <c:v>74.599999999999994</c:v>
                </c:pt>
              </c:numCache>
            </c:numRef>
          </c:val>
          <c:extLst>
            <c:ext xmlns:c16="http://schemas.microsoft.com/office/drawing/2014/chart" uri="{C3380CC4-5D6E-409C-BE32-E72D297353CC}">
              <c16:uniqueId val="{00000000-DC64-48C6-9B50-6CF1865369A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DC64-48C6-9B50-6CF1865369A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19807482</c:v>
                </c:pt>
                <c:pt idx="1">
                  <c:v>25126024</c:v>
                </c:pt>
                <c:pt idx="2">
                  <c:v>25520162</c:v>
                </c:pt>
                <c:pt idx="3">
                  <c:v>26494881</c:v>
                </c:pt>
                <c:pt idx="4">
                  <c:v>27963218</c:v>
                </c:pt>
              </c:numCache>
            </c:numRef>
          </c:val>
          <c:extLst>
            <c:ext xmlns:c16="http://schemas.microsoft.com/office/drawing/2014/chart" uri="{C3380CC4-5D6E-409C-BE32-E72D297353CC}">
              <c16:uniqueId val="{00000000-7C77-4C17-98AF-C0D6F4C966B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7C77-4C17-98AF-C0D6F4C966B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19.3</c:v>
                </c:pt>
                <c:pt idx="1">
                  <c:v>19</c:v>
                </c:pt>
                <c:pt idx="2">
                  <c:v>19.5</c:v>
                </c:pt>
                <c:pt idx="3">
                  <c:v>22.6</c:v>
                </c:pt>
                <c:pt idx="4">
                  <c:v>22.2</c:v>
                </c:pt>
              </c:numCache>
            </c:numRef>
          </c:val>
          <c:extLst>
            <c:ext xmlns:c16="http://schemas.microsoft.com/office/drawing/2014/chart" uri="{C3380CC4-5D6E-409C-BE32-E72D297353CC}">
              <c16:uniqueId val="{00000000-F727-48CA-98BE-D6FBC00A490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F727-48CA-98BE-D6FBC00A490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c:v>
                </c:pt>
                <c:pt idx="1">
                  <c:v>51.9</c:v>
                </c:pt>
                <c:pt idx="2">
                  <c:v>50.2</c:v>
                </c:pt>
                <c:pt idx="3">
                  <c:v>55.7</c:v>
                </c:pt>
                <c:pt idx="4">
                  <c:v>56.4</c:v>
                </c:pt>
              </c:numCache>
            </c:numRef>
          </c:val>
          <c:extLst>
            <c:ext xmlns:c16="http://schemas.microsoft.com/office/drawing/2014/chart" uri="{C3380CC4-5D6E-409C-BE32-E72D297353CC}">
              <c16:uniqueId val="{00000000-6408-4746-8D6C-45CED9E4FC2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6408-4746-8D6C-45CED9E4FC2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D1" zoomScaleNormal="100" zoomScaleSheetLayoutView="70" workbookViewId="0">
      <selection activeCell="NJ54" sqref="NJ54:NX67"/>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27" t="s">
        <v>0</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c r="IV2" s="127"/>
      <c r="IW2" s="127"/>
      <c r="IX2" s="127"/>
      <c r="IY2" s="127"/>
      <c r="IZ2" s="127"/>
      <c r="JA2" s="127"/>
      <c r="JB2" s="127"/>
      <c r="JC2" s="127"/>
      <c r="JD2" s="127"/>
      <c r="JE2" s="127"/>
      <c r="JF2" s="127"/>
      <c r="JG2" s="127"/>
      <c r="JH2" s="127"/>
      <c r="JI2" s="127"/>
      <c r="JJ2" s="127"/>
      <c r="JK2" s="127"/>
      <c r="JL2" s="127"/>
      <c r="JM2" s="127"/>
      <c r="JN2" s="127"/>
      <c r="JO2" s="127"/>
      <c r="JP2" s="127"/>
      <c r="JQ2" s="127"/>
      <c r="JR2" s="127"/>
      <c r="JS2" s="127"/>
      <c r="JT2" s="127"/>
      <c r="JU2" s="127"/>
      <c r="JV2" s="127"/>
      <c r="JW2" s="127"/>
      <c r="JX2" s="127"/>
      <c r="JY2" s="127"/>
      <c r="JZ2" s="127"/>
      <c r="KA2" s="127"/>
      <c r="KB2" s="127"/>
      <c r="KC2" s="127"/>
      <c r="KD2" s="127"/>
      <c r="KE2" s="127"/>
      <c r="KF2" s="127"/>
      <c r="KG2" s="127"/>
      <c r="KH2" s="127"/>
      <c r="KI2" s="127"/>
      <c r="KJ2" s="127"/>
      <c r="KK2" s="127"/>
      <c r="KL2" s="127"/>
      <c r="KM2" s="127"/>
      <c r="KN2" s="127"/>
      <c r="KO2" s="127"/>
      <c r="KP2" s="127"/>
      <c r="KQ2" s="127"/>
      <c r="KR2" s="127"/>
      <c r="KS2" s="127"/>
      <c r="KT2" s="127"/>
      <c r="KU2" s="127"/>
      <c r="KV2" s="127"/>
      <c r="KW2" s="127"/>
      <c r="KX2" s="127"/>
      <c r="KY2" s="127"/>
      <c r="KZ2" s="127"/>
      <c r="LA2" s="127"/>
      <c r="LB2" s="127"/>
      <c r="LC2" s="127"/>
      <c r="LD2" s="127"/>
      <c r="LE2" s="127"/>
      <c r="LF2" s="127"/>
      <c r="LG2" s="127"/>
      <c r="LH2" s="127"/>
      <c r="LI2" s="127"/>
      <c r="LJ2" s="127"/>
      <c r="LK2" s="127"/>
      <c r="LL2" s="127"/>
      <c r="LM2" s="127"/>
      <c r="LN2" s="127"/>
      <c r="LO2" s="127"/>
      <c r="LP2" s="127"/>
      <c r="LQ2" s="127"/>
      <c r="LR2" s="127"/>
      <c r="LS2" s="127"/>
      <c r="LT2" s="127"/>
      <c r="LU2" s="127"/>
      <c r="LV2" s="127"/>
      <c r="LW2" s="127"/>
      <c r="LX2" s="127"/>
      <c r="LY2" s="127"/>
      <c r="LZ2" s="127"/>
      <c r="MA2" s="127"/>
      <c r="MB2" s="127"/>
      <c r="MC2" s="127"/>
      <c r="MD2" s="127"/>
      <c r="ME2" s="127"/>
      <c r="MF2" s="127"/>
      <c r="MG2" s="127"/>
      <c r="MH2" s="127"/>
      <c r="MI2" s="127"/>
      <c r="MJ2" s="127"/>
      <c r="MK2" s="127"/>
      <c r="ML2" s="127"/>
      <c r="MM2" s="127"/>
      <c r="MN2" s="127"/>
      <c r="MO2" s="127"/>
      <c r="MP2" s="127"/>
      <c r="MQ2" s="127"/>
      <c r="MR2" s="127"/>
      <c r="MS2" s="127"/>
      <c r="MT2" s="127"/>
      <c r="MU2" s="127"/>
      <c r="MV2" s="127"/>
      <c r="MW2" s="127"/>
      <c r="MX2" s="127"/>
      <c r="MY2" s="127"/>
      <c r="MZ2" s="127"/>
      <c r="NA2" s="127"/>
      <c r="NB2" s="127"/>
      <c r="NC2" s="127"/>
      <c r="ND2" s="127"/>
      <c r="NE2" s="127"/>
      <c r="NF2" s="127"/>
      <c r="NG2" s="127"/>
      <c r="NH2" s="127"/>
      <c r="NI2" s="127"/>
      <c r="NJ2" s="127"/>
      <c r="NK2" s="127"/>
      <c r="NL2" s="127"/>
      <c r="NM2" s="127"/>
      <c r="NN2" s="127"/>
      <c r="NO2" s="127"/>
      <c r="NP2" s="127"/>
      <c r="NQ2" s="127"/>
      <c r="NR2" s="127"/>
      <c r="NS2" s="127"/>
      <c r="NT2" s="127"/>
      <c r="NU2" s="127"/>
      <c r="NV2" s="127"/>
      <c r="NW2" s="127"/>
      <c r="NX2" s="127"/>
    </row>
    <row r="3" spans="1:388" ht="9.75" customHeight="1" x14ac:dyDescent="0.2">
      <c r="A3" s="2"/>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c r="IV3" s="127"/>
      <c r="IW3" s="127"/>
      <c r="IX3" s="127"/>
      <c r="IY3" s="127"/>
      <c r="IZ3" s="127"/>
      <c r="JA3" s="127"/>
      <c r="JB3" s="127"/>
      <c r="JC3" s="127"/>
      <c r="JD3" s="127"/>
      <c r="JE3" s="127"/>
      <c r="JF3" s="127"/>
      <c r="JG3" s="127"/>
      <c r="JH3" s="127"/>
      <c r="JI3" s="127"/>
      <c r="JJ3" s="127"/>
      <c r="JK3" s="127"/>
      <c r="JL3" s="127"/>
      <c r="JM3" s="127"/>
      <c r="JN3" s="127"/>
      <c r="JO3" s="127"/>
      <c r="JP3" s="127"/>
      <c r="JQ3" s="127"/>
      <c r="JR3" s="127"/>
      <c r="JS3" s="127"/>
      <c r="JT3" s="127"/>
      <c r="JU3" s="127"/>
      <c r="JV3" s="127"/>
      <c r="JW3" s="127"/>
      <c r="JX3" s="127"/>
      <c r="JY3" s="127"/>
      <c r="JZ3" s="127"/>
      <c r="KA3" s="127"/>
      <c r="KB3" s="127"/>
      <c r="KC3" s="127"/>
      <c r="KD3" s="127"/>
      <c r="KE3" s="127"/>
      <c r="KF3" s="127"/>
      <c r="KG3" s="127"/>
      <c r="KH3" s="127"/>
      <c r="KI3" s="127"/>
      <c r="KJ3" s="127"/>
      <c r="KK3" s="127"/>
      <c r="KL3" s="127"/>
      <c r="KM3" s="127"/>
      <c r="KN3" s="127"/>
      <c r="KO3" s="127"/>
      <c r="KP3" s="127"/>
      <c r="KQ3" s="127"/>
      <c r="KR3" s="127"/>
      <c r="KS3" s="127"/>
      <c r="KT3" s="127"/>
      <c r="KU3" s="127"/>
      <c r="KV3" s="127"/>
      <c r="KW3" s="127"/>
      <c r="KX3" s="127"/>
      <c r="KY3" s="127"/>
      <c r="KZ3" s="127"/>
      <c r="LA3" s="127"/>
      <c r="LB3" s="127"/>
      <c r="LC3" s="127"/>
      <c r="LD3" s="127"/>
      <c r="LE3" s="127"/>
      <c r="LF3" s="127"/>
      <c r="LG3" s="127"/>
      <c r="LH3" s="127"/>
      <c r="LI3" s="127"/>
      <c r="LJ3" s="127"/>
      <c r="LK3" s="127"/>
      <c r="LL3" s="127"/>
      <c r="LM3" s="127"/>
      <c r="LN3" s="127"/>
      <c r="LO3" s="127"/>
      <c r="LP3" s="127"/>
      <c r="LQ3" s="127"/>
      <c r="LR3" s="127"/>
      <c r="LS3" s="127"/>
      <c r="LT3" s="127"/>
      <c r="LU3" s="127"/>
      <c r="LV3" s="127"/>
      <c r="LW3" s="127"/>
      <c r="LX3" s="127"/>
      <c r="LY3" s="127"/>
      <c r="LZ3" s="127"/>
      <c r="MA3" s="127"/>
      <c r="MB3" s="127"/>
      <c r="MC3" s="127"/>
      <c r="MD3" s="127"/>
      <c r="ME3" s="127"/>
      <c r="MF3" s="127"/>
      <c r="MG3" s="127"/>
      <c r="MH3" s="127"/>
      <c r="MI3" s="127"/>
      <c r="MJ3" s="127"/>
      <c r="MK3" s="127"/>
      <c r="ML3" s="127"/>
      <c r="MM3" s="127"/>
      <c r="MN3" s="127"/>
      <c r="MO3" s="127"/>
      <c r="MP3" s="127"/>
      <c r="MQ3" s="127"/>
      <c r="MR3" s="127"/>
      <c r="MS3" s="127"/>
      <c r="MT3" s="127"/>
      <c r="MU3" s="127"/>
      <c r="MV3" s="127"/>
      <c r="MW3" s="127"/>
      <c r="MX3" s="127"/>
      <c r="MY3" s="127"/>
      <c r="MZ3" s="127"/>
      <c r="NA3" s="127"/>
      <c r="NB3" s="127"/>
      <c r="NC3" s="127"/>
      <c r="ND3" s="127"/>
      <c r="NE3" s="127"/>
      <c r="NF3" s="127"/>
      <c r="NG3" s="127"/>
      <c r="NH3" s="127"/>
      <c r="NI3" s="127"/>
      <c r="NJ3" s="127"/>
      <c r="NK3" s="127"/>
      <c r="NL3" s="127"/>
      <c r="NM3" s="127"/>
      <c r="NN3" s="127"/>
      <c r="NO3" s="127"/>
      <c r="NP3" s="127"/>
      <c r="NQ3" s="127"/>
      <c r="NR3" s="127"/>
      <c r="NS3" s="127"/>
      <c r="NT3" s="127"/>
      <c r="NU3" s="127"/>
      <c r="NV3" s="127"/>
      <c r="NW3" s="127"/>
      <c r="NX3" s="127"/>
    </row>
    <row r="4" spans="1:388" ht="9.75" customHeight="1" x14ac:dyDescent="0.2">
      <c r="A4" s="2"/>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c r="IV4" s="127"/>
      <c r="IW4" s="127"/>
      <c r="IX4" s="127"/>
      <c r="IY4" s="127"/>
      <c r="IZ4" s="127"/>
      <c r="JA4" s="127"/>
      <c r="JB4" s="127"/>
      <c r="JC4" s="127"/>
      <c r="JD4" s="127"/>
      <c r="JE4" s="127"/>
      <c r="JF4" s="127"/>
      <c r="JG4" s="127"/>
      <c r="JH4" s="127"/>
      <c r="JI4" s="127"/>
      <c r="JJ4" s="127"/>
      <c r="JK4" s="127"/>
      <c r="JL4" s="127"/>
      <c r="JM4" s="127"/>
      <c r="JN4" s="127"/>
      <c r="JO4" s="127"/>
      <c r="JP4" s="127"/>
      <c r="JQ4" s="127"/>
      <c r="JR4" s="127"/>
      <c r="JS4" s="127"/>
      <c r="JT4" s="127"/>
      <c r="JU4" s="127"/>
      <c r="JV4" s="127"/>
      <c r="JW4" s="127"/>
      <c r="JX4" s="127"/>
      <c r="JY4" s="127"/>
      <c r="JZ4" s="127"/>
      <c r="KA4" s="127"/>
      <c r="KB4" s="127"/>
      <c r="KC4" s="127"/>
      <c r="KD4" s="127"/>
      <c r="KE4" s="127"/>
      <c r="KF4" s="127"/>
      <c r="KG4" s="127"/>
      <c r="KH4" s="127"/>
      <c r="KI4" s="127"/>
      <c r="KJ4" s="127"/>
      <c r="KK4" s="127"/>
      <c r="KL4" s="127"/>
      <c r="KM4" s="127"/>
      <c r="KN4" s="127"/>
      <c r="KO4" s="127"/>
      <c r="KP4" s="127"/>
      <c r="KQ4" s="127"/>
      <c r="KR4" s="127"/>
      <c r="KS4" s="127"/>
      <c r="KT4" s="127"/>
      <c r="KU4" s="127"/>
      <c r="KV4" s="127"/>
      <c r="KW4" s="127"/>
      <c r="KX4" s="127"/>
      <c r="KY4" s="127"/>
      <c r="KZ4" s="127"/>
      <c r="LA4" s="127"/>
      <c r="LB4" s="127"/>
      <c r="LC4" s="127"/>
      <c r="LD4" s="127"/>
      <c r="LE4" s="127"/>
      <c r="LF4" s="127"/>
      <c r="LG4" s="127"/>
      <c r="LH4" s="127"/>
      <c r="LI4" s="127"/>
      <c r="LJ4" s="127"/>
      <c r="LK4" s="127"/>
      <c r="LL4" s="127"/>
      <c r="LM4" s="127"/>
      <c r="LN4" s="127"/>
      <c r="LO4" s="127"/>
      <c r="LP4" s="127"/>
      <c r="LQ4" s="127"/>
      <c r="LR4" s="127"/>
      <c r="LS4" s="127"/>
      <c r="LT4" s="127"/>
      <c r="LU4" s="127"/>
      <c r="LV4" s="127"/>
      <c r="LW4" s="127"/>
      <c r="LX4" s="127"/>
      <c r="LY4" s="127"/>
      <c r="LZ4" s="127"/>
      <c r="MA4" s="127"/>
      <c r="MB4" s="127"/>
      <c r="MC4" s="127"/>
      <c r="MD4" s="127"/>
      <c r="ME4" s="127"/>
      <c r="MF4" s="127"/>
      <c r="MG4" s="127"/>
      <c r="MH4" s="127"/>
      <c r="MI4" s="127"/>
      <c r="MJ4" s="127"/>
      <c r="MK4" s="127"/>
      <c r="ML4" s="127"/>
      <c r="MM4" s="127"/>
      <c r="MN4" s="127"/>
      <c r="MO4" s="127"/>
      <c r="MP4" s="127"/>
      <c r="MQ4" s="127"/>
      <c r="MR4" s="127"/>
      <c r="MS4" s="127"/>
      <c r="MT4" s="127"/>
      <c r="MU4" s="127"/>
      <c r="MV4" s="127"/>
      <c r="MW4" s="127"/>
      <c r="MX4" s="127"/>
      <c r="MY4" s="127"/>
      <c r="MZ4" s="127"/>
      <c r="NA4" s="127"/>
      <c r="NB4" s="127"/>
      <c r="NC4" s="127"/>
      <c r="ND4" s="127"/>
      <c r="NE4" s="127"/>
      <c r="NF4" s="127"/>
      <c r="NG4" s="127"/>
      <c r="NH4" s="127"/>
      <c r="NI4" s="127"/>
      <c r="NJ4" s="127"/>
      <c r="NK4" s="127"/>
      <c r="NL4" s="127"/>
      <c r="NM4" s="127"/>
      <c r="NN4" s="127"/>
      <c r="NO4" s="127"/>
      <c r="NP4" s="127"/>
      <c r="NQ4" s="127"/>
      <c r="NR4" s="127"/>
      <c r="NS4" s="127"/>
      <c r="NT4" s="127"/>
      <c r="NU4" s="127"/>
      <c r="NV4" s="127"/>
      <c r="NW4" s="127"/>
      <c r="NX4" s="127"/>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28" t="str">
        <f>データ!H6</f>
        <v>滋賀県　地方独立行政法人公立甲賀病院</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9" t="s">
        <v>9</v>
      </c>
      <c r="NK7" s="130"/>
      <c r="NL7" s="130"/>
      <c r="NM7" s="130"/>
      <c r="NN7" s="130"/>
      <c r="NO7" s="130"/>
      <c r="NP7" s="130"/>
      <c r="NQ7" s="130"/>
      <c r="NR7" s="130"/>
      <c r="NS7" s="130"/>
      <c r="NT7" s="130"/>
      <c r="NU7" s="130"/>
      <c r="NV7" s="130"/>
      <c r="NW7" s="131"/>
      <c r="NX7" s="3"/>
    </row>
    <row r="8" spans="1:388" ht="18.75" customHeight="1" x14ac:dyDescent="0.2">
      <c r="A8" s="2"/>
      <c r="B8" s="109" t="str">
        <f>データ!K6</f>
        <v>地方独立行政法人</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400床以上～500床未満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非設置</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409</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t="str">
        <f>データ!AA6</f>
        <v>-</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5" t="s">
        <v>10</v>
      </c>
      <c r="NK8" s="126"/>
      <c r="NL8" s="119" t="s">
        <v>11</v>
      </c>
      <c r="NM8" s="119"/>
      <c r="NN8" s="119"/>
      <c r="NO8" s="119"/>
      <c r="NP8" s="119"/>
      <c r="NQ8" s="119"/>
      <c r="NR8" s="119"/>
      <c r="NS8" s="119"/>
      <c r="NT8" s="119"/>
      <c r="NU8" s="119"/>
      <c r="NV8" s="119"/>
      <c r="NW8" s="120"/>
      <c r="NX8" s="3"/>
    </row>
    <row r="9" spans="1:388" ht="18.75" customHeight="1" x14ac:dyDescent="0.2">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1" t="s">
        <v>20</v>
      </c>
      <c r="NK9" s="122"/>
      <c r="NL9" s="123" t="s">
        <v>21</v>
      </c>
      <c r="NM9" s="123"/>
      <c r="NN9" s="123"/>
      <c r="NO9" s="123"/>
      <c r="NP9" s="123"/>
      <c r="NQ9" s="123"/>
      <c r="NR9" s="123"/>
      <c r="NS9" s="123"/>
      <c r="NT9" s="123"/>
      <c r="NU9" s="123"/>
      <c r="NV9" s="123"/>
      <c r="NW9" s="124"/>
      <c r="NX9" s="3"/>
    </row>
    <row r="10" spans="1:388" ht="18.75" customHeight="1" x14ac:dyDescent="0.2">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34</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対象</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ド 透 I 未 訓 ガ</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救 臨 が 感 災 地 輪</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f>データ!AD6</f>
        <v>4</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413</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7" t="s">
        <v>22</v>
      </c>
      <c r="NK10" s="118"/>
      <c r="NL10" s="112" t="s">
        <v>23</v>
      </c>
      <c r="NM10" s="112"/>
      <c r="NN10" s="112"/>
      <c r="NO10" s="112"/>
      <c r="NP10" s="112"/>
      <c r="NQ10" s="112"/>
      <c r="NR10" s="112"/>
      <c r="NS10" s="112"/>
      <c r="NT10" s="112"/>
      <c r="NU10" s="112"/>
      <c r="NV10" s="112"/>
      <c r="NW10" s="113"/>
      <c r="NX10" s="3"/>
    </row>
    <row r="11" spans="1:388" ht="18.75" customHeight="1" x14ac:dyDescent="0.2">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8"/>
      <c r="NJ11" s="3"/>
      <c r="NK11" s="3"/>
      <c r="NL11" s="3"/>
      <c r="NM11" s="3"/>
      <c r="NN11" s="3"/>
      <c r="NO11" s="3"/>
      <c r="NP11" s="3"/>
      <c r="NQ11" s="3"/>
      <c r="NR11" s="3"/>
      <c r="NS11" s="3"/>
      <c r="NT11" s="3"/>
      <c r="NU11" s="3"/>
      <c r="NV11" s="3"/>
      <c r="NW11" s="3"/>
      <c r="NX11" s="3"/>
    </row>
    <row r="12" spans="1:388" ht="18.75" customHeight="1" x14ac:dyDescent="0.2">
      <c r="A12" s="2"/>
      <c r="B12" s="93" t="str">
        <f>データ!U6</f>
        <v>-</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34343</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第２種該当</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７：１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392</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t="str">
        <f>データ!AG6</f>
        <v>-</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392</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8"/>
      <c r="NJ12" s="3"/>
      <c r="NK12" s="3"/>
      <c r="NL12" s="3"/>
      <c r="NM12" s="3"/>
      <c r="NN12" s="3"/>
      <c r="NO12" s="3"/>
      <c r="NP12" s="3"/>
      <c r="NQ12" s="3"/>
      <c r="NR12" s="3"/>
      <c r="NS12" s="3"/>
      <c r="NT12" s="3"/>
      <c r="NU12" s="3"/>
      <c r="NV12" s="3"/>
      <c r="NW12" s="3"/>
      <c r="NX12" s="3"/>
    </row>
    <row r="13" spans="1:388" ht="17.25" customHeight="1" x14ac:dyDescent="0.25">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8"/>
      <c r="NJ13" s="9"/>
      <c r="NK13" s="9"/>
      <c r="NL13" s="9"/>
      <c r="NM13" s="9"/>
      <c r="NN13" s="9"/>
      <c r="NO13" s="9"/>
      <c r="NP13" s="9"/>
      <c r="NQ13" s="9"/>
      <c r="NR13" s="9"/>
      <c r="NS13" s="9"/>
      <c r="NT13" s="9"/>
      <c r="NU13" s="9"/>
      <c r="NV13" s="9"/>
      <c r="NW13" s="9"/>
      <c r="NX13" s="9"/>
    </row>
    <row r="14" spans="1:388" ht="17.25" customHeight="1" x14ac:dyDescent="0.2">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8"/>
      <c r="NJ14" s="83" t="s">
        <v>34</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3"/>
      <c r="NK15" s="83"/>
      <c r="NL15" s="83"/>
      <c r="NM15" s="83"/>
      <c r="NN15" s="83"/>
      <c r="NO15" s="83"/>
      <c r="NP15" s="83"/>
      <c r="NQ15" s="83"/>
      <c r="NR15" s="83"/>
      <c r="NS15" s="83"/>
      <c r="NT15" s="83"/>
      <c r="NU15" s="83"/>
      <c r="NV15" s="83"/>
      <c r="NW15" s="83"/>
      <c r="NX15" s="83"/>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97" t="s">
        <v>36</v>
      </c>
      <c r="NK16" s="98"/>
      <c r="NL16" s="98"/>
      <c r="NM16" s="98"/>
      <c r="NN16" s="99"/>
      <c r="NO16" s="100" t="s">
        <v>37</v>
      </c>
      <c r="NP16" s="101"/>
      <c r="NQ16" s="101"/>
      <c r="NR16" s="101"/>
      <c r="NS16" s="102"/>
      <c r="NT16" s="100" t="s">
        <v>38</v>
      </c>
      <c r="NU16" s="101"/>
      <c r="NV16" s="101"/>
      <c r="NW16" s="101"/>
      <c r="NX16" s="102"/>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79</v>
      </c>
      <c r="NP18" s="86"/>
      <c r="NQ18" s="86"/>
      <c r="NR18" s="89" t="s">
        <v>41</v>
      </c>
      <c r="NS18" s="90"/>
      <c r="NT18" s="85" t="s">
        <v>40</v>
      </c>
      <c r="NU18" s="86"/>
      <c r="NV18" s="86"/>
      <c r="NW18" s="89" t="s">
        <v>41</v>
      </c>
      <c r="NX18" s="90"/>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6" t="s">
        <v>188</v>
      </c>
      <c r="NK22" s="147"/>
      <c r="NL22" s="147"/>
      <c r="NM22" s="147"/>
      <c r="NN22" s="147"/>
      <c r="NO22" s="147"/>
      <c r="NP22" s="147"/>
      <c r="NQ22" s="147"/>
      <c r="NR22" s="147"/>
      <c r="NS22" s="147"/>
      <c r="NT22" s="147"/>
      <c r="NU22" s="147"/>
      <c r="NV22" s="147"/>
      <c r="NW22" s="147"/>
      <c r="NX22" s="148"/>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9"/>
      <c r="NK23" s="150"/>
      <c r="NL23" s="150"/>
      <c r="NM23" s="150"/>
      <c r="NN23" s="150"/>
      <c r="NO23" s="150"/>
      <c r="NP23" s="150"/>
      <c r="NQ23" s="150"/>
      <c r="NR23" s="150"/>
      <c r="NS23" s="150"/>
      <c r="NT23" s="150"/>
      <c r="NU23" s="150"/>
      <c r="NV23" s="150"/>
      <c r="NW23" s="150"/>
      <c r="NX23" s="151"/>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9"/>
      <c r="NK24" s="150"/>
      <c r="NL24" s="150"/>
      <c r="NM24" s="150"/>
      <c r="NN24" s="150"/>
      <c r="NO24" s="150"/>
      <c r="NP24" s="150"/>
      <c r="NQ24" s="150"/>
      <c r="NR24" s="150"/>
      <c r="NS24" s="150"/>
      <c r="NT24" s="150"/>
      <c r="NU24" s="150"/>
      <c r="NV24" s="150"/>
      <c r="NW24" s="150"/>
      <c r="NX24" s="151"/>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9"/>
      <c r="NK25" s="150"/>
      <c r="NL25" s="150"/>
      <c r="NM25" s="150"/>
      <c r="NN25" s="150"/>
      <c r="NO25" s="150"/>
      <c r="NP25" s="150"/>
      <c r="NQ25" s="150"/>
      <c r="NR25" s="150"/>
      <c r="NS25" s="150"/>
      <c r="NT25" s="150"/>
      <c r="NU25" s="150"/>
      <c r="NV25" s="150"/>
      <c r="NW25" s="150"/>
      <c r="NX25" s="151"/>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9"/>
      <c r="NK26" s="150"/>
      <c r="NL26" s="150"/>
      <c r="NM26" s="150"/>
      <c r="NN26" s="150"/>
      <c r="NO26" s="150"/>
      <c r="NP26" s="150"/>
      <c r="NQ26" s="150"/>
      <c r="NR26" s="150"/>
      <c r="NS26" s="150"/>
      <c r="NT26" s="150"/>
      <c r="NU26" s="150"/>
      <c r="NV26" s="150"/>
      <c r="NW26" s="150"/>
      <c r="NX26" s="151"/>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9"/>
      <c r="NK27" s="150"/>
      <c r="NL27" s="150"/>
      <c r="NM27" s="150"/>
      <c r="NN27" s="150"/>
      <c r="NO27" s="150"/>
      <c r="NP27" s="150"/>
      <c r="NQ27" s="150"/>
      <c r="NR27" s="150"/>
      <c r="NS27" s="150"/>
      <c r="NT27" s="150"/>
      <c r="NU27" s="150"/>
      <c r="NV27" s="150"/>
      <c r="NW27" s="150"/>
      <c r="NX27" s="151"/>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9"/>
      <c r="NK28" s="150"/>
      <c r="NL28" s="150"/>
      <c r="NM28" s="150"/>
      <c r="NN28" s="150"/>
      <c r="NO28" s="150"/>
      <c r="NP28" s="150"/>
      <c r="NQ28" s="150"/>
      <c r="NR28" s="150"/>
      <c r="NS28" s="150"/>
      <c r="NT28" s="150"/>
      <c r="NU28" s="150"/>
      <c r="NV28" s="150"/>
      <c r="NW28" s="150"/>
      <c r="NX28" s="151"/>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9"/>
      <c r="NK29" s="150"/>
      <c r="NL29" s="150"/>
      <c r="NM29" s="150"/>
      <c r="NN29" s="150"/>
      <c r="NO29" s="150"/>
      <c r="NP29" s="150"/>
      <c r="NQ29" s="150"/>
      <c r="NR29" s="150"/>
      <c r="NS29" s="150"/>
      <c r="NT29" s="150"/>
      <c r="NU29" s="150"/>
      <c r="NV29" s="150"/>
      <c r="NW29" s="150"/>
      <c r="NX29" s="151"/>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9"/>
      <c r="NK30" s="150"/>
      <c r="NL30" s="150"/>
      <c r="NM30" s="150"/>
      <c r="NN30" s="150"/>
      <c r="NO30" s="150"/>
      <c r="NP30" s="150"/>
      <c r="NQ30" s="150"/>
      <c r="NR30" s="150"/>
      <c r="NS30" s="150"/>
      <c r="NT30" s="150"/>
      <c r="NU30" s="150"/>
      <c r="NV30" s="150"/>
      <c r="NW30" s="150"/>
      <c r="NX30" s="151"/>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9"/>
      <c r="NK31" s="150"/>
      <c r="NL31" s="150"/>
      <c r="NM31" s="150"/>
      <c r="NN31" s="150"/>
      <c r="NO31" s="150"/>
      <c r="NP31" s="150"/>
      <c r="NQ31" s="150"/>
      <c r="NR31" s="150"/>
      <c r="NS31" s="150"/>
      <c r="NT31" s="150"/>
      <c r="NU31" s="150"/>
      <c r="NV31" s="150"/>
      <c r="NW31" s="150"/>
      <c r="NX31" s="151"/>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49"/>
      <c r="NK32" s="150"/>
      <c r="NL32" s="150"/>
      <c r="NM32" s="150"/>
      <c r="NN32" s="150"/>
      <c r="NO32" s="150"/>
      <c r="NP32" s="150"/>
      <c r="NQ32" s="150"/>
      <c r="NR32" s="150"/>
      <c r="NS32" s="150"/>
      <c r="NT32" s="150"/>
      <c r="NU32" s="150"/>
      <c r="NV32" s="150"/>
      <c r="NW32" s="150"/>
      <c r="NX32" s="151"/>
      <c r="OC32" s="16" t="s">
        <v>57</v>
      </c>
    </row>
    <row r="33" spans="1:393" ht="13.5" customHeight="1" x14ac:dyDescent="0.2">
      <c r="A33" s="2"/>
      <c r="B33" s="14"/>
      <c r="D33" s="2"/>
      <c r="E33" s="2"/>
      <c r="F33" s="2"/>
      <c r="G33" s="65" t="s">
        <v>58</v>
      </c>
      <c r="H33" s="65"/>
      <c r="I33" s="65"/>
      <c r="J33" s="65"/>
      <c r="K33" s="65"/>
      <c r="L33" s="65"/>
      <c r="M33" s="65"/>
      <c r="N33" s="65"/>
      <c r="O33" s="65"/>
      <c r="P33" s="69">
        <f>データ!AI7</f>
        <v>96.6</v>
      </c>
      <c r="Q33" s="70"/>
      <c r="R33" s="70"/>
      <c r="S33" s="70"/>
      <c r="T33" s="70"/>
      <c r="U33" s="70"/>
      <c r="V33" s="70"/>
      <c r="W33" s="70"/>
      <c r="X33" s="70"/>
      <c r="Y33" s="70"/>
      <c r="Z33" s="70"/>
      <c r="AA33" s="70"/>
      <c r="AB33" s="70"/>
      <c r="AC33" s="70"/>
      <c r="AD33" s="71"/>
      <c r="AE33" s="69">
        <f>データ!AJ7</f>
        <v>103.7</v>
      </c>
      <c r="AF33" s="70"/>
      <c r="AG33" s="70"/>
      <c r="AH33" s="70"/>
      <c r="AI33" s="70"/>
      <c r="AJ33" s="70"/>
      <c r="AK33" s="70"/>
      <c r="AL33" s="70"/>
      <c r="AM33" s="70"/>
      <c r="AN33" s="70"/>
      <c r="AO33" s="70"/>
      <c r="AP33" s="70"/>
      <c r="AQ33" s="70"/>
      <c r="AR33" s="70"/>
      <c r="AS33" s="71"/>
      <c r="AT33" s="69">
        <f>データ!AK7</f>
        <v>106.4</v>
      </c>
      <c r="AU33" s="70"/>
      <c r="AV33" s="70"/>
      <c r="AW33" s="70"/>
      <c r="AX33" s="70"/>
      <c r="AY33" s="70"/>
      <c r="AZ33" s="70"/>
      <c r="BA33" s="70"/>
      <c r="BB33" s="70"/>
      <c r="BC33" s="70"/>
      <c r="BD33" s="70"/>
      <c r="BE33" s="70"/>
      <c r="BF33" s="70"/>
      <c r="BG33" s="70"/>
      <c r="BH33" s="71"/>
      <c r="BI33" s="69">
        <f>データ!AL7</f>
        <v>95.6</v>
      </c>
      <c r="BJ33" s="70"/>
      <c r="BK33" s="70"/>
      <c r="BL33" s="70"/>
      <c r="BM33" s="70"/>
      <c r="BN33" s="70"/>
      <c r="BO33" s="70"/>
      <c r="BP33" s="70"/>
      <c r="BQ33" s="70"/>
      <c r="BR33" s="70"/>
      <c r="BS33" s="70"/>
      <c r="BT33" s="70"/>
      <c r="BU33" s="70"/>
      <c r="BV33" s="70"/>
      <c r="BW33" s="71"/>
      <c r="BX33" s="69">
        <f>データ!AM7</f>
        <v>94.8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87.3</v>
      </c>
      <c r="DE33" s="70"/>
      <c r="DF33" s="70"/>
      <c r="DG33" s="70"/>
      <c r="DH33" s="70"/>
      <c r="DI33" s="70"/>
      <c r="DJ33" s="70"/>
      <c r="DK33" s="70"/>
      <c r="DL33" s="70"/>
      <c r="DM33" s="70"/>
      <c r="DN33" s="70"/>
      <c r="DO33" s="70"/>
      <c r="DP33" s="70"/>
      <c r="DQ33" s="70"/>
      <c r="DR33" s="71"/>
      <c r="DS33" s="69">
        <f>データ!AU7</f>
        <v>89.6</v>
      </c>
      <c r="DT33" s="70"/>
      <c r="DU33" s="70"/>
      <c r="DV33" s="70"/>
      <c r="DW33" s="70"/>
      <c r="DX33" s="70"/>
      <c r="DY33" s="70"/>
      <c r="DZ33" s="70"/>
      <c r="EA33" s="70"/>
      <c r="EB33" s="70"/>
      <c r="EC33" s="70"/>
      <c r="ED33" s="70"/>
      <c r="EE33" s="70"/>
      <c r="EF33" s="70"/>
      <c r="EG33" s="71"/>
      <c r="EH33" s="69">
        <f>データ!AV7</f>
        <v>93.8</v>
      </c>
      <c r="EI33" s="70"/>
      <c r="EJ33" s="70"/>
      <c r="EK33" s="70"/>
      <c r="EL33" s="70"/>
      <c r="EM33" s="70"/>
      <c r="EN33" s="70"/>
      <c r="EO33" s="70"/>
      <c r="EP33" s="70"/>
      <c r="EQ33" s="70"/>
      <c r="ER33" s="70"/>
      <c r="ES33" s="70"/>
      <c r="ET33" s="70"/>
      <c r="EU33" s="70"/>
      <c r="EV33" s="71"/>
      <c r="EW33" s="69">
        <f>データ!AW7</f>
        <v>93.7</v>
      </c>
      <c r="EX33" s="70"/>
      <c r="EY33" s="70"/>
      <c r="EZ33" s="70"/>
      <c r="FA33" s="70"/>
      <c r="FB33" s="70"/>
      <c r="FC33" s="70"/>
      <c r="FD33" s="70"/>
      <c r="FE33" s="70"/>
      <c r="FF33" s="70"/>
      <c r="FG33" s="70"/>
      <c r="FH33" s="70"/>
      <c r="FI33" s="70"/>
      <c r="FJ33" s="70"/>
      <c r="FK33" s="71"/>
      <c r="FL33" s="69">
        <f>データ!AX7</f>
        <v>95.3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86.3</v>
      </c>
      <c r="GS33" s="70"/>
      <c r="GT33" s="70"/>
      <c r="GU33" s="70"/>
      <c r="GV33" s="70"/>
      <c r="GW33" s="70"/>
      <c r="GX33" s="70"/>
      <c r="GY33" s="70"/>
      <c r="GZ33" s="70"/>
      <c r="HA33" s="70"/>
      <c r="HB33" s="70"/>
      <c r="HC33" s="70"/>
      <c r="HD33" s="70"/>
      <c r="HE33" s="70"/>
      <c r="HF33" s="71"/>
      <c r="HG33" s="69">
        <f>データ!BF7</f>
        <v>88.7</v>
      </c>
      <c r="HH33" s="70"/>
      <c r="HI33" s="70"/>
      <c r="HJ33" s="70"/>
      <c r="HK33" s="70"/>
      <c r="HL33" s="70"/>
      <c r="HM33" s="70"/>
      <c r="HN33" s="70"/>
      <c r="HO33" s="70"/>
      <c r="HP33" s="70"/>
      <c r="HQ33" s="70"/>
      <c r="HR33" s="70"/>
      <c r="HS33" s="70"/>
      <c r="HT33" s="70"/>
      <c r="HU33" s="71"/>
      <c r="HV33" s="69">
        <f>データ!BG7</f>
        <v>92.8</v>
      </c>
      <c r="HW33" s="70"/>
      <c r="HX33" s="70"/>
      <c r="HY33" s="70"/>
      <c r="HZ33" s="70"/>
      <c r="IA33" s="70"/>
      <c r="IB33" s="70"/>
      <c r="IC33" s="70"/>
      <c r="ID33" s="70"/>
      <c r="IE33" s="70"/>
      <c r="IF33" s="70"/>
      <c r="IG33" s="70"/>
      <c r="IH33" s="70"/>
      <c r="II33" s="70"/>
      <c r="IJ33" s="71"/>
      <c r="IK33" s="69">
        <f>データ!BH7</f>
        <v>92.3</v>
      </c>
      <c r="IL33" s="70"/>
      <c r="IM33" s="70"/>
      <c r="IN33" s="70"/>
      <c r="IO33" s="70"/>
      <c r="IP33" s="70"/>
      <c r="IQ33" s="70"/>
      <c r="IR33" s="70"/>
      <c r="IS33" s="70"/>
      <c r="IT33" s="70"/>
      <c r="IU33" s="70"/>
      <c r="IV33" s="70"/>
      <c r="IW33" s="70"/>
      <c r="IX33" s="70"/>
      <c r="IY33" s="71"/>
      <c r="IZ33" s="69">
        <f>データ!BI7</f>
        <v>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73.2</v>
      </c>
      <c r="KG33" s="70"/>
      <c r="KH33" s="70"/>
      <c r="KI33" s="70"/>
      <c r="KJ33" s="70"/>
      <c r="KK33" s="70"/>
      <c r="KL33" s="70"/>
      <c r="KM33" s="70"/>
      <c r="KN33" s="70"/>
      <c r="KO33" s="70"/>
      <c r="KP33" s="70"/>
      <c r="KQ33" s="70"/>
      <c r="KR33" s="70"/>
      <c r="KS33" s="70"/>
      <c r="KT33" s="71"/>
      <c r="KU33" s="69">
        <f>データ!BQ7</f>
        <v>66.099999999999994</v>
      </c>
      <c r="KV33" s="70"/>
      <c r="KW33" s="70"/>
      <c r="KX33" s="70"/>
      <c r="KY33" s="70"/>
      <c r="KZ33" s="70"/>
      <c r="LA33" s="70"/>
      <c r="LB33" s="70"/>
      <c r="LC33" s="70"/>
      <c r="LD33" s="70"/>
      <c r="LE33" s="70"/>
      <c r="LF33" s="70"/>
      <c r="LG33" s="70"/>
      <c r="LH33" s="70"/>
      <c r="LI33" s="71"/>
      <c r="LJ33" s="69">
        <f>データ!BR7</f>
        <v>69.900000000000006</v>
      </c>
      <c r="LK33" s="70"/>
      <c r="LL33" s="70"/>
      <c r="LM33" s="70"/>
      <c r="LN33" s="70"/>
      <c r="LO33" s="70"/>
      <c r="LP33" s="70"/>
      <c r="LQ33" s="70"/>
      <c r="LR33" s="70"/>
      <c r="LS33" s="70"/>
      <c r="LT33" s="70"/>
      <c r="LU33" s="70"/>
      <c r="LV33" s="70"/>
      <c r="LW33" s="70"/>
      <c r="LX33" s="71"/>
      <c r="LY33" s="69">
        <f>データ!BS7</f>
        <v>75.400000000000006</v>
      </c>
      <c r="LZ33" s="70"/>
      <c r="MA33" s="70"/>
      <c r="MB33" s="70"/>
      <c r="MC33" s="70"/>
      <c r="MD33" s="70"/>
      <c r="ME33" s="70"/>
      <c r="MF33" s="70"/>
      <c r="MG33" s="70"/>
      <c r="MH33" s="70"/>
      <c r="MI33" s="70"/>
      <c r="MJ33" s="70"/>
      <c r="MK33" s="70"/>
      <c r="ML33" s="70"/>
      <c r="MM33" s="71"/>
      <c r="MN33" s="69">
        <f>データ!BT7</f>
        <v>80.2</v>
      </c>
      <c r="MO33" s="70"/>
      <c r="MP33" s="70"/>
      <c r="MQ33" s="70"/>
      <c r="MR33" s="70"/>
      <c r="MS33" s="70"/>
      <c r="MT33" s="70"/>
      <c r="MU33" s="70"/>
      <c r="MV33" s="70"/>
      <c r="MW33" s="70"/>
      <c r="MX33" s="70"/>
      <c r="MY33" s="70"/>
      <c r="MZ33" s="70"/>
      <c r="NA33" s="70"/>
      <c r="NB33" s="71"/>
      <c r="ND33" s="2"/>
      <c r="NE33" s="2"/>
      <c r="NF33" s="2"/>
      <c r="NG33" s="2"/>
      <c r="NH33" s="15"/>
      <c r="NI33" s="2"/>
      <c r="NJ33" s="149"/>
      <c r="NK33" s="150"/>
      <c r="NL33" s="150"/>
      <c r="NM33" s="150"/>
      <c r="NN33" s="150"/>
      <c r="NO33" s="150"/>
      <c r="NP33" s="150"/>
      <c r="NQ33" s="150"/>
      <c r="NR33" s="150"/>
      <c r="NS33" s="150"/>
      <c r="NT33" s="150"/>
      <c r="NU33" s="150"/>
      <c r="NV33" s="150"/>
      <c r="NW33" s="150"/>
      <c r="NX33" s="151"/>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152"/>
      <c r="NK34" s="153"/>
      <c r="NL34" s="153"/>
      <c r="NM34" s="153"/>
      <c r="NN34" s="153"/>
      <c r="NO34" s="153"/>
      <c r="NP34" s="153"/>
      <c r="NQ34" s="153"/>
      <c r="NR34" s="153"/>
      <c r="NS34" s="153"/>
      <c r="NT34" s="153"/>
      <c r="NU34" s="153"/>
      <c r="NV34" s="153"/>
      <c r="NW34" s="153"/>
      <c r="NX34" s="154"/>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0" t="s">
        <v>187</v>
      </c>
      <c r="NK39" s="141"/>
      <c r="NL39" s="141"/>
      <c r="NM39" s="141"/>
      <c r="NN39" s="141"/>
      <c r="NO39" s="141"/>
      <c r="NP39" s="141"/>
      <c r="NQ39" s="141"/>
      <c r="NR39" s="141"/>
      <c r="NS39" s="141"/>
      <c r="NT39" s="141"/>
      <c r="NU39" s="141"/>
      <c r="NV39" s="141"/>
      <c r="NW39" s="141"/>
      <c r="NX39" s="142"/>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0"/>
      <c r="NK40" s="141"/>
      <c r="NL40" s="141"/>
      <c r="NM40" s="141"/>
      <c r="NN40" s="141"/>
      <c r="NO40" s="141"/>
      <c r="NP40" s="141"/>
      <c r="NQ40" s="141"/>
      <c r="NR40" s="141"/>
      <c r="NS40" s="141"/>
      <c r="NT40" s="141"/>
      <c r="NU40" s="141"/>
      <c r="NV40" s="141"/>
      <c r="NW40" s="141"/>
      <c r="NX40" s="142"/>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0"/>
      <c r="NK41" s="141"/>
      <c r="NL41" s="141"/>
      <c r="NM41" s="141"/>
      <c r="NN41" s="141"/>
      <c r="NO41" s="141"/>
      <c r="NP41" s="141"/>
      <c r="NQ41" s="141"/>
      <c r="NR41" s="141"/>
      <c r="NS41" s="141"/>
      <c r="NT41" s="141"/>
      <c r="NU41" s="141"/>
      <c r="NV41" s="141"/>
      <c r="NW41" s="141"/>
      <c r="NX41" s="142"/>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0"/>
      <c r="NK42" s="141"/>
      <c r="NL42" s="141"/>
      <c r="NM42" s="141"/>
      <c r="NN42" s="141"/>
      <c r="NO42" s="141"/>
      <c r="NP42" s="141"/>
      <c r="NQ42" s="141"/>
      <c r="NR42" s="141"/>
      <c r="NS42" s="141"/>
      <c r="NT42" s="141"/>
      <c r="NU42" s="141"/>
      <c r="NV42" s="141"/>
      <c r="NW42" s="141"/>
      <c r="NX42" s="142"/>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0"/>
      <c r="NK43" s="141"/>
      <c r="NL43" s="141"/>
      <c r="NM43" s="141"/>
      <c r="NN43" s="141"/>
      <c r="NO43" s="141"/>
      <c r="NP43" s="141"/>
      <c r="NQ43" s="141"/>
      <c r="NR43" s="141"/>
      <c r="NS43" s="141"/>
      <c r="NT43" s="141"/>
      <c r="NU43" s="141"/>
      <c r="NV43" s="141"/>
      <c r="NW43" s="141"/>
      <c r="NX43" s="142"/>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0"/>
      <c r="NK44" s="141"/>
      <c r="NL44" s="141"/>
      <c r="NM44" s="141"/>
      <c r="NN44" s="141"/>
      <c r="NO44" s="141"/>
      <c r="NP44" s="141"/>
      <c r="NQ44" s="141"/>
      <c r="NR44" s="141"/>
      <c r="NS44" s="141"/>
      <c r="NT44" s="141"/>
      <c r="NU44" s="141"/>
      <c r="NV44" s="141"/>
      <c r="NW44" s="141"/>
      <c r="NX44" s="142"/>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0"/>
      <c r="NK45" s="141"/>
      <c r="NL45" s="141"/>
      <c r="NM45" s="141"/>
      <c r="NN45" s="141"/>
      <c r="NO45" s="141"/>
      <c r="NP45" s="141"/>
      <c r="NQ45" s="141"/>
      <c r="NR45" s="141"/>
      <c r="NS45" s="141"/>
      <c r="NT45" s="141"/>
      <c r="NU45" s="141"/>
      <c r="NV45" s="141"/>
      <c r="NW45" s="141"/>
      <c r="NX45" s="142"/>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0"/>
      <c r="NK46" s="141"/>
      <c r="NL46" s="141"/>
      <c r="NM46" s="141"/>
      <c r="NN46" s="141"/>
      <c r="NO46" s="141"/>
      <c r="NP46" s="141"/>
      <c r="NQ46" s="141"/>
      <c r="NR46" s="141"/>
      <c r="NS46" s="141"/>
      <c r="NT46" s="141"/>
      <c r="NU46" s="141"/>
      <c r="NV46" s="141"/>
      <c r="NW46" s="141"/>
      <c r="NX46" s="142"/>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0"/>
      <c r="NK47" s="141"/>
      <c r="NL47" s="141"/>
      <c r="NM47" s="141"/>
      <c r="NN47" s="141"/>
      <c r="NO47" s="141"/>
      <c r="NP47" s="141"/>
      <c r="NQ47" s="141"/>
      <c r="NR47" s="141"/>
      <c r="NS47" s="141"/>
      <c r="NT47" s="141"/>
      <c r="NU47" s="141"/>
      <c r="NV47" s="141"/>
      <c r="NW47" s="141"/>
      <c r="NX47" s="142"/>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0"/>
      <c r="NK48" s="141"/>
      <c r="NL48" s="141"/>
      <c r="NM48" s="141"/>
      <c r="NN48" s="141"/>
      <c r="NO48" s="141"/>
      <c r="NP48" s="141"/>
      <c r="NQ48" s="141"/>
      <c r="NR48" s="141"/>
      <c r="NS48" s="141"/>
      <c r="NT48" s="141"/>
      <c r="NU48" s="141"/>
      <c r="NV48" s="141"/>
      <c r="NW48" s="141"/>
      <c r="NX48" s="142"/>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0"/>
      <c r="NK49" s="141"/>
      <c r="NL49" s="141"/>
      <c r="NM49" s="141"/>
      <c r="NN49" s="141"/>
      <c r="NO49" s="141"/>
      <c r="NP49" s="141"/>
      <c r="NQ49" s="141"/>
      <c r="NR49" s="141"/>
      <c r="NS49" s="141"/>
      <c r="NT49" s="141"/>
      <c r="NU49" s="141"/>
      <c r="NV49" s="141"/>
      <c r="NW49" s="141"/>
      <c r="NX49" s="142"/>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0"/>
      <c r="NK50" s="141"/>
      <c r="NL50" s="141"/>
      <c r="NM50" s="141"/>
      <c r="NN50" s="141"/>
      <c r="NO50" s="141"/>
      <c r="NP50" s="141"/>
      <c r="NQ50" s="141"/>
      <c r="NR50" s="141"/>
      <c r="NS50" s="141"/>
      <c r="NT50" s="141"/>
      <c r="NU50" s="141"/>
      <c r="NV50" s="141"/>
      <c r="NW50" s="141"/>
      <c r="NX50" s="142"/>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3"/>
      <c r="NK51" s="144"/>
      <c r="NL51" s="144"/>
      <c r="NM51" s="144"/>
      <c r="NN51" s="144"/>
      <c r="NO51" s="144"/>
      <c r="NP51" s="144"/>
      <c r="NQ51" s="144"/>
      <c r="NR51" s="144"/>
      <c r="NS51" s="144"/>
      <c r="NT51" s="144"/>
      <c r="NU51" s="144"/>
      <c r="NV51" s="144"/>
      <c r="NW51" s="144"/>
      <c r="NX51" s="145"/>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0" t="s">
        <v>190</v>
      </c>
      <c r="NK54" s="141"/>
      <c r="NL54" s="141"/>
      <c r="NM54" s="141"/>
      <c r="NN54" s="141"/>
      <c r="NO54" s="141"/>
      <c r="NP54" s="141"/>
      <c r="NQ54" s="141"/>
      <c r="NR54" s="141"/>
      <c r="NS54" s="141"/>
      <c r="NT54" s="141"/>
      <c r="NU54" s="141"/>
      <c r="NV54" s="141"/>
      <c r="NW54" s="141"/>
      <c r="NX54" s="142"/>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51926</v>
      </c>
      <c r="Q55" s="67"/>
      <c r="R55" s="67"/>
      <c r="S55" s="67"/>
      <c r="T55" s="67"/>
      <c r="U55" s="67"/>
      <c r="V55" s="67"/>
      <c r="W55" s="67"/>
      <c r="X55" s="67"/>
      <c r="Y55" s="67"/>
      <c r="Z55" s="67"/>
      <c r="AA55" s="67"/>
      <c r="AB55" s="67"/>
      <c r="AC55" s="67"/>
      <c r="AD55" s="68"/>
      <c r="AE55" s="66">
        <f>データ!CB7</f>
        <v>57603</v>
      </c>
      <c r="AF55" s="67"/>
      <c r="AG55" s="67"/>
      <c r="AH55" s="67"/>
      <c r="AI55" s="67"/>
      <c r="AJ55" s="67"/>
      <c r="AK55" s="67"/>
      <c r="AL55" s="67"/>
      <c r="AM55" s="67"/>
      <c r="AN55" s="67"/>
      <c r="AO55" s="67"/>
      <c r="AP55" s="67"/>
      <c r="AQ55" s="67"/>
      <c r="AR55" s="67"/>
      <c r="AS55" s="68"/>
      <c r="AT55" s="66">
        <f>データ!CC7</f>
        <v>60656</v>
      </c>
      <c r="AU55" s="67"/>
      <c r="AV55" s="67"/>
      <c r="AW55" s="67"/>
      <c r="AX55" s="67"/>
      <c r="AY55" s="67"/>
      <c r="AZ55" s="67"/>
      <c r="BA55" s="67"/>
      <c r="BB55" s="67"/>
      <c r="BC55" s="67"/>
      <c r="BD55" s="67"/>
      <c r="BE55" s="67"/>
      <c r="BF55" s="67"/>
      <c r="BG55" s="67"/>
      <c r="BH55" s="68"/>
      <c r="BI55" s="66">
        <f>データ!CD7</f>
        <v>58835</v>
      </c>
      <c r="BJ55" s="67"/>
      <c r="BK55" s="67"/>
      <c r="BL55" s="67"/>
      <c r="BM55" s="67"/>
      <c r="BN55" s="67"/>
      <c r="BO55" s="67"/>
      <c r="BP55" s="67"/>
      <c r="BQ55" s="67"/>
      <c r="BR55" s="67"/>
      <c r="BS55" s="67"/>
      <c r="BT55" s="67"/>
      <c r="BU55" s="67"/>
      <c r="BV55" s="67"/>
      <c r="BW55" s="68"/>
      <c r="BX55" s="66">
        <f>データ!CE7</f>
        <v>58649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15582</v>
      </c>
      <c r="DE55" s="67"/>
      <c r="DF55" s="67"/>
      <c r="DG55" s="67"/>
      <c r="DH55" s="67"/>
      <c r="DI55" s="67"/>
      <c r="DJ55" s="67"/>
      <c r="DK55" s="67"/>
      <c r="DL55" s="67"/>
      <c r="DM55" s="67"/>
      <c r="DN55" s="67"/>
      <c r="DO55" s="67"/>
      <c r="DP55" s="67"/>
      <c r="DQ55" s="67"/>
      <c r="DR55" s="68"/>
      <c r="DS55" s="66">
        <f>データ!CM7</f>
        <v>15999</v>
      </c>
      <c r="DT55" s="67"/>
      <c r="DU55" s="67"/>
      <c r="DV55" s="67"/>
      <c r="DW55" s="67"/>
      <c r="DX55" s="67"/>
      <c r="DY55" s="67"/>
      <c r="DZ55" s="67"/>
      <c r="EA55" s="67"/>
      <c r="EB55" s="67"/>
      <c r="EC55" s="67"/>
      <c r="ED55" s="67"/>
      <c r="EE55" s="67"/>
      <c r="EF55" s="67"/>
      <c r="EG55" s="68"/>
      <c r="EH55" s="66">
        <f>データ!CN7</f>
        <v>16446</v>
      </c>
      <c r="EI55" s="67"/>
      <c r="EJ55" s="67"/>
      <c r="EK55" s="67"/>
      <c r="EL55" s="67"/>
      <c r="EM55" s="67"/>
      <c r="EN55" s="67"/>
      <c r="EO55" s="67"/>
      <c r="EP55" s="67"/>
      <c r="EQ55" s="67"/>
      <c r="ER55" s="67"/>
      <c r="ES55" s="67"/>
      <c r="ET55" s="67"/>
      <c r="EU55" s="67"/>
      <c r="EV55" s="68"/>
      <c r="EW55" s="66">
        <f>データ!CO7</f>
        <v>16754</v>
      </c>
      <c r="EX55" s="67"/>
      <c r="EY55" s="67"/>
      <c r="EZ55" s="67"/>
      <c r="FA55" s="67"/>
      <c r="FB55" s="67"/>
      <c r="FC55" s="67"/>
      <c r="FD55" s="67"/>
      <c r="FE55" s="67"/>
      <c r="FF55" s="67"/>
      <c r="FG55" s="67"/>
      <c r="FH55" s="67"/>
      <c r="FI55" s="67"/>
      <c r="FJ55" s="67"/>
      <c r="FK55" s="68"/>
      <c r="FL55" s="66">
        <f>データ!CP7</f>
        <v>16662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56</v>
      </c>
      <c r="GS55" s="70"/>
      <c r="GT55" s="70"/>
      <c r="GU55" s="70"/>
      <c r="GV55" s="70"/>
      <c r="GW55" s="70"/>
      <c r="GX55" s="70"/>
      <c r="GY55" s="70"/>
      <c r="GZ55" s="70"/>
      <c r="HA55" s="70"/>
      <c r="HB55" s="70"/>
      <c r="HC55" s="70"/>
      <c r="HD55" s="70"/>
      <c r="HE55" s="70"/>
      <c r="HF55" s="71"/>
      <c r="HG55" s="69">
        <f>データ!CX7</f>
        <v>51.9</v>
      </c>
      <c r="HH55" s="70"/>
      <c r="HI55" s="70"/>
      <c r="HJ55" s="70"/>
      <c r="HK55" s="70"/>
      <c r="HL55" s="70"/>
      <c r="HM55" s="70"/>
      <c r="HN55" s="70"/>
      <c r="HO55" s="70"/>
      <c r="HP55" s="70"/>
      <c r="HQ55" s="70"/>
      <c r="HR55" s="70"/>
      <c r="HS55" s="70"/>
      <c r="HT55" s="70"/>
      <c r="HU55" s="71"/>
      <c r="HV55" s="69">
        <f>データ!CY7</f>
        <v>50.2</v>
      </c>
      <c r="HW55" s="70"/>
      <c r="HX55" s="70"/>
      <c r="HY55" s="70"/>
      <c r="HZ55" s="70"/>
      <c r="IA55" s="70"/>
      <c r="IB55" s="70"/>
      <c r="IC55" s="70"/>
      <c r="ID55" s="70"/>
      <c r="IE55" s="70"/>
      <c r="IF55" s="70"/>
      <c r="IG55" s="70"/>
      <c r="IH55" s="70"/>
      <c r="II55" s="70"/>
      <c r="IJ55" s="71"/>
      <c r="IK55" s="69">
        <f>データ!CZ7</f>
        <v>55.7</v>
      </c>
      <c r="IL55" s="70"/>
      <c r="IM55" s="70"/>
      <c r="IN55" s="70"/>
      <c r="IO55" s="70"/>
      <c r="IP55" s="70"/>
      <c r="IQ55" s="70"/>
      <c r="IR55" s="70"/>
      <c r="IS55" s="70"/>
      <c r="IT55" s="70"/>
      <c r="IU55" s="70"/>
      <c r="IV55" s="70"/>
      <c r="IW55" s="70"/>
      <c r="IX55" s="70"/>
      <c r="IY55" s="71"/>
      <c r="IZ55" s="69">
        <f>データ!DA7</f>
        <v>56.4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19.3</v>
      </c>
      <c r="KG55" s="70"/>
      <c r="KH55" s="70"/>
      <c r="KI55" s="70"/>
      <c r="KJ55" s="70"/>
      <c r="KK55" s="70"/>
      <c r="KL55" s="70"/>
      <c r="KM55" s="70"/>
      <c r="KN55" s="70"/>
      <c r="KO55" s="70"/>
      <c r="KP55" s="70"/>
      <c r="KQ55" s="70"/>
      <c r="KR55" s="70"/>
      <c r="KS55" s="70"/>
      <c r="KT55" s="71"/>
      <c r="KU55" s="69">
        <f>データ!DI7</f>
        <v>19</v>
      </c>
      <c r="KV55" s="70"/>
      <c r="KW55" s="70"/>
      <c r="KX55" s="70"/>
      <c r="KY55" s="70"/>
      <c r="KZ55" s="70"/>
      <c r="LA55" s="70"/>
      <c r="LB55" s="70"/>
      <c r="LC55" s="70"/>
      <c r="LD55" s="70"/>
      <c r="LE55" s="70"/>
      <c r="LF55" s="70"/>
      <c r="LG55" s="70"/>
      <c r="LH55" s="70"/>
      <c r="LI55" s="71"/>
      <c r="LJ55" s="69">
        <f>データ!DJ7</f>
        <v>19.5</v>
      </c>
      <c r="LK55" s="70"/>
      <c r="LL55" s="70"/>
      <c r="LM55" s="70"/>
      <c r="LN55" s="70"/>
      <c r="LO55" s="70"/>
      <c r="LP55" s="70"/>
      <c r="LQ55" s="70"/>
      <c r="LR55" s="70"/>
      <c r="LS55" s="70"/>
      <c r="LT55" s="70"/>
      <c r="LU55" s="70"/>
      <c r="LV55" s="70"/>
      <c r="LW55" s="70"/>
      <c r="LX55" s="71"/>
      <c r="LY55" s="69">
        <f>データ!DK7</f>
        <v>22.6</v>
      </c>
      <c r="LZ55" s="70"/>
      <c r="MA55" s="70"/>
      <c r="MB55" s="70"/>
      <c r="MC55" s="70"/>
      <c r="MD55" s="70"/>
      <c r="ME55" s="70"/>
      <c r="MF55" s="70"/>
      <c r="MG55" s="70"/>
      <c r="MH55" s="70"/>
      <c r="MI55" s="70"/>
      <c r="MJ55" s="70"/>
      <c r="MK55" s="70"/>
      <c r="ML55" s="70"/>
      <c r="MM55" s="71"/>
      <c r="MN55" s="69">
        <f>データ!DL7</f>
        <v>22.2</v>
      </c>
      <c r="MO55" s="70"/>
      <c r="MP55" s="70"/>
      <c r="MQ55" s="70"/>
      <c r="MR55" s="70"/>
      <c r="MS55" s="70"/>
      <c r="MT55" s="70"/>
      <c r="MU55" s="70"/>
      <c r="MV55" s="70"/>
      <c r="MW55" s="70"/>
      <c r="MX55" s="70"/>
      <c r="MY55" s="70"/>
      <c r="MZ55" s="70"/>
      <c r="NA55" s="70"/>
      <c r="NB55" s="71"/>
      <c r="NC55" s="2"/>
      <c r="ND55" s="2"/>
      <c r="NE55" s="2"/>
      <c r="NF55" s="2"/>
      <c r="NG55" s="2"/>
      <c r="NH55" s="15"/>
      <c r="NI55" s="2"/>
      <c r="NJ55" s="140"/>
      <c r="NK55" s="141"/>
      <c r="NL55" s="141"/>
      <c r="NM55" s="141"/>
      <c r="NN55" s="141"/>
      <c r="NO55" s="141"/>
      <c r="NP55" s="141"/>
      <c r="NQ55" s="141"/>
      <c r="NR55" s="141"/>
      <c r="NS55" s="141"/>
      <c r="NT55" s="141"/>
      <c r="NU55" s="141"/>
      <c r="NV55" s="141"/>
      <c r="NW55" s="141"/>
      <c r="NX55" s="142"/>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140"/>
      <c r="NK56" s="141"/>
      <c r="NL56" s="141"/>
      <c r="NM56" s="141"/>
      <c r="NN56" s="141"/>
      <c r="NO56" s="141"/>
      <c r="NP56" s="141"/>
      <c r="NQ56" s="141"/>
      <c r="NR56" s="141"/>
      <c r="NS56" s="141"/>
      <c r="NT56" s="141"/>
      <c r="NU56" s="141"/>
      <c r="NV56" s="141"/>
      <c r="NW56" s="141"/>
      <c r="NX56" s="142"/>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0"/>
      <c r="NK57" s="141"/>
      <c r="NL57" s="141"/>
      <c r="NM57" s="141"/>
      <c r="NN57" s="141"/>
      <c r="NO57" s="141"/>
      <c r="NP57" s="141"/>
      <c r="NQ57" s="141"/>
      <c r="NR57" s="141"/>
      <c r="NS57" s="141"/>
      <c r="NT57" s="141"/>
      <c r="NU57" s="141"/>
      <c r="NV57" s="141"/>
      <c r="NW57" s="141"/>
      <c r="NX57" s="142"/>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0"/>
      <c r="NK58" s="141"/>
      <c r="NL58" s="141"/>
      <c r="NM58" s="141"/>
      <c r="NN58" s="141"/>
      <c r="NO58" s="141"/>
      <c r="NP58" s="141"/>
      <c r="NQ58" s="141"/>
      <c r="NR58" s="141"/>
      <c r="NS58" s="141"/>
      <c r="NT58" s="141"/>
      <c r="NU58" s="141"/>
      <c r="NV58" s="141"/>
      <c r="NW58" s="141"/>
      <c r="NX58" s="142"/>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0"/>
      <c r="NK59" s="141"/>
      <c r="NL59" s="141"/>
      <c r="NM59" s="141"/>
      <c r="NN59" s="141"/>
      <c r="NO59" s="141"/>
      <c r="NP59" s="141"/>
      <c r="NQ59" s="141"/>
      <c r="NR59" s="141"/>
      <c r="NS59" s="141"/>
      <c r="NT59" s="141"/>
      <c r="NU59" s="141"/>
      <c r="NV59" s="141"/>
      <c r="NW59" s="141"/>
      <c r="NX59" s="142"/>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0"/>
      <c r="NK60" s="141"/>
      <c r="NL60" s="141"/>
      <c r="NM60" s="141"/>
      <c r="NN60" s="141"/>
      <c r="NO60" s="141"/>
      <c r="NP60" s="141"/>
      <c r="NQ60" s="141"/>
      <c r="NR60" s="141"/>
      <c r="NS60" s="141"/>
      <c r="NT60" s="141"/>
      <c r="NU60" s="141"/>
      <c r="NV60" s="141"/>
      <c r="NW60" s="141"/>
      <c r="NX60" s="142"/>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0"/>
      <c r="NK61" s="141"/>
      <c r="NL61" s="141"/>
      <c r="NM61" s="141"/>
      <c r="NN61" s="141"/>
      <c r="NO61" s="141"/>
      <c r="NP61" s="141"/>
      <c r="NQ61" s="141"/>
      <c r="NR61" s="141"/>
      <c r="NS61" s="141"/>
      <c r="NT61" s="141"/>
      <c r="NU61" s="141"/>
      <c r="NV61" s="141"/>
      <c r="NW61" s="141"/>
      <c r="NX61" s="142"/>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0"/>
      <c r="NK62" s="141"/>
      <c r="NL62" s="141"/>
      <c r="NM62" s="141"/>
      <c r="NN62" s="141"/>
      <c r="NO62" s="141"/>
      <c r="NP62" s="141"/>
      <c r="NQ62" s="141"/>
      <c r="NR62" s="141"/>
      <c r="NS62" s="141"/>
      <c r="NT62" s="141"/>
      <c r="NU62" s="141"/>
      <c r="NV62" s="141"/>
      <c r="NW62" s="141"/>
      <c r="NX62" s="142"/>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0"/>
      <c r="NK63" s="141"/>
      <c r="NL63" s="141"/>
      <c r="NM63" s="141"/>
      <c r="NN63" s="141"/>
      <c r="NO63" s="141"/>
      <c r="NP63" s="141"/>
      <c r="NQ63" s="141"/>
      <c r="NR63" s="141"/>
      <c r="NS63" s="141"/>
      <c r="NT63" s="141"/>
      <c r="NU63" s="141"/>
      <c r="NV63" s="141"/>
      <c r="NW63" s="141"/>
      <c r="NX63" s="142"/>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0"/>
      <c r="NK64" s="141"/>
      <c r="NL64" s="141"/>
      <c r="NM64" s="141"/>
      <c r="NN64" s="141"/>
      <c r="NO64" s="141"/>
      <c r="NP64" s="141"/>
      <c r="NQ64" s="141"/>
      <c r="NR64" s="141"/>
      <c r="NS64" s="141"/>
      <c r="NT64" s="141"/>
      <c r="NU64" s="141"/>
      <c r="NV64" s="141"/>
      <c r="NW64" s="141"/>
      <c r="NX64" s="142"/>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0"/>
      <c r="NK65" s="141"/>
      <c r="NL65" s="141"/>
      <c r="NM65" s="141"/>
      <c r="NN65" s="141"/>
      <c r="NO65" s="141"/>
      <c r="NP65" s="141"/>
      <c r="NQ65" s="141"/>
      <c r="NR65" s="141"/>
      <c r="NS65" s="141"/>
      <c r="NT65" s="141"/>
      <c r="NU65" s="141"/>
      <c r="NV65" s="141"/>
      <c r="NW65" s="141"/>
      <c r="NX65" s="142"/>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0"/>
      <c r="NK66" s="141"/>
      <c r="NL66" s="141"/>
      <c r="NM66" s="141"/>
      <c r="NN66" s="141"/>
      <c r="NO66" s="141"/>
      <c r="NP66" s="141"/>
      <c r="NQ66" s="141"/>
      <c r="NR66" s="141"/>
      <c r="NS66" s="141"/>
      <c r="NT66" s="141"/>
      <c r="NU66" s="141"/>
      <c r="NV66" s="141"/>
      <c r="NW66" s="141"/>
      <c r="NX66" s="142"/>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3"/>
      <c r="NK67" s="144"/>
      <c r="NL67" s="144"/>
      <c r="NM67" s="144"/>
      <c r="NN67" s="144"/>
      <c r="NO67" s="144"/>
      <c r="NP67" s="144"/>
      <c r="NQ67" s="144"/>
      <c r="NR67" s="144"/>
      <c r="NS67" s="144"/>
      <c r="NT67" s="144"/>
      <c r="NU67" s="144"/>
      <c r="NV67" s="144"/>
      <c r="NW67" s="144"/>
      <c r="NX67" s="145"/>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189</v>
      </c>
      <c r="NK70" s="156"/>
      <c r="NL70" s="156"/>
      <c r="NM70" s="156"/>
      <c r="NN70" s="156"/>
      <c r="NO70" s="156"/>
      <c r="NP70" s="156"/>
      <c r="NQ70" s="156"/>
      <c r="NR70" s="156"/>
      <c r="NS70" s="156"/>
      <c r="NT70" s="156"/>
      <c r="NU70" s="156"/>
      <c r="NV70" s="156"/>
      <c r="NW70" s="156"/>
      <c r="NX70" s="157"/>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x14ac:dyDescent="0.2">
      <c r="A79" s="2"/>
      <c r="B79" s="14"/>
      <c r="C79" s="2"/>
      <c r="D79" s="2"/>
      <c r="E79" s="2"/>
      <c r="F79" s="2"/>
      <c r="G79" s="65" t="s">
        <v>58</v>
      </c>
      <c r="H79" s="65"/>
      <c r="I79" s="65"/>
      <c r="J79" s="65"/>
      <c r="K79" s="65"/>
      <c r="L79" s="65"/>
      <c r="M79" s="65"/>
      <c r="N79" s="65"/>
      <c r="O79" s="65"/>
      <c r="P79" s="69">
        <f>データ!DS7</f>
        <v>12</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25.8</v>
      </c>
      <c r="DH79" s="70"/>
      <c r="DI79" s="70"/>
      <c r="DJ79" s="70"/>
      <c r="DK79" s="70"/>
      <c r="DL79" s="70"/>
      <c r="DM79" s="70"/>
      <c r="DN79" s="70"/>
      <c r="DO79" s="70"/>
      <c r="DP79" s="70"/>
      <c r="DQ79" s="70"/>
      <c r="DR79" s="70"/>
      <c r="DS79" s="70"/>
      <c r="DT79" s="70"/>
      <c r="DU79" s="71"/>
      <c r="DV79" s="69">
        <f>データ!EE7</f>
        <v>28.3</v>
      </c>
      <c r="DW79" s="70"/>
      <c r="DX79" s="70"/>
      <c r="DY79" s="70"/>
      <c r="DZ79" s="70"/>
      <c r="EA79" s="70"/>
      <c r="EB79" s="70"/>
      <c r="EC79" s="70"/>
      <c r="ED79" s="70"/>
      <c r="EE79" s="70"/>
      <c r="EF79" s="70"/>
      <c r="EG79" s="70"/>
      <c r="EH79" s="70"/>
      <c r="EI79" s="70"/>
      <c r="EJ79" s="71"/>
      <c r="EK79" s="69">
        <f>データ!EF7</f>
        <v>35.5</v>
      </c>
      <c r="EL79" s="70"/>
      <c r="EM79" s="70"/>
      <c r="EN79" s="70"/>
      <c r="EO79" s="70"/>
      <c r="EP79" s="70"/>
      <c r="EQ79" s="70"/>
      <c r="ER79" s="70"/>
      <c r="ES79" s="70"/>
      <c r="ET79" s="70"/>
      <c r="EU79" s="70"/>
      <c r="EV79" s="70"/>
      <c r="EW79" s="70"/>
      <c r="EX79" s="70"/>
      <c r="EY79" s="71"/>
      <c r="EZ79" s="69">
        <f>データ!EG7</f>
        <v>41.4</v>
      </c>
      <c r="FA79" s="70"/>
      <c r="FB79" s="70"/>
      <c r="FC79" s="70"/>
      <c r="FD79" s="70"/>
      <c r="FE79" s="70"/>
      <c r="FF79" s="70"/>
      <c r="FG79" s="70"/>
      <c r="FH79" s="70"/>
      <c r="FI79" s="70"/>
      <c r="FJ79" s="70"/>
      <c r="FK79" s="70"/>
      <c r="FL79" s="70"/>
      <c r="FM79" s="70"/>
      <c r="FN79" s="71"/>
      <c r="FO79" s="69">
        <f>データ!EH7</f>
        <v>46.2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95.7</v>
      </c>
      <c r="GU79" s="70"/>
      <c r="GV79" s="70"/>
      <c r="GW79" s="70"/>
      <c r="GX79" s="70"/>
      <c r="GY79" s="70"/>
      <c r="GZ79" s="70"/>
      <c r="HA79" s="70"/>
      <c r="HB79" s="70"/>
      <c r="HC79" s="70"/>
      <c r="HD79" s="70"/>
      <c r="HE79" s="70"/>
      <c r="HF79" s="70"/>
      <c r="HG79" s="70"/>
      <c r="HH79" s="71"/>
      <c r="HI79" s="69">
        <f>データ!EP7</f>
        <v>62.2</v>
      </c>
      <c r="HJ79" s="70"/>
      <c r="HK79" s="70"/>
      <c r="HL79" s="70"/>
      <c r="HM79" s="70"/>
      <c r="HN79" s="70"/>
      <c r="HO79" s="70"/>
      <c r="HP79" s="70"/>
      <c r="HQ79" s="70"/>
      <c r="HR79" s="70"/>
      <c r="HS79" s="70"/>
      <c r="HT79" s="70"/>
      <c r="HU79" s="70"/>
      <c r="HV79" s="70"/>
      <c r="HW79" s="71"/>
      <c r="HX79" s="69">
        <f>データ!EQ7</f>
        <v>72.599999999999994</v>
      </c>
      <c r="HY79" s="70"/>
      <c r="HZ79" s="70"/>
      <c r="IA79" s="70"/>
      <c r="IB79" s="70"/>
      <c r="IC79" s="70"/>
      <c r="ID79" s="70"/>
      <c r="IE79" s="70"/>
      <c r="IF79" s="70"/>
      <c r="IG79" s="70"/>
      <c r="IH79" s="70"/>
      <c r="II79" s="70"/>
      <c r="IJ79" s="70"/>
      <c r="IK79" s="70"/>
      <c r="IL79" s="71"/>
      <c r="IM79" s="69">
        <f>データ!ER7</f>
        <v>74.5</v>
      </c>
      <c r="IN79" s="70"/>
      <c r="IO79" s="70"/>
      <c r="IP79" s="70"/>
      <c r="IQ79" s="70"/>
      <c r="IR79" s="70"/>
      <c r="IS79" s="70"/>
      <c r="IT79" s="70"/>
      <c r="IU79" s="70"/>
      <c r="IV79" s="70"/>
      <c r="IW79" s="70"/>
      <c r="IX79" s="70"/>
      <c r="IY79" s="70"/>
      <c r="IZ79" s="70"/>
      <c r="JA79" s="71"/>
      <c r="JB79" s="69">
        <f>データ!ES7</f>
        <v>74.599999999999994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19807482</v>
      </c>
      <c r="KH79" s="67"/>
      <c r="KI79" s="67"/>
      <c r="KJ79" s="67"/>
      <c r="KK79" s="67"/>
      <c r="KL79" s="67"/>
      <c r="KM79" s="67"/>
      <c r="KN79" s="67"/>
      <c r="KO79" s="67"/>
      <c r="KP79" s="67"/>
      <c r="KQ79" s="67"/>
      <c r="KR79" s="67"/>
      <c r="KS79" s="67"/>
      <c r="KT79" s="67"/>
      <c r="KU79" s="68"/>
      <c r="KV79" s="66">
        <f>データ!FA7</f>
        <v>25126024</v>
      </c>
      <c r="KW79" s="67"/>
      <c r="KX79" s="67"/>
      <c r="KY79" s="67"/>
      <c r="KZ79" s="67"/>
      <c r="LA79" s="67"/>
      <c r="LB79" s="67"/>
      <c r="LC79" s="67"/>
      <c r="LD79" s="67"/>
      <c r="LE79" s="67"/>
      <c r="LF79" s="67"/>
      <c r="LG79" s="67"/>
      <c r="LH79" s="67"/>
      <c r="LI79" s="67"/>
      <c r="LJ79" s="68"/>
      <c r="LK79" s="66">
        <f>データ!FB7</f>
        <v>25520162</v>
      </c>
      <c r="LL79" s="67"/>
      <c r="LM79" s="67"/>
      <c r="LN79" s="67"/>
      <c r="LO79" s="67"/>
      <c r="LP79" s="67"/>
      <c r="LQ79" s="67"/>
      <c r="LR79" s="67"/>
      <c r="LS79" s="67"/>
      <c r="LT79" s="67"/>
      <c r="LU79" s="67"/>
      <c r="LV79" s="67"/>
      <c r="LW79" s="67"/>
      <c r="LX79" s="67"/>
      <c r="LY79" s="68"/>
      <c r="LZ79" s="66">
        <f>データ!FC7</f>
        <v>26494881</v>
      </c>
      <c r="MA79" s="67"/>
      <c r="MB79" s="67"/>
      <c r="MC79" s="67"/>
      <c r="MD79" s="67"/>
      <c r="ME79" s="67"/>
      <c r="MF79" s="67"/>
      <c r="MG79" s="67"/>
      <c r="MH79" s="67"/>
      <c r="MI79" s="67"/>
      <c r="MJ79" s="67"/>
      <c r="MK79" s="67"/>
      <c r="ML79" s="67"/>
      <c r="MM79" s="67"/>
      <c r="MN79" s="68"/>
      <c r="MO79" s="66">
        <f>データ!FD7</f>
        <v>27963218</v>
      </c>
      <c r="MP79" s="67"/>
      <c r="MQ79" s="67"/>
      <c r="MR79" s="67"/>
      <c r="MS79" s="67"/>
      <c r="MT79" s="67"/>
      <c r="MU79" s="67"/>
      <c r="MV79" s="67"/>
      <c r="MW79" s="67"/>
      <c r="MX79" s="67"/>
      <c r="MY79" s="67"/>
      <c r="MZ79" s="67"/>
      <c r="NA79" s="67"/>
      <c r="NB79" s="67"/>
      <c r="NC79" s="68"/>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FXFvrhlluE/pGRdStmOAUCE8dldYChAhZaomXrwxU37Q260uRTKHA+rB73wHvK2sSEU/ih+TTC5DnGI6c5MFg==" saltValue="Rw9BJVU4bHpG2HXY9ikk8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112</v>
      </c>
      <c r="AJ4" s="138"/>
      <c r="AK4" s="138"/>
      <c r="AL4" s="138"/>
      <c r="AM4" s="138"/>
      <c r="AN4" s="138"/>
      <c r="AO4" s="138"/>
      <c r="AP4" s="138"/>
      <c r="AQ4" s="138"/>
      <c r="AR4" s="138"/>
      <c r="AS4" s="139"/>
      <c r="AT4" s="136" t="s">
        <v>113</v>
      </c>
      <c r="AU4" s="135"/>
      <c r="AV4" s="135"/>
      <c r="AW4" s="135"/>
      <c r="AX4" s="135"/>
      <c r="AY4" s="135"/>
      <c r="AZ4" s="135"/>
      <c r="BA4" s="135"/>
      <c r="BB4" s="135"/>
      <c r="BC4" s="135"/>
      <c r="BD4" s="135"/>
      <c r="BE4" s="136" t="s">
        <v>114</v>
      </c>
      <c r="BF4" s="135"/>
      <c r="BG4" s="135"/>
      <c r="BH4" s="135"/>
      <c r="BI4" s="135"/>
      <c r="BJ4" s="135"/>
      <c r="BK4" s="135"/>
      <c r="BL4" s="135"/>
      <c r="BM4" s="135"/>
      <c r="BN4" s="135"/>
      <c r="BO4" s="135"/>
      <c r="BP4" s="137" t="s">
        <v>115</v>
      </c>
      <c r="BQ4" s="138"/>
      <c r="BR4" s="138"/>
      <c r="BS4" s="138"/>
      <c r="BT4" s="138"/>
      <c r="BU4" s="138"/>
      <c r="BV4" s="138"/>
      <c r="BW4" s="138"/>
      <c r="BX4" s="138"/>
      <c r="BY4" s="138"/>
      <c r="BZ4" s="139"/>
      <c r="CA4" s="135" t="s">
        <v>116</v>
      </c>
      <c r="CB4" s="135"/>
      <c r="CC4" s="135"/>
      <c r="CD4" s="135"/>
      <c r="CE4" s="135"/>
      <c r="CF4" s="135"/>
      <c r="CG4" s="135"/>
      <c r="CH4" s="135"/>
      <c r="CI4" s="135"/>
      <c r="CJ4" s="135"/>
      <c r="CK4" s="135"/>
      <c r="CL4" s="136" t="s">
        <v>117</v>
      </c>
      <c r="CM4" s="135"/>
      <c r="CN4" s="135"/>
      <c r="CO4" s="135"/>
      <c r="CP4" s="135"/>
      <c r="CQ4" s="135"/>
      <c r="CR4" s="135"/>
      <c r="CS4" s="135"/>
      <c r="CT4" s="135"/>
      <c r="CU4" s="135"/>
      <c r="CV4" s="135"/>
      <c r="CW4" s="135" t="s">
        <v>118</v>
      </c>
      <c r="CX4" s="135"/>
      <c r="CY4" s="135"/>
      <c r="CZ4" s="135"/>
      <c r="DA4" s="135"/>
      <c r="DB4" s="135"/>
      <c r="DC4" s="135"/>
      <c r="DD4" s="135"/>
      <c r="DE4" s="135"/>
      <c r="DF4" s="135"/>
      <c r="DG4" s="135"/>
      <c r="DH4" s="135" t="s">
        <v>119</v>
      </c>
      <c r="DI4" s="135"/>
      <c r="DJ4" s="135"/>
      <c r="DK4" s="135"/>
      <c r="DL4" s="135"/>
      <c r="DM4" s="135"/>
      <c r="DN4" s="135"/>
      <c r="DO4" s="135"/>
      <c r="DP4" s="135"/>
      <c r="DQ4" s="135"/>
      <c r="DR4" s="135"/>
      <c r="DS4" s="136" t="s">
        <v>120</v>
      </c>
      <c r="DT4" s="135"/>
      <c r="DU4" s="135"/>
      <c r="DV4" s="135"/>
      <c r="DW4" s="135"/>
      <c r="DX4" s="135"/>
      <c r="DY4" s="135"/>
      <c r="DZ4" s="135"/>
      <c r="EA4" s="135"/>
      <c r="EB4" s="135"/>
      <c r="EC4" s="135"/>
      <c r="ED4" s="137" t="s">
        <v>121</v>
      </c>
      <c r="EE4" s="138"/>
      <c r="EF4" s="138"/>
      <c r="EG4" s="138"/>
      <c r="EH4" s="138"/>
      <c r="EI4" s="138"/>
      <c r="EJ4" s="138"/>
      <c r="EK4" s="138"/>
      <c r="EL4" s="138"/>
      <c r="EM4" s="138"/>
      <c r="EN4" s="139"/>
      <c r="EO4" s="135" t="s">
        <v>122</v>
      </c>
      <c r="EP4" s="135"/>
      <c r="EQ4" s="135"/>
      <c r="ER4" s="135"/>
      <c r="ES4" s="135"/>
      <c r="ET4" s="135"/>
      <c r="EU4" s="135"/>
      <c r="EV4" s="135"/>
      <c r="EW4" s="135"/>
      <c r="EX4" s="135"/>
      <c r="EY4" s="135"/>
      <c r="EZ4" s="135" t="s">
        <v>123</v>
      </c>
      <c r="FA4" s="135"/>
      <c r="FB4" s="135"/>
      <c r="FC4" s="135"/>
      <c r="FD4" s="135"/>
      <c r="FE4" s="135"/>
      <c r="FF4" s="135"/>
      <c r="FG4" s="135"/>
      <c r="FH4" s="135"/>
      <c r="FI4" s="135"/>
      <c r="FJ4" s="135"/>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162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161</v>
      </c>
      <c r="BS5" s="49" t="s">
        <v>163</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151</v>
      </c>
      <c r="DA5" s="49" t="s">
        <v>164</v>
      </c>
      <c r="DB5" s="49" t="s">
        <v>153</v>
      </c>
      <c r="DC5" s="49" t="s">
        <v>154</v>
      </c>
      <c r="DD5" s="49" t="s">
        <v>155</v>
      </c>
      <c r="DE5" s="49" t="s">
        <v>156</v>
      </c>
      <c r="DF5" s="49" t="s">
        <v>157</v>
      </c>
      <c r="DG5" s="49" t="s">
        <v>158</v>
      </c>
      <c r="DH5" s="49" t="s">
        <v>159</v>
      </c>
      <c r="DI5" s="49" t="s">
        <v>160</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150</v>
      </c>
      <c r="EG5" s="49" t="s">
        <v>163</v>
      </c>
      <c r="EH5" s="49" t="s">
        <v>164</v>
      </c>
      <c r="EI5" s="49" t="s">
        <v>153</v>
      </c>
      <c r="EJ5" s="49" t="s">
        <v>154</v>
      </c>
      <c r="EK5" s="49" t="s">
        <v>155</v>
      </c>
      <c r="EL5" s="49" t="s">
        <v>156</v>
      </c>
      <c r="EM5" s="49" t="s">
        <v>157</v>
      </c>
      <c r="EN5" s="49" t="s">
        <v>158</v>
      </c>
      <c r="EO5" s="49" t="s">
        <v>159</v>
      </c>
      <c r="EP5" s="49" t="s">
        <v>149</v>
      </c>
      <c r="EQ5" s="49" t="s">
        <v>150</v>
      </c>
      <c r="ER5" s="49" t="s">
        <v>163</v>
      </c>
      <c r="ES5" s="49" t="s">
        <v>152</v>
      </c>
      <c r="ET5" s="49" t="s">
        <v>153</v>
      </c>
      <c r="EU5" s="49" t="s">
        <v>154</v>
      </c>
      <c r="EV5" s="49" t="s">
        <v>155</v>
      </c>
      <c r="EW5" s="49" t="s">
        <v>156</v>
      </c>
      <c r="EX5" s="49" t="s">
        <v>157</v>
      </c>
      <c r="EY5" s="49" t="s">
        <v>165</v>
      </c>
      <c r="EZ5" s="49" t="s">
        <v>148</v>
      </c>
      <c r="FA5" s="49" t="s">
        <v>149</v>
      </c>
      <c r="FB5" s="49" t="s">
        <v>150</v>
      </c>
      <c r="FC5" s="49" t="s">
        <v>166</v>
      </c>
      <c r="FD5" s="49" t="s">
        <v>152</v>
      </c>
      <c r="FE5" s="49" t="s">
        <v>153</v>
      </c>
      <c r="FF5" s="49" t="s">
        <v>154</v>
      </c>
      <c r="FG5" s="49" t="s">
        <v>155</v>
      </c>
      <c r="FH5" s="49" t="s">
        <v>156</v>
      </c>
      <c r="FI5" s="49" t="s">
        <v>157</v>
      </c>
      <c r="FJ5" s="49" t="s">
        <v>158</v>
      </c>
    </row>
    <row r="6" spans="1:166" s="54" customFormat="1" x14ac:dyDescent="0.2">
      <c r="A6" s="35" t="s">
        <v>167</v>
      </c>
      <c r="B6" s="50">
        <f>B8</f>
        <v>2024</v>
      </c>
      <c r="C6" s="50">
        <f t="shared" ref="C6:M6" si="2">C8</f>
        <v>257510</v>
      </c>
      <c r="D6" s="50">
        <f t="shared" si="2"/>
        <v>46</v>
      </c>
      <c r="E6" s="50">
        <f t="shared" si="2"/>
        <v>6</v>
      </c>
      <c r="F6" s="50">
        <f t="shared" si="2"/>
        <v>0</v>
      </c>
      <c r="G6" s="50">
        <f t="shared" si="2"/>
        <v>1</v>
      </c>
      <c r="H6" s="132" t="str">
        <f>IF(H8&lt;&gt;I8,H8,"")&amp;IF(I8&lt;&gt;J8,I8,"")&amp;"　"&amp;J8</f>
        <v>滋賀県　地方独立行政法人公立甲賀病院</v>
      </c>
      <c r="I6" s="133"/>
      <c r="J6" s="134"/>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34</v>
      </c>
      <c r="R6" s="50" t="str">
        <f t="shared" si="3"/>
        <v>対象</v>
      </c>
      <c r="S6" s="50" t="str">
        <f t="shared" si="3"/>
        <v>ド 透 I 未 訓 ガ</v>
      </c>
      <c r="T6" s="50" t="str">
        <f t="shared" si="3"/>
        <v>救 臨 が 感 災 地 輪</v>
      </c>
      <c r="U6" s="51" t="str">
        <f>U8</f>
        <v>-</v>
      </c>
      <c r="V6" s="51">
        <f>V8</f>
        <v>34343</v>
      </c>
      <c r="W6" s="50" t="str">
        <f>W8</f>
        <v>-</v>
      </c>
      <c r="X6" s="50" t="str">
        <f t="shared" ref="X6" si="4">X8</f>
        <v>第２種該当</v>
      </c>
      <c r="Y6" s="50" t="str">
        <f t="shared" si="3"/>
        <v>７：１</v>
      </c>
      <c r="Z6" s="51">
        <f t="shared" si="3"/>
        <v>409</v>
      </c>
      <c r="AA6" s="51" t="str">
        <f t="shared" si="3"/>
        <v>-</v>
      </c>
      <c r="AB6" s="51" t="str">
        <f t="shared" si="3"/>
        <v>-</v>
      </c>
      <c r="AC6" s="51" t="str">
        <f t="shared" si="3"/>
        <v>-</v>
      </c>
      <c r="AD6" s="51">
        <f t="shared" si="3"/>
        <v>4</v>
      </c>
      <c r="AE6" s="51">
        <f t="shared" si="3"/>
        <v>413</v>
      </c>
      <c r="AF6" s="51">
        <f t="shared" si="3"/>
        <v>392</v>
      </c>
      <c r="AG6" s="51" t="str">
        <f t="shared" si="3"/>
        <v>-</v>
      </c>
      <c r="AH6" s="51">
        <f t="shared" si="3"/>
        <v>392</v>
      </c>
      <c r="AI6" s="52">
        <f>IF(AI8="-",NA(),AI8)</f>
        <v>96.6</v>
      </c>
      <c r="AJ6" s="52">
        <f t="shared" ref="AJ6:AR6" si="5">IF(AJ8="-",NA(),AJ8)</f>
        <v>103.7</v>
      </c>
      <c r="AK6" s="52">
        <f t="shared" si="5"/>
        <v>106.4</v>
      </c>
      <c r="AL6" s="52">
        <f t="shared" si="5"/>
        <v>95.6</v>
      </c>
      <c r="AM6" s="52">
        <f t="shared" si="5"/>
        <v>94.8</v>
      </c>
      <c r="AN6" s="52">
        <f t="shared" si="5"/>
        <v>103.9</v>
      </c>
      <c r="AO6" s="52">
        <f t="shared" si="5"/>
        <v>106.6</v>
      </c>
      <c r="AP6" s="52">
        <f t="shared" si="5"/>
        <v>103.5</v>
      </c>
      <c r="AQ6" s="52">
        <f t="shared" si="5"/>
        <v>96.8</v>
      </c>
      <c r="AR6" s="52">
        <f t="shared" si="5"/>
        <v>93.6</v>
      </c>
      <c r="AS6" s="52" t="str">
        <f>IF(AS8="-","【-】","【"&amp;SUBSTITUTE(TEXT(AS8,"#,##0.0"),"-","△")&amp;"】")</f>
        <v>【93.7】</v>
      </c>
      <c r="AT6" s="52">
        <f>IF(AT8="-",NA(),AT8)</f>
        <v>87.3</v>
      </c>
      <c r="AU6" s="52">
        <f t="shared" ref="AU6:BC6" si="6">IF(AU8="-",NA(),AU8)</f>
        <v>89.6</v>
      </c>
      <c r="AV6" s="52">
        <f t="shared" si="6"/>
        <v>93.8</v>
      </c>
      <c r="AW6" s="52">
        <f t="shared" si="6"/>
        <v>93.7</v>
      </c>
      <c r="AX6" s="52">
        <f t="shared" si="6"/>
        <v>95.3</v>
      </c>
      <c r="AY6" s="52">
        <f t="shared" si="6"/>
        <v>87.5</v>
      </c>
      <c r="AZ6" s="52">
        <f t="shared" si="6"/>
        <v>89.4</v>
      </c>
      <c r="BA6" s="52">
        <f t="shared" si="6"/>
        <v>88.9</v>
      </c>
      <c r="BB6" s="52">
        <f t="shared" si="6"/>
        <v>89.2</v>
      </c>
      <c r="BC6" s="52">
        <f t="shared" si="6"/>
        <v>87.5</v>
      </c>
      <c r="BD6" s="52" t="str">
        <f>IF(BD8="-","【-】","【"&amp;SUBSTITUTE(TEXT(BD8,"#,##0.0"),"-","△")&amp;"】")</f>
        <v>【85.2】</v>
      </c>
      <c r="BE6" s="52">
        <f>IF(BE8="-",NA(),BE8)</f>
        <v>86.3</v>
      </c>
      <c r="BF6" s="52">
        <f t="shared" ref="BF6:BN6" si="7">IF(BF8="-",NA(),BF8)</f>
        <v>88.7</v>
      </c>
      <c r="BG6" s="52">
        <f t="shared" si="7"/>
        <v>92.8</v>
      </c>
      <c r="BH6" s="52">
        <f t="shared" si="7"/>
        <v>92.3</v>
      </c>
      <c r="BI6" s="52">
        <f t="shared" si="7"/>
        <v>94</v>
      </c>
      <c r="BJ6" s="52">
        <f t="shared" si="7"/>
        <v>84.9</v>
      </c>
      <c r="BK6" s="52">
        <f t="shared" si="7"/>
        <v>86.9</v>
      </c>
      <c r="BL6" s="52">
        <f t="shared" si="7"/>
        <v>86.4</v>
      </c>
      <c r="BM6" s="52">
        <f t="shared" si="7"/>
        <v>86.7</v>
      </c>
      <c r="BN6" s="52">
        <f t="shared" si="7"/>
        <v>85</v>
      </c>
      <c r="BO6" s="52" t="str">
        <f>IF(BO8="-","【-】","【"&amp;SUBSTITUTE(TEXT(BO8,"#,##0.0"),"-","△")&amp;"】")</f>
        <v>【82.6】</v>
      </c>
      <c r="BP6" s="52">
        <f>IF(BP8="-",NA(),BP8)</f>
        <v>73.2</v>
      </c>
      <c r="BQ6" s="52">
        <f t="shared" ref="BQ6:BY6" si="8">IF(BQ8="-",NA(),BQ8)</f>
        <v>66.099999999999994</v>
      </c>
      <c r="BR6" s="52">
        <f t="shared" si="8"/>
        <v>69.900000000000006</v>
      </c>
      <c r="BS6" s="52">
        <f t="shared" si="8"/>
        <v>75.400000000000006</v>
      </c>
      <c r="BT6" s="52">
        <f t="shared" si="8"/>
        <v>80.2</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51926</v>
      </c>
      <c r="CB6" s="53">
        <f t="shared" ref="CB6:CJ6" si="9">IF(CB8="-",NA(),CB8)</f>
        <v>57603</v>
      </c>
      <c r="CC6" s="53">
        <f t="shared" si="9"/>
        <v>60656</v>
      </c>
      <c r="CD6" s="53">
        <f t="shared" si="9"/>
        <v>58835</v>
      </c>
      <c r="CE6" s="53">
        <f t="shared" si="9"/>
        <v>58649</v>
      </c>
      <c r="CF6" s="53">
        <f t="shared" si="9"/>
        <v>63766</v>
      </c>
      <c r="CG6" s="53">
        <f t="shared" si="9"/>
        <v>66386</v>
      </c>
      <c r="CH6" s="53">
        <f t="shared" si="9"/>
        <v>69418</v>
      </c>
      <c r="CI6" s="53">
        <f t="shared" si="9"/>
        <v>70803</v>
      </c>
      <c r="CJ6" s="53">
        <f t="shared" si="9"/>
        <v>72068</v>
      </c>
      <c r="CK6" s="52" t="str">
        <f>IF(CK8="-","【-】","【"&amp;SUBSTITUTE(TEXT(CK8,"#,##0"),"-","△")&amp;"】")</f>
        <v>【63,608】</v>
      </c>
      <c r="CL6" s="53">
        <f>IF(CL8="-",NA(),CL8)</f>
        <v>15582</v>
      </c>
      <c r="CM6" s="53">
        <f t="shared" ref="CM6:CU6" si="10">IF(CM8="-",NA(),CM8)</f>
        <v>15999</v>
      </c>
      <c r="CN6" s="53">
        <f t="shared" si="10"/>
        <v>16446</v>
      </c>
      <c r="CO6" s="53">
        <f t="shared" si="10"/>
        <v>16754</v>
      </c>
      <c r="CP6" s="53">
        <f t="shared" si="10"/>
        <v>16662</v>
      </c>
      <c r="CQ6" s="53">
        <f t="shared" si="10"/>
        <v>18423</v>
      </c>
      <c r="CR6" s="53">
        <f t="shared" si="10"/>
        <v>19190</v>
      </c>
      <c r="CS6" s="53">
        <f t="shared" si="10"/>
        <v>19216</v>
      </c>
      <c r="CT6" s="53">
        <f t="shared" si="10"/>
        <v>20167</v>
      </c>
      <c r="CU6" s="53">
        <f t="shared" si="10"/>
        <v>20434</v>
      </c>
      <c r="CV6" s="52" t="str">
        <f>IF(CV8="-","【-】","【"&amp;SUBSTITUTE(TEXT(CV8,"#,##0"),"-","△")&amp;"】")</f>
        <v>【18,510】</v>
      </c>
      <c r="CW6" s="52">
        <f>IF(CW8="-",NA(),CW8)</f>
        <v>56</v>
      </c>
      <c r="CX6" s="52">
        <f t="shared" ref="CX6:DF6" si="11">IF(CX8="-",NA(),CX8)</f>
        <v>51.9</v>
      </c>
      <c r="CY6" s="52">
        <f t="shared" si="11"/>
        <v>50.2</v>
      </c>
      <c r="CZ6" s="52">
        <f t="shared" si="11"/>
        <v>55.7</v>
      </c>
      <c r="DA6" s="52">
        <f t="shared" si="11"/>
        <v>56.4</v>
      </c>
      <c r="DB6" s="52">
        <f t="shared" si="11"/>
        <v>56.7</v>
      </c>
      <c r="DC6" s="52">
        <f t="shared" si="11"/>
        <v>54.2</v>
      </c>
      <c r="DD6" s="52">
        <f t="shared" si="11"/>
        <v>53.9</v>
      </c>
      <c r="DE6" s="52">
        <f t="shared" si="11"/>
        <v>54.1</v>
      </c>
      <c r="DF6" s="52">
        <f t="shared" si="11"/>
        <v>56</v>
      </c>
      <c r="DG6" s="52" t="str">
        <f>IF(DG8="-","【-】","【"&amp;SUBSTITUTE(TEXT(DG8,"#,##0.0"),"-","△")&amp;"】")</f>
        <v>【57.7】</v>
      </c>
      <c r="DH6" s="52">
        <f>IF(DH8="-",NA(),DH8)</f>
        <v>19.3</v>
      </c>
      <c r="DI6" s="52">
        <f t="shared" ref="DI6:DQ6" si="12">IF(DI8="-",NA(),DI8)</f>
        <v>19</v>
      </c>
      <c r="DJ6" s="52">
        <f t="shared" si="12"/>
        <v>19.5</v>
      </c>
      <c r="DK6" s="52">
        <f t="shared" si="12"/>
        <v>22.6</v>
      </c>
      <c r="DL6" s="52">
        <f t="shared" si="12"/>
        <v>22.2</v>
      </c>
      <c r="DM6" s="52">
        <f t="shared" si="12"/>
        <v>26.2</v>
      </c>
      <c r="DN6" s="52">
        <f t="shared" si="12"/>
        <v>26.3</v>
      </c>
      <c r="DO6" s="52">
        <f t="shared" si="12"/>
        <v>26.3</v>
      </c>
      <c r="DP6" s="52">
        <f t="shared" si="12"/>
        <v>28</v>
      </c>
      <c r="DQ6" s="52">
        <f t="shared" si="12"/>
        <v>28.3</v>
      </c>
      <c r="DR6" s="52" t="str">
        <f>IF(DR8="-","【-】","【"&amp;SUBSTITUTE(TEXT(DR8,"#,##0.0"),"-","△")&amp;"】")</f>
        <v>【26.7】</v>
      </c>
      <c r="DS6" s="52">
        <f>IF(DS8="-",NA(),DS8)</f>
        <v>12</v>
      </c>
      <c r="DT6" s="52">
        <f t="shared" ref="DT6:EB6" si="13">IF(DT8="-",NA(),DT8)</f>
        <v>0</v>
      </c>
      <c r="DU6" s="52">
        <f t="shared" si="13"/>
        <v>0</v>
      </c>
      <c r="DV6" s="52">
        <f t="shared" si="13"/>
        <v>0</v>
      </c>
      <c r="DW6" s="52">
        <f t="shared" si="13"/>
        <v>0</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25.8</v>
      </c>
      <c r="EE6" s="52">
        <f t="shared" ref="EE6:EM6" si="14">IF(EE8="-",NA(),EE8)</f>
        <v>28.3</v>
      </c>
      <c r="EF6" s="52">
        <f t="shared" si="14"/>
        <v>35.5</v>
      </c>
      <c r="EG6" s="52">
        <f t="shared" si="14"/>
        <v>41.4</v>
      </c>
      <c r="EH6" s="52">
        <f t="shared" si="14"/>
        <v>46.2</v>
      </c>
      <c r="EI6" s="52">
        <f t="shared" si="14"/>
        <v>56.8</v>
      </c>
      <c r="EJ6" s="52">
        <f t="shared" si="14"/>
        <v>58.5</v>
      </c>
      <c r="EK6" s="52">
        <f t="shared" si="14"/>
        <v>57.4</v>
      </c>
      <c r="EL6" s="52">
        <f t="shared" si="14"/>
        <v>57.3</v>
      </c>
      <c r="EM6" s="52">
        <f t="shared" si="14"/>
        <v>57.9</v>
      </c>
      <c r="EN6" s="52" t="str">
        <f>IF(EN8="-","【-】","【"&amp;SUBSTITUTE(TEXT(EN8,"#,##0.0"),"-","△")&amp;"】")</f>
        <v>【58.0】</v>
      </c>
      <c r="EO6" s="52">
        <f>IF(EO8="-",NA(),EO8)</f>
        <v>95.7</v>
      </c>
      <c r="EP6" s="52">
        <f t="shared" ref="EP6:EX6" si="15">IF(EP8="-",NA(),EP8)</f>
        <v>62.2</v>
      </c>
      <c r="EQ6" s="52">
        <f t="shared" si="15"/>
        <v>72.599999999999994</v>
      </c>
      <c r="ER6" s="52">
        <f t="shared" si="15"/>
        <v>74.5</v>
      </c>
      <c r="ES6" s="52">
        <f t="shared" si="15"/>
        <v>74.599999999999994</v>
      </c>
      <c r="ET6" s="52">
        <f t="shared" si="15"/>
        <v>69.8</v>
      </c>
      <c r="EU6" s="52">
        <f t="shared" si="15"/>
        <v>69.7</v>
      </c>
      <c r="EV6" s="52">
        <f t="shared" si="15"/>
        <v>68.8</v>
      </c>
      <c r="EW6" s="52">
        <f t="shared" si="15"/>
        <v>68.599999999999994</v>
      </c>
      <c r="EX6" s="52">
        <f t="shared" si="15"/>
        <v>69.5</v>
      </c>
      <c r="EY6" s="52" t="str">
        <f>IF(EY8="-","【-】","【"&amp;SUBSTITUTE(TEXT(EY8,"#,##0.0"),"-","△")&amp;"】")</f>
        <v>【70.8】</v>
      </c>
      <c r="EZ6" s="53">
        <f>IF(EZ8="-",NA(),EZ8)</f>
        <v>19807482</v>
      </c>
      <c r="FA6" s="53">
        <f t="shared" ref="FA6:FI6" si="16">IF(FA8="-",NA(),FA8)</f>
        <v>25126024</v>
      </c>
      <c r="FB6" s="53">
        <f t="shared" si="16"/>
        <v>25520162</v>
      </c>
      <c r="FC6" s="53">
        <f t="shared" si="16"/>
        <v>26494881</v>
      </c>
      <c r="FD6" s="53">
        <f t="shared" si="16"/>
        <v>27963218</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168</v>
      </c>
      <c r="B7" s="50">
        <f t="shared" ref="B7:AH7" si="17">B8</f>
        <v>2024</v>
      </c>
      <c r="C7" s="50">
        <f t="shared" si="17"/>
        <v>257510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34</v>
      </c>
      <c r="R7" s="50" t="str">
        <f t="shared" si="17"/>
        <v>対象</v>
      </c>
      <c r="S7" s="50" t="str">
        <f t="shared" si="17"/>
        <v>ド 透 I 未 訓 ガ</v>
      </c>
      <c r="T7" s="50" t="str">
        <f t="shared" si="17"/>
        <v>救 臨 が 感 災 地 輪</v>
      </c>
      <c r="U7" s="51" t="str">
        <f>U8</f>
        <v>-</v>
      </c>
      <c r="V7" s="51">
        <f>V8</f>
        <v>34343</v>
      </c>
      <c r="W7" s="50" t="str">
        <f>W8</f>
        <v>-</v>
      </c>
      <c r="X7" s="50" t="str">
        <f t="shared" si="17"/>
        <v>第２種該当</v>
      </c>
      <c r="Y7" s="50" t="str">
        <f t="shared" si="17"/>
        <v>７：１</v>
      </c>
      <c r="Z7" s="51">
        <f t="shared" si="17"/>
        <v>409</v>
      </c>
      <c r="AA7" s="51" t="str">
        <f t="shared" si="17"/>
        <v>-</v>
      </c>
      <c r="AB7" s="51" t="str">
        <f t="shared" si="17"/>
        <v>-</v>
      </c>
      <c r="AC7" s="51" t="str">
        <f t="shared" si="17"/>
        <v>-</v>
      </c>
      <c r="AD7" s="51">
        <f t="shared" si="17"/>
        <v>4</v>
      </c>
      <c r="AE7" s="51">
        <f t="shared" si="17"/>
        <v>413</v>
      </c>
      <c r="AF7" s="51">
        <f t="shared" si="17"/>
        <v>392</v>
      </c>
      <c r="AG7" s="51" t="str">
        <f t="shared" si="17"/>
        <v>-</v>
      </c>
      <c r="AH7" s="51">
        <f t="shared" si="17"/>
        <v>392</v>
      </c>
      <c r="AI7" s="52">
        <f>AI8</f>
        <v>96.6</v>
      </c>
      <c r="AJ7" s="52">
        <f t="shared" ref="AJ7:AR7" si="18">AJ8</f>
        <v>103.7</v>
      </c>
      <c r="AK7" s="52">
        <f t="shared" si="18"/>
        <v>106.4</v>
      </c>
      <c r="AL7" s="52">
        <f t="shared" si="18"/>
        <v>95.6</v>
      </c>
      <c r="AM7" s="52">
        <f t="shared" si="18"/>
        <v>94.8</v>
      </c>
      <c r="AN7" s="52">
        <f t="shared" si="18"/>
        <v>103.9</v>
      </c>
      <c r="AO7" s="52">
        <f t="shared" si="18"/>
        <v>106.6</v>
      </c>
      <c r="AP7" s="52">
        <f t="shared" si="18"/>
        <v>103.5</v>
      </c>
      <c r="AQ7" s="52">
        <f t="shared" si="18"/>
        <v>96.8</v>
      </c>
      <c r="AR7" s="52">
        <f t="shared" si="18"/>
        <v>93.6</v>
      </c>
      <c r="AS7" s="52"/>
      <c r="AT7" s="52">
        <f>AT8</f>
        <v>87.3</v>
      </c>
      <c r="AU7" s="52">
        <f t="shared" ref="AU7:BC7" si="19">AU8</f>
        <v>89.6</v>
      </c>
      <c r="AV7" s="52">
        <f t="shared" si="19"/>
        <v>93.8</v>
      </c>
      <c r="AW7" s="52">
        <f t="shared" si="19"/>
        <v>93.7</v>
      </c>
      <c r="AX7" s="52">
        <f t="shared" si="19"/>
        <v>95.3</v>
      </c>
      <c r="AY7" s="52">
        <f t="shared" si="19"/>
        <v>87.5</v>
      </c>
      <c r="AZ7" s="52">
        <f t="shared" si="19"/>
        <v>89.4</v>
      </c>
      <c r="BA7" s="52">
        <f t="shared" si="19"/>
        <v>88.9</v>
      </c>
      <c r="BB7" s="52">
        <f t="shared" si="19"/>
        <v>89.2</v>
      </c>
      <c r="BC7" s="52">
        <f t="shared" si="19"/>
        <v>87.5</v>
      </c>
      <c r="BD7" s="52"/>
      <c r="BE7" s="52">
        <f>BE8</f>
        <v>86.3</v>
      </c>
      <c r="BF7" s="52">
        <f t="shared" ref="BF7:BN7" si="20">BF8</f>
        <v>88.7</v>
      </c>
      <c r="BG7" s="52">
        <f t="shared" si="20"/>
        <v>92.8</v>
      </c>
      <c r="BH7" s="52">
        <f t="shared" si="20"/>
        <v>92.3</v>
      </c>
      <c r="BI7" s="52">
        <f t="shared" si="20"/>
        <v>94</v>
      </c>
      <c r="BJ7" s="52">
        <f t="shared" si="20"/>
        <v>84.9</v>
      </c>
      <c r="BK7" s="52">
        <f t="shared" si="20"/>
        <v>86.9</v>
      </c>
      <c r="BL7" s="52">
        <f t="shared" si="20"/>
        <v>86.4</v>
      </c>
      <c r="BM7" s="52">
        <f t="shared" si="20"/>
        <v>86.7</v>
      </c>
      <c r="BN7" s="52">
        <f t="shared" si="20"/>
        <v>85</v>
      </c>
      <c r="BO7" s="52"/>
      <c r="BP7" s="52">
        <f>BP8</f>
        <v>73.2</v>
      </c>
      <c r="BQ7" s="52">
        <f t="shared" ref="BQ7:BY7" si="21">BQ8</f>
        <v>66.099999999999994</v>
      </c>
      <c r="BR7" s="52">
        <f t="shared" si="21"/>
        <v>69.900000000000006</v>
      </c>
      <c r="BS7" s="52">
        <f t="shared" si="21"/>
        <v>75.400000000000006</v>
      </c>
      <c r="BT7" s="52">
        <f t="shared" si="21"/>
        <v>80.2</v>
      </c>
      <c r="BU7" s="52">
        <f t="shared" si="21"/>
        <v>68.400000000000006</v>
      </c>
      <c r="BV7" s="52">
        <f t="shared" si="21"/>
        <v>68.2</v>
      </c>
      <c r="BW7" s="52">
        <f t="shared" si="21"/>
        <v>68.400000000000006</v>
      </c>
      <c r="BX7" s="52">
        <f t="shared" si="21"/>
        <v>70.900000000000006</v>
      </c>
      <c r="BY7" s="52">
        <f t="shared" si="21"/>
        <v>73.5</v>
      </c>
      <c r="BZ7" s="52"/>
      <c r="CA7" s="53">
        <f>CA8</f>
        <v>51926</v>
      </c>
      <c r="CB7" s="53">
        <f t="shared" ref="CB7:CJ7" si="22">CB8</f>
        <v>57603</v>
      </c>
      <c r="CC7" s="53">
        <f t="shared" si="22"/>
        <v>60656</v>
      </c>
      <c r="CD7" s="53">
        <f t="shared" si="22"/>
        <v>58835</v>
      </c>
      <c r="CE7" s="53">
        <f t="shared" si="22"/>
        <v>58649</v>
      </c>
      <c r="CF7" s="53">
        <f t="shared" si="22"/>
        <v>63766</v>
      </c>
      <c r="CG7" s="53">
        <f t="shared" si="22"/>
        <v>66386</v>
      </c>
      <c r="CH7" s="53">
        <f t="shared" si="22"/>
        <v>69418</v>
      </c>
      <c r="CI7" s="53">
        <f t="shared" si="22"/>
        <v>70803</v>
      </c>
      <c r="CJ7" s="53">
        <f t="shared" si="22"/>
        <v>72068</v>
      </c>
      <c r="CK7" s="52"/>
      <c r="CL7" s="53">
        <f>CL8</f>
        <v>15582</v>
      </c>
      <c r="CM7" s="53">
        <f t="shared" ref="CM7:CU7" si="23">CM8</f>
        <v>15999</v>
      </c>
      <c r="CN7" s="53">
        <f t="shared" si="23"/>
        <v>16446</v>
      </c>
      <c r="CO7" s="53">
        <f t="shared" si="23"/>
        <v>16754</v>
      </c>
      <c r="CP7" s="53">
        <f t="shared" si="23"/>
        <v>16662</v>
      </c>
      <c r="CQ7" s="53">
        <f t="shared" si="23"/>
        <v>18423</v>
      </c>
      <c r="CR7" s="53">
        <f t="shared" si="23"/>
        <v>19190</v>
      </c>
      <c r="CS7" s="53">
        <f t="shared" si="23"/>
        <v>19216</v>
      </c>
      <c r="CT7" s="53">
        <f t="shared" si="23"/>
        <v>20167</v>
      </c>
      <c r="CU7" s="53">
        <f t="shared" si="23"/>
        <v>20434</v>
      </c>
      <c r="CV7" s="52"/>
      <c r="CW7" s="52">
        <f>CW8</f>
        <v>56</v>
      </c>
      <c r="CX7" s="52">
        <f t="shared" ref="CX7:DF7" si="24">CX8</f>
        <v>51.9</v>
      </c>
      <c r="CY7" s="52">
        <f t="shared" si="24"/>
        <v>50.2</v>
      </c>
      <c r="CZ7" s="52">
        <f t="shared" si="24"/>
        <v>55.7</v>
      </c>
      <c r="DA7" s="52">
        <f t="shared" si="24"/>
        <v>56.4</v>
      </c>
      <c r="DB7" s="52">
        <f t="shared" si="24"/>
        <v>56.7</v>
      </c>
      <c r="DC7" s="52">
        <f t="shared" si="24"/>
        <v>54.2</v>
      </c>
      <c r="DD7" s="52">
        <f t="shared" si="24"/>
        <v>53.9</v>
      </c>
      <c r="DE7" s="52">
        <f t="shared" si="24"/>
        <v>54.1</v>
      </c>
      <c r="DF7" s="52">
        <f t="shared" si="24"/>
        <v>56</v>
      </c>
      <c r="DG7" s="52"/>
      <c r="DH7" s="52">
        <f>DH8</f>
        <v>19.3</v>
      </c>
      <c r="DI7" s="52">
        <f t="shared" ref="DI7:DQ7" si="25">DI8</f>
        <v>19</v>
      </c>
      <c r="DJ7" s="52">
        <f t="shared" si="25"/>
        <v>19.5</v>
      </c>
      <c r="DK7" s="52">
        <f t="shared" si="25"/>
        <v>22.6</v>
      </c>
      <c r="DL7" s="52">
        <f t="shared" si="25"/>
        <v>22.2</v>
      </c>
      <c r="DM7" s="52">
        <f t="shared" si="25"/>
        <v>26.2</v>
      </c>
      <c r="DN7" s="52">
        <f t="shared" si="25"/>
        <v>26.3</v>
      </c>
      <c r="DO7" s="52">
        <f t="shared" si="25"/>
        <v>26.3</v>
      </c>
      <c r="DP7" s="52">
        <f t="shared" si="25"/>
        <v>28</v>
      </c>
      <c r="DQ7" s="52">
        <f t="shared" si="25"/>
        <v>28.3</v>
      </c>
      <c r="DR7" s="52"/>
      <c r="DS7" s="52">
        <f>DS8</f>
        <v>12</v>
      </c>
      <c r="DT7" s="52">
        <f t="shared" ref="DT7:EB7" si="26">DT8</f>
        <v>0</v>
      </c>
      <c r="DU7" s="52">
        <f t="shared" si="26"/>
        <v>0</v>
      </c>
      <c r="DV7" s="52">
        <f t="shared" si="26"/>
        <v>0</v>
      </c>
      <c r="DW7" s="52">
        <f t="shared" si="26"/>
        <v>0</v>
      </c>
      <c r="DX7" s="52">
        <f t="shared" si="26"/>
        <v>40.799999999999997</v>
      </c>
      <c r="DY7" s="52">
        <f t="shared" si="26"/>
        <v>40.4</v>
      </c>
      <c r="DZ7" s="52">
        <f t="shared" si="26"/>
        <v>33.799999999999997</v>
      </c>
      <c r="EA7" s="52">
        <f t="shared" si="26"/>
        <v>29.9</v>
      </c>
      <c r="EB7" s="52">
        <f t="shared" si="26"/>
        <v>30.4</v>
      </c>
      <c r="EC7" s="52"/>
      <c r="ED7" s="52">
        <f>ED8</f>
        <v>25.8</v>
      </c>
      <c r="EE7" s="52">
        <f t="shared" ref="EE7:EM7" si="27">EE8</f>
        <v>28.3</v>
      </c>
      <c r="EF7" s="52">
        <f t="shared" si="27"/>
        <v>35.5</v>
      </c>
      <c r="EG7" s="52">
        <f t="shared" si="27"/>
        <v>41.4</v>
      </c>
      <c r="EH7" s="52">
        <f t="shared" si="27"/>
        <v>46.2</v>
      </c>
      <c r="EI7" s="52">
        <f t="shared" si="27"/>
        <v>56.8</v>
      </c>
      <c r="EJ7" s="52">
        <f t="shared" si="27"/>
        <v>58.5</v>
      </c>
      <c r="EK7" s="52">
        <f t="shared" si="27"/>
        <v>57.4</v>
      </c>
      <c r="EL7" s="52">
        <f t="shared" si="27"/>
        <v>57.3</v>
      </c>
      <c r="EM7" s="52">
        <f t="shared" si="27"/>
        <v>57.9</v>
      </c>
      <c r="EN7" s="52"/>
      <c r="EO7" s="52">
        <f>EO8</f>
        <v>95.7</v>
      </c>
      <c r="EP7" s="52">
        <f t="shared" ref="EP7:EX7" si="28">EP8</f>
        <v>62.2</v>
      </c>
      <c r="EQ7" s="52">
        <f t="shared" si="28"/>
        <v>72.599999999999994</v>
      </c>
      <c r="ER7" s="52">
        <f t="shared" si="28"/>
        <v>74.5</v>
      </c>
      <c r="ES7" s="52">
        <f t="shared" si="28"/>
        <v>74.599999999999994</v>
      </c>
      <c r="ET7" s="52">
        <f t="shared" si="28"/>
        <v>69.8</v>
      </c>
      <c r="EU7" s="52">
        <f t="shared" si="28"/>
        <v>69.7</v>
      </c>
      <c r="EV7" s="52">
        <f t="shared" si="28"/>
        <v>68.8</v>
      </c>
      <c r="EW7" s="52">
        <f t="shared" si="28"/>
        <v>68.599999999999994</v>
      </c>
      <c r="EX7" s="52">
        <f t="shared" si="28"/>
        <v>69.5</v>
      </c>
      <c r="EY7" s="52"/>
      <c r="EZ7" s="53">
        <f>EZ8</f>
        <v>19807482</v>
      </c>
      <c r="FA7" s="53">
        <f t="shared" ref="FA7:FI7" si="29">FA8</f>
        <v>25126024</v>
      </c>
      <c r="FB7" s="53">
        <f t="shared" si="29"/>
        <v>25520162</v>
      </c>
      <c r="FC7" s="53">
        <f t="shared" si="29"/>
        <v>26494881</v>
      </c>
      <c r="FD7" s="53">
        <f t="shared" si="29"/>
        <v>27963218</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257510</v>
      </c>
      <c r="D8" s="55">
        <v>46</v>
      </c>
      <c r="E8" s="55">
        <v>6</v>
      </c>
      <c r="F8" s="55">
        <v>0</v>
      </c>
      <c r="G8" s="55">
        <v>1</v>
      </c>
      <c r="H8" s="55" t="s">
        <v>169</v>
      </c>
      <c r="I8" s="55" t="s">
        <v>170</v>
      </c>
      <c r="J8" s="55" t="s">
        <v>170</v>
      </c>
      <c r="K8" s="55" t="s">
        <v>171</v>
      </c>
      <c r="L8" s="55" t="s">
        <v>172</v>
      </c>
      <c r="M8" s="55" t="s">
        <v>173</v>
      </c>
      <c r="N8" s="55" t="s">
        <v>174</v>
      </c>
      <c r="O8" s="55" t="s">
        <v>175</v>
      </c>
      <c r="P8" s="55" t="s">
        <v>176</v>
      </c>
      <c r="Q8" s="56">
        <v>34</v>
      </c>
      <c r="R8" s="55" t="s">
        <v>177</v>
      </c>
      <c r="S8" s="55" t="s">
        <v>178</v>
      </c>
      <c r="T8" s="55" t="s">
        <v>179</v>
      </c>
      <c r="U8" s="56" t="s">
        <v>40</v>
      </c>
      <c r="V8" s="56">
        <v>34343</v>
      </c>
      <c r="W8" s="55" t="s">
        <v>40</v>
      </c>
      <c r="X8" s="55" t="s">
        <v>180</v>
      </c>
      <c r="Y8" s="57" t="s">
        <v>181</v>
      </c>
      <c r="Z8" s="56">
        <v>409</v>
      </c>
      <c r="AA8" s="56" t="s">
        <v>40</v>
      </c>
      <c r="AB8" s="56" t="s">
        <v>40</v>
      </c>
      <c r="AC8" s="56" t="s">
        <v>40</v>
      </c>
      <c r="AD8" s="56">
        <v>4</v>
      </c>
      <c r="AE8" s="56">
        <v>413</v>
      </c>
      <c r="AF8" s="56">
        <v>392</v>
      </c>
      <c r="AG8" s="56" t="s">
        <v>40</v>
      </c>
      <c r="AH8" s="56">
        <v>392</v>
      </c>
      <c r="AI8" s="58">
        <v>96.6</v>
      </c>
      <c r="AJ8" s="58">
        <v>103.7</v>
      </c>
      <c r="AK8" s="58">
        <v>106.4</v>
      </c>
      <c r="AL8" s="58">
        <v>95.6</v>
      </c>
      <c r="AM8" s="58">
        <v>94.8</v>
      </c>
      <c r="AN8" s="58">
        <v>103.9</v>
      </c>
      <c r="AO8" s="58">
        <v>106.6</v>
      </c>
      <c r="AP8" s="58">
        <v>103.5</v>
      </c>
      <c r="AQ8" s="58">
        <v>96.8</v>
      </c>
      <c r="AR8" s="58">
        <v>93.6</v>
      </c>
      <c r="AS8" s="58">
        <v>93.7</v>
      </c>
      <c r="AT8" s="58">
        <v>87.3</v>
      </c>
      <c r="AU8" s="58">
        <v>89.6</v>
      </c>
      <c r="AV8" s="58">
        <v>93.8</v>
      </c>
      <c r="AW8" s="58">
        <v>93.7</v>
      </c>
      <c r="AX8" s="58">
        <v>95.3</v>
      </c>
      <c r="AY8" s="58">
        <v>87.5</v>
      </c>
      <c r="AZ8" s="58">
        <v>89.4</v>
      </c>
      <c r="BA8" s="58">
        <v>88.9</v>
      </c>
      <c r="BB8" s="58">
        <v>89.2</v>
      </c>
      <c r="BC8" s="58">
        <v>87.5</v>
      </c>
      <c r="BD8" s="58">
        <v>85.2</v>
      </c>
      <c r="BE8" s="59">
        <v>86.3</v>
      </c>
      <c r="BF8" s="59">
        <v>88.7</v>
      </c>
      <c r="BG8" s="59">
        <v>92.8</v>
      </c>
      <c r="BH8" s="59">
        <v>92.3</v>
      </c>
      <c r="BI8" s="59">
        <v>94</v>
      </c>
      <c r="BJ8" s="59">
        <v>84.9</v>
      </c>
      <c r="BK8" s="59">
        <v>86.9</v>
      </c>
      <c r="BL8" s="59">
        <v>86.4</v>
      </c>
      <c r="BM8" s="59">
        <v>86.7</v>
      </c>
      <c r="BN8" s="59">
        <v>85</v>
      </c>
      <c r="BO8" s="59">
        <v>82.6</v>
      </c>
      <c r="BP8" s="58">
        <v>73.2</v>
      </c>
      <c r="BQ8" s="58">
        <v>66.099999999999994</v>
      </c>
      <c r="BR8" s="58">
        <v>69.900000000000006</v>
      </c>
      <c r="BS8" s="58">
        <v>75.400000000000006</v>
      </c>
      <c r="BT8" s="58">
        <v>80.2</v>
      </c>
      <c r="BU8" s="58">
        <v>68.400000000000006</v>
      </c>
      <c r="BV8" s="58">
        <v>68.2</v>
      </c>
      <c r="BW8" s="58">
        <v>68.400000000000006</v>
      </c>
      <c r="BX8" s="58">
        <v>70.900000000000006</v>
      </c>
      <c r="BY8" s="58">
        <v>73.5</v>
      </c>
      <c r="BZ8" s="58">
        <v>70.7</v>
      </c>
      <c r="CA8" s="59">
        <v>51926</v>
      </c>
      <c r="CB8" s="59">
        <v>57603</v>
      </c>
      <c r="CC8" s="59">
        <v>60656</v>
      </c>
      <c r="CD8" s="59">
        <v>58835</v>
      </c>
      <c r="CE8" s="59">
        <v>58649</v>
      </c>
      <c r="CF8" s="59">
        <v>63766</v>
      </c>
      <c r="CG8" s="59">
        <v>66386</v>
      </c>
      <c r="CH8" s="59">
        <v>69418</v>
      </c>
      <c r="CI8" s="59">
        <v>70803</v>
      </c>
      <c r="CJ8" s="59">
        <v>72068</v>
      </c>
      <c r="CK8" s="58">
        <v>63608</v>
      </c>
      <c r="CL8" s="59">
        <v>15582</v>
      </c>
      <c r="CM8" s="59">
        <v>15999</v>
      </c>
      <c r="CN8" s="59">
        <v>16446</v>
      </c>
      <c r="CO8" s="59">
        <v>16754</v>
      </c>
      <c r="CP8" s="59">
        <v>16662</v>
      </c>
      <c r="CQ8" s="59">
        <v>18423</v>
      </c>
      <c r="CR8" s="59">
        <v>19190</v>
      </c>
      <c r="CS8" s="59">
        <v>19216</v>
      </c>
      <c r="CT8" s="59">
        <v>20167</v>
      </c>
      <c r="CU8" s="59">
        <v>20434</v>
      </c>
      <c r="CV8" s="58">
        <v>18510</v>
      </c>
      <c r="CW8" s="59">
        <v>56</v>
      </c>
      <c r="CX8" s="59">
        <v>51.9</v>
      </c>
      <c r="CY8" s="59">
        <v>50.2</v>
      </c>
      <c r="CZ8" s="59">
        <v>55.7</v>
      </c>
      <c r="DA8" s="59">
        <v>56.4</v>
      </c>
      <c r="DB8" s="59">
        <v>56.7</v>
      </c>
      <c r="DC8" s="59">
        <v>54.2</v>
      </c>
      <c r="DD8" s="59">
        <v>53.9</v>
      </c>
      <c r="DE8" s="59">
        <v>54.1</v>
      </c>
      <c r="DF8" s="59">
        <v>56</v>
      </c>
      <c r="DG8" s="59">
        <v>57.7</v>
      </c>
      <c r="DH8" s="59">
        <v>19.3</v>
      </c>
      <c r="DI8" s="59">
        <v>19</v>
      </c>
      <c r="DJ8" s="59">
        <v>19.5</v>
      </c>
      <c r="DK8" s="59">
        <v>22.6</v>
      </c>
      <c r="DL8" s="59">
        <v>22.2</v>
      </c>
      <c r="DM8" s="59">
        <v>26.2</v>
      </c>
      <c r="DN8" s="59">
        <v>26.3</v>
      </c>
      <c r="DO8" s="59">
        <v>26.3</v>
      </c>
      <c r="DP8" s="59">
        <v>28</v>
      </c>
      <c r="DQ8" s="59">
        <v>28.3</v>
      </c>
      <c r="DR8" s="59">
        <v>26.7</v>
      </c>
      <c r="DS8" s="59">
        <v>12</v>
      </c>
      <c r="DT8" s="59">
        <v>0</v>
      </c>
      <c r="DU8" s="59">
        <v>0</v>
      </c>
      <c r="DV8" s="59">
        <v>0</v>
      </c>
      <c r="DW8" s="59">
        <v>0</v>
      </c>
      <c r="DX8" s="59">
        <v>40.799999999999997</v>
      </c>
      <c r="DY8" s="59">
        <v>40.4</v>
      </c>
      <c r="DZ8" s="59">
        <v>33.799999999999997</v>
      </c>
      <c r="EA8" s="59">
        <v>29.9</v>
      </c>
      <c r="EB8" s="59">
        <v>30.4</v>
      </c>
      <c r="EC8" s="59">
        <v>54.3</v>
      </c>
      <c r="ED8" s="58">
        <v>25.8</v>
      </c>
      <c r="EE8" s="58">
        <v>28.3</v>
      </c>
      <c r="EF8" s="58">
        <v>35.5</v>
      </c>
      <c r="EG8" s="58">
        <v>41.4</v>
      </c>
      <c r="EH8" s="58">
        <v>46.2</v>
      </c>
      <c r="EI8" s="58">
        <v>56.8</v>
      </c>
      <c r="EJ8" s="58">
        <v>58.5</v>
      </c>
      <c r="EK8" s="58">
        <v>57.4</v>
      </c>
      <c r="EL8" s="58">
        <v>57.3</v>
      </c>
      <c r="EM8" s="58">
        <v>57.9</v>
      </c>
      <c r="EN8" s="58">
        <v>58</v>
      </c>
      <c r="EO8" s="58">
        <v>95.7</v>
      </c>
      <c r="EP8" s="58">
        <v>62.2</v>
      </c>
      <c r="EQ8" s="58">
        <v>72.599999999999994</v>
      </c>
      <c r="ER8" s="58">
        <v>74.5</v>
      </c>
      <c r="ES8" s="58">
        <v>74.599999999999994</v>
      </c>
      <c r="ET8" s="58">
        <v>69.8</v>
      </c>
      <c r="EU8" s="58">
        <v>69.7</v>
      </c>
      <c r="EV8" s="58">
        <v>68.8</v>
      </c>
      <c r="EW8" s="58">
        <v>68.599999999999994</v>
      </c>
      <c r="EX8" s="58">
        <v>69.5</v>
      </c>
      <c r="EY8" s="58">
        <v>70.8</v>
      </c>
      <c r="EZ8" s="59">
        <v>19807482</v>
      </c>
      <c r="FA8" s="59">
        <v>25126024</v>
      </c>
      <c r="FB8" s="59">
        <v>25520162</v>
      </c>
      <c r="FC8" s="59">
        <v>26494881</v>
      </c>
      <c r="FD8" s="59">
        <v>27963218</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2026-02-24T01:24:15Z</cp:lastPrinted>
  <dcterms:created xsi:type="dcterms:W3CDTF">2025-12-15T04:58:32Z</dcterms:created>
  <dcterms:modified xsi:type="dcterms:W3CDTF">2026-02-24T01:36:22Z</dcterms:modified>
  <cp:category/>
</cp:coreProperties>
</file>