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上水道\"/>
    </mc:Choice>
  </mc:AlternateContent>
  <xr:revisionPtr revIDLastSave="0" documentId="13_ncr:1_{E2A911E1-36B8-4426-985E-A7695B7C7C2E}" xr6:coauthVersionLast="47" xr6:coauthVersionMax="47" xr10:uidLastSave="{00000000-0000-0000-0000-000000000000}"/>
  <workbookProtection workbookAlgorithmName="SHA-512" workbookHashValue="Uc/006FtsnBMp69hahh8hPrxHsELDx7aRsCXWHIOAW/mTesLSKRqu8h8zgtipueCVD1DmRIEfQCnBuRUj7cg1w==" workbookSaltValue="/p2cLmkRUkVnvApsO1LCP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AT8" i="4" s="1"/>
  <c r="R6" i="5"/>
  <c r="Q6" i="5"/>
  <c r="W10" i="4" s="1"/>
  <c r="P6" i="5"/>
  <c r="O6" i="5"/>
  <c r="I10" i="4" s="1"/>
  <c r="N6" i="5"/>
  <c r="M6" i="5"/>
  <c r="AD8" i="4" s="1"/>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L10" i="4"/>
  <c r="P10" i="4"/>
  <c r="B10" i="4"/>
  <c r="BB8" i="4"/>
  <c r="AL8" i="4"/>
  <c r="W8" i="4"/>
  <c r="I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<sst xmlns="http://schemas.openxmlformats.org/spreadsheetml/2006/main" count="231" uniqueCount="113">
  <si>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</si>
  <si>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</si>
  <si>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</si>
  <si>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</si>
  <si>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</si>
  <si>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</si>
  <si>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</si>
  <si>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</si>
  <si>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</si>
  <si>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</si>
  <si>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</si>
  <si>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</si>
  <si>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</si>
  <si>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</si>
  <si>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</si>
  <si>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</si>
  <si>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</si>
  <si>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</si>
  <si>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</si>
  <si>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</si>
  <si>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</si>
  <si>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</si>
  <si>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</si>
  <si>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</si>
  <si>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</si>
  <si>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</si>
  <si>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</si>
  <si>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</si>
  <si>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</si>
  <si>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</si>
  <si>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</si>
  <si>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</si>
  <si>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</si>
  <si>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</si>
  <si>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</si>
  <si>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</si>
  <si>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</si>
  <si>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</si>
  <si>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</si>
  <si>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</si>
  <si>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</si>
  <si>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</si>
  <si>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</si>
  <si>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</si>
  <si>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</si>
  <si>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</si>
  <si>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</si>
  <si>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</si>
  <si>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</si>
  <si>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</si>
  <si>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</si>
  <si>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</si>
  <si>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</si>
  <si>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</si>
  <si>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</si>
  <si>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</si>
  <si>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</si>
  <si>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</si>
  <si>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</si>
  <si>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</si>
  <si>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</si>
  <si>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</si>
  <si>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</si>
  <si>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</si>
  <si>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</si>
  <si>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</si>
  <si>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</si>
  <si>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</si>
  <si>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</si>
  <si>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</si>
  <si>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</si>
  <si>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</si>
  <si>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</si>
  <si>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</si>
  <si>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</si>
  <si>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</si>
  <si>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</si>
  <si>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</si>
  <si>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</si>
  <si>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</si>
  <si>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</si>
  <si>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</si>
  <si>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</si>
  <si>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</si>
  <si>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</si>
  <si>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</si>
  <si>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</si>
  <si>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</si>
  <si>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</si>
  <si>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</si>
  <si>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</si>
  <si>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</si>
  <si>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</si>
  <si>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愛知郡広域行政組合（事業会計分）</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</si>
  <si>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</si>
  <si>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</si>
  <si>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</si>
  <si>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</si>
  <si>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</si>
  <si>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</si>
  <si>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</si>
  <si>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</si>
  <si>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</si>
  <si>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</si>
  <si>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</si>
  <si>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</si>
  <si>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</si>
  <si>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</si>
  <si>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</si>
  <si>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</si>
  <si>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今後も人口減少は続くと予測しており、それに伴い給水収益も減少していくと予測しています。
そして、老朽化に伴う施設及び管路の更新需要が今後も増加していく中で、令和5年度と令和6年度による料金改定により、ある一定程度の財源は確保できると予測していますが、近年の物価上昇や人件費の高騰など社会情勢を注視しながら財源確保に向けてこれからも取り組む必要があります。
また、効率的な事業運営を行っていくためには十分な職員数を維持するとともに、外部研修や職員間による技術継承を行い個々の能力と組織力の向上が必要となってきます。
依然厳しい経済情勢の中、経営の合理化や効率化、徹底した経費削減に取り組みます。</t>
    <rPh sb="0" eb="2">
      <t>コンゴ</t>
    </rPh>
    <rPh sb="3" eb="5">
      <t>ジンコウ</t>
    </rPh>
    <rPh sb="5" eb="7">
      <t>ゲンショウ</t>
    </rPh>
    <rPh sb="8" eb="9">
      <t>ツヅ</t>
    </rPh>
    <rPh sb="11" eb="13">
      <t>ヨソク</t>
    </rPh>
    <rPh sb="21" eb="22">
      <t>トモナ</t>
    </rPh>
    <rPh sb="23" eb="25">
      <t>キュウスイ</t>
    </rPh>
    <rPh sb="25" eb="27">
      <t>シュウエキ</t>
    </rPh>
    <rPh sb="28" eb="30">
      <t>ゲンショウ</t>
    </rPh>
    <rPh sb="35" eb="37">
      <t>ヨソク</t>
    </rPh>
    <rPh sb="48" eb="51">
      <t>ロウキュウカ</t>
    </rPh>
    <rPh sb="52" eb="53">
      <t>トモナ</t>
    </rPh>
    <rPh sb="54" eb="56">
      <t>シセツ</t>
    </rPh>
    <rPh sb="56" eb="57">
      <t>オヨ</t>
    </rPh>
    <rPh sb="58" eb="60">
      <t>カンロ</t>
    </rPh>
    <rPh sb="61" eb="63">
      <t>コウシン</t>
    </rPh>
    <rPh sb="63" eb="65">
      <t>ジュヨウ</t>
    </rPh>
    <rPh sb="66" eb="68">
      <t>コンゴ</t>
    </rPh>
    <rPh sb="69" eb="71">
      <t>ゾウカ</t>
    </rPh>
    <rPh sb="75" eb="76">
      <t>ナカ</t>
    </rPh>
    <rPh sb="78" eb="80">
      <t>レイワ</t>
    </rPh>
    <rPh sb="81" eb="83">
      <t>ネンド</t>
    </rPh>
    <rPh sb="84" eb="86">
      <t>レイワ</t>
    </rPh>
    <rPh sb="87" eb="89">
      <t>ネンド</t>
    </rPh>
    <rPh sb="92" eb="94">
      <t>リョウキン</t>
    </rPh>
    <rPh sb="94" eb="96">
      <t>カイテイ</t>
    </rPh>
    <rPh sb="102" eb="104">
      <t>イッテイ</t>
    </rPh>
    <rPh sb="104" eb="106">
      <t>テイド</t>
    </rPh>
    <rPh sb="107" eb="109">
      <t>ザイゲン</t>
    </rPh>
    <rPh sb="110" eb="112">
      <t>カクホ</t>
    </rPh>
    <rPh sb="116" eb="118">
      <t>ヨソク</t>
    </rPh>
    <rPh sb="125" eb="127">
      <t>キンネン</t>
    </rPh>
    <rPh sb="128" eb="130">
      <t>ブッカ</t>
    </rPh>
    <rPh sb="130" eb="132">
      <t>ジョウショウ</t>
    </rPh>
    <rPh sb="133" eb="136">
      <t>ジンケンヒ</t>
    </rPh>
    <rPh sb="137" eb="139">
      <t>コウトウ</t>
    </rPh>
    <rPh sb="141" eb="143">
      <t>シャカイ</t>
    </rPh>
    <rPh sb="143" eb="145">
      <t>ジョウセイ</t>
    </rPh>
    <rPh sb="146" eb="148">
      <t>チュウシ</t>
    </rPh>
    <rPh sb="152" eb="154">
      <t>ザイゲン</t>
    </rPh>
    <rPh sb="154" eb="156">
      <t>カクホ</t>
    </rPh>
    <rPh sb="157" eb="158">
      <t>ム</t>
    </rPh>
    <rPh sb="165" eb="166">
      <t>ト</t>
    </rPh>
    <rPh sb="167" eb="168">
      <t>ク</t>
    </rPh>
    <rPh sb="169" eb="171">
      <t>ヒツヨウ</t>
    </rPh>
    <rPh sb="181" eb="184">
      <t>コウリツテキ</t>
    </rPh>
    <rPh sb="185" eb="187">
      <t>ジギョウ</t>
    </rPh>
    <rPh sb="187" eb="189">
      <t>ウンエイ</t>
    </rPh>
    <rPh sb="190" eb="191">
      <t>オコナ</t>
    </rPh>
    <rPh sb="199" eb="201">
      <t>ジュウブン</t>
    </rPh>
    <rPh sb="202" eb="205">
      <t>ショクインスウ</t>
    </rPh>
    <rPh sb="206" eb="208">
      <t>イジ</t>
    </rPh>
    <rPh sb="215" eb="217">
      <t>ガイブ</t>
    </rPh>
    <rPh sb="217" eb="219">
      <t>ケンシュウ</t>
    </rPh>
    <rPh sb="220" eb="222">
      <t>ショクイン</t>
    </rPh>
    <rPh sb="222" eb="223">
      <t>カン</t>
    </rPh>
    <rPh sb="226" eb="228">
      <t>ギジュツ</t>
    </rPh>
    <rPh sb="228" eb="230">
      <t>ケイショウ</t>
    </rPh>
    <rPh sb="231" eb="232">
      <t>オコナ</t>
    </rPh>
    <rPh sb="233" eb="235">
      <t>ココ</t>
    </rPh>
    <rPh sb="236" eb="238">
      <t>ノウリョク</t>
    </rPh>
    <rPh sb="239" eb="241">
      <t>ソシキ</t>
    </rPh>
    <rPh sb="241" eb="242">
      <t>リョク</t>
    </rPh>
    <rPh sb="243" eb="245">
      <t>コウジョウ</t>
    </rPh>
    <rPh sb="246" eb="248">
      <t>ヒツヨウ</t>
    </rPh>
    <rPh sb="257" eb="259">
      <t>イゼン</t>
    </rPh>
    <rPh sb="259" eb="260">
      <t>キビ</t>
    </rPh>
    <rPh sb="262" eb="264">
      <t>ケイザイ</t>
    </rPh>
    <rPh sb="264" eb="266">
      <t>ジョウセイ</t>
    </rPh>
    <rPh sb="267" eb="268">
      <t>ナカ</t>
    </rPh>
    <rPh sb="269" eb="271">
      <t>ケイエイ</t>
    </rPh>
    <rPh sb="272" eb="275">
      <t>ゴウリカ</t>
    </rPh>
    <rPh sb="276" eb="279">
      <t>コウリツカ</t>
    </rPh>
    <rPh sb="280" eb="282">
      <t>テッテイ</t>
    </rPh>
    <rPh sb="284" eb="286">
      <t>ケイヒ</t>
    </rPh>
    <rPh sb="286" eb="288">
      <t>サクゲン</t>
    </rPh>
    <rPh sb="289" eb="290">
      <t>ト</t>
    </rPh>
    <rPh sb="291" eb="292">
      <t>ク</t>
    </rPh>
    <phoneticPr fontId="4"/>
  </si>
  <si>
    <t>①有形固定資産減価償却率及び②管路経年化率は、類似団体平均値より低い水準であるものの、年々増加傾向であり、今後も老朽化した資産が増加していくことが予測されます。
③の管路更新率について、本組合では施設更新を優先的に行っているため、類似団体平均値より低い水準となっています。今後、更新計画に基づき管路更新が本格化すれば老朽化状況について改善していくと予測されます。</t>
    <rPh sb="1" eb="3">
      <t>ユウケイ</t>
    </rPh>
    <rPh sb="3" eb="5">
      <t>コテイ</t>
    </rPh>
    <rPh sb="5" eb="7">
      <t>シサン</t>
    </rPh>
    <rPh sb="7" eb="9">
      <t>ゲンカ</t>
    </rPh>
    <rPh sb="9" eb="11">
      <t>ショウキャク</t>
    </rPh>
    <rPh sb="11" eb="12">
      <t>リツ</t>
    </rPh>
    <rPh sb="12" eb="13">
      <t>オヨ</t>
    </rPh>
    <rPh sb="15" eb="17">
      <t>カンロ</t>
    </rPh>
    <rPh sb="17" eb="20">
      <t>ケイネンカ</t>
    </rPh>
    <rPh sb="20" eb="21">
      <t>リツ</t>
    </rPh>
    <rPh sb="23" eb="25">
      <t>ルイジ</t>
    </rPh>
    <rPh sb="25" eb="27">
      <t>ダンタイ</t>
    </rPh>
    <rPh sb="27" eb="30">
      <t>ヘイキンチ</t>
    </rPh>
    <rPh sb="32" eb="33">
      <t>ヒク</t>
    </rPh>
    <rPh sb="34" eb="36">
      <t>スイジュン</t>
    </rPh>
    <rPh sb="43" eb="45">
      <t>ネンネン</t>
    </rPh>
    <rPh sb="45" eb="47">
      <t>ゾウカ</t>
    </rPh>
    <rPh sb="47" eb="49">
      <t>ケイコウ</t>
    </rPh>
    <rPh sb="53" eb="55">
      <t>コンゴ</t>
    </rPh>
    <rPh sb="56" eb="59">
      <t>ロウキュウカ</t>
    </rPh>
    <rPh sb="61" eb="63">
      <t>シサン</t>
    </rPh>
    <rPh sb="64" eb="66">
      <t>ゾウカ</t>
    </rPh>
    <rPh sb="73" eb="75">
      <t>ヨソク</t>
    </rPh>
    <rPh sb="83" eb="85">
      <t>カンロ</t>
    </rPh>
    <rPh sb="85" eb="87">
      <t>コウシン</t>
    </rPh>
    <rPh sb="87" eb="88">
      <t>リツ</t>
    </rPh>
    <rPh sb="93" eb="94">
      <t>ホン</t>
    </rPh>
    <rPh sb="94" eb="96">
      <t>クミアイ</t>
    </rPh>
    <rPh sb="98" eb="100">
      <t>シセツ</t>
    </rPh>
    <rPh sb="100" eb="102">
      <t>コウシン</t>
    </rPh>
    <rPh sb="103" eb="106">
      <t>ユウセンテキ</t>
    </rPh>
    <rPh sb="107" eb="108">
      <t>オコナ</t>
    </rPh>
    <rPh sb="115" eb="117">
      <t>ルイジ</t>
    </rPh>
    <rPh sb="117" eb="119">
      <t>ダンタイ</t>
    </rPh>
    <rPh sb="119" eb="122">
      <t>ヘイキンチ</t>
    </rPh>
    <rPh sb="124" eb="125">
      <t>ヒク</t>
    </rPh>
    <rPh sb="126" eb="128">
      <t>スイジュン</t>
    </rPh>
    <rPh sb="136" eb="138">
      <t>コンゴ</t>
    </rPh>
    <rPh sb="139" eb="141">
      <t>コウシン</t>
    </rPh>
    <rPh sb="141" eb="143">
      <t>ケイカク</t>
    </rPh>
    <rPh sb="144" eb="145">
      <t>モト</t>
    </rPh>
    <rPh sb="147" eb="149">
      <t>カンロ</t>
    </rPh>
    <rPh sb="149" eb="151">
      <t>コウシン</t>
    </rPh>
    <rPh sb="152" eb="155">
      <t>ホンカクカ</t>
    </rPh>
    <rPh sb="158" eb="161">
      <t>ロウキュウカ</t>
    </rPh>
    <rPh sb="161" eb="163">
      <t>ジョウキョウ</t>
    </rPh>
    <rPh sb="167" eb="169">
      <t>カイゼン</t>
    </rPh>
    <rPh sb="174" eb="176">
      <t>ヨソク</t>
    </rPh>
    <phoneticPr fontId="4"/>
  </si>
  <si>
    <t>①経常収支比率について、令和5･6年度の2段階による料金改定により収益が増加し黒字経営を維持しているものの、令和6年度は、老朽施設及び管路の維持修繕による委託料及び修繕費の増加により経常収支比率は低下となりました。
③流動比率についても、料金改定により前年度と比較して増加となり、類似団体平均値より高い水準であることから、老朽化した施設及び管路の更新投資に必要な財源をある一定程度確保できていると言えます。
④企業債残高対給水収益比率について、以前類似団体平均値より高い水準であるものの、年々減少傾向であることから、今後も将来世代に過度な負担を与えないよう企業債発行額の適正な管理に取り組む必要があります。
⑤･⑥料金回収率･給水原価について、料金改定を行ったものの物価高騰の影響もあり料金回収率は前年度とほぼ同じ比率であるものの、給水原価については前年度と比較して増加となりました。
⑦施設利用率について、高い水準を維持しているが、今後の人口減少を踏まえて施設の有効的な利用について検討していく必要があります。
⑧有収率について、依然類似団体平均値より低い水準であり、年々減少傾向であることから、漏水調査による早期発見と修繕及び計画的な管路更新により有収率の向上に取り組む必要があります。</t>
    <rPh sb="1" eb="3">
      <t>ケイジョウ</t>
    </rPh>
    <rPh sb="3" eb="5">
      <t>シュウシ</t>
    </rPh>
    <rPh sb="5" eb="7">
      <t>ヒリツ</t>
    </rPh>
    <rPh sb="12" eb="14">
      <t>レイワ</t>
    </rPh>
    <rPh sb="17" eb="19">
      <t>ネンド</t>
    </rPh>
    <rPh sb="21" eb="23">
      <t>ダンカイ</t>
    </rPh>
    <rPh sb="26" eb="28">
      <t>リョウキン</t>
    </rPh>
    <rPh sb="28" eb="30">
      <t>カイテイ</t>
    </rPh>
    <rPh sb="33" eb="35">
      <t>シュウエキ</t>
    </rPh>
    <rPh sb="36" eb="38">
      <t>ゾウカ</t>
    </rPh>
    <rPh sb="39" eb="41">
      <t>クロジ</t>
    </rPh>
    <rPh sb="41" eb="43">
      <t>ケイエイ</t>
    </rPh>
    <rPh sb="44" eb="46">
      <t>イジ</t>
    </rPh>
    <rPh sb="54" eb="56">
      <t>レイワ</t>
    </rPh>
    <rPh sb="57" eb="59">
      <t>ネンド</t>
    </rPh>
    <rPh sb="61" eb="63">
      <t>ロウキュウ</t>
    </rPh>
    <rPh sb="63" eb="65">
      <t>シセツ</t>
    </rPh>
    <rPh sb="65" eb="66">
      <t>オヨ</t>
    </rPh>
    <rPh sb="67" eb="69">
      <t>カンロ</t>
    </rPh>
    <rPh sb="70" eb="72">
      <t>イジ</t>
    </rPh>
    <rPh sb="72" eb="74">
      <t>シュウゼン</t>
    </rPh>
    <rPh sb="77" eb="80">
      <t>イタクリョウ</t>
    </rPh>
    <rPh sb="80" eb="81">
      <t>オヨ</t>
    </rPh>
    <rPh sb="82" eb="84">
      <t>シュウゼン</t>
    </rPh>
    <rPh sb="84" eb="85">
      <t>ヒ</t>
    </rPh>
    <rPh sb="86" eb="88">
      <t>ゾウカ</t>
    </rPh>
    <rPh sb="91" eb="93">
      <t>ケイジョウ</t>
    </rPh>
    <rPh sb="93" eb="95">
      <t>シュウシ</t>
    </rPh>
    <rPh sb="95" eb="97">
      <t>ヒリツ</t>
    </rPh>
    <rPh sb="98" eb="100">
      <t>テイカ</t>
    </rPh>
    <rPh sb="109" eb="111">
      <t>リュウドウ</t>
    </rPh>
    <rPh sb="111" eb="113">
      <t>ヒリツ</t>
    </rPh>
    <rPh sb="119" eb="121">
      <t>リョウキン</t>
    </rPh>
    <rPh sb="121" eb="123">
      <t>カイテイ</t>
    </rPh>
    <rPh sb="126" eb="129">
      <t>ゼンネンド</t>
    </rPh>
    <rPh sb="130" eb="132">
      <t>ヒカク</t>
    </rPh>
    <rPh sb="134" eb="136">
      <t>ゾウカ</t>
    </rPh>
    <rPh sb="140" eb="142">
      <t>ルイジ</t>
    </rPh>
    <rPh sb="142" eb="144">
      <t>ダンタイ</t>
    </rPh>
    <rPh sb="144" eb="147">
      <t>ヘイキンチ</t>
    </rPh>
    <rPh sb="149" eb="150">
      <t>タカ</t>
    </rPh>
    <rPh sb="151" eb="153">
      <t>スイジュン</t>
    </rPh>
    <rPh sb="161" eb="164">
      <t>ロウキュウカ</t>
    </rPh>
    <rPh sb="166" eb="168">
      <t>シセツ</t>
    </rPh>
    <rPh sb="168" eb="169">
      <t>オヨ</t>
    </rPh>
    <rPh sb="170" eb="172">
      <t>カンロ</t>
    </rPh>
    <rPh sb="173" eb="175">
      <t>コウシン</t>
    </rPh>
    <rPh sb="175" eb="177">
      <t>トウシ</t>
    </rPh>
    <rPh sb="178" eb="180">
      <t>ヒツヨウ</t>
    </rPh>
    <rPh sb="181" eb="183">
      <t>ザイゲン</t>
    </rPh>
    <rPh sb="186" eb="188">
      <t>イッテイ</t>
    </rPh>
    <rPh sb="188" eb="190">
      <t>テイド</t>
    </rPh>
    <rPh sb="190" eb="192">
      <t>カクホ</t>
    </rPh>
    <rPh sb="198" eb="199">
      <t>イ</t>
    </rPh>
    <rPh sb="205" eb="207">
      <t>キギョウ</t>
    </rPh>
    <rPh sb="207" eb="208">
      <t>サイ</t>
    </rPh>
    <rPh sb="208" eb="210">
      <t>ザンダカ</t>
    </rPh>
    <rPh sb="210" eb="211">
      <t>タイ</t>
    </rPh>
    <rPh sb="211" eb="213">
      <t>キュウスイ</t>
    </rPh>
    <rPh sb="213" eb="215">
      <t>シュウエキ</t>
    </rPh>
    <rPh sb="215" eb="217">
      <t>ヒリツ</t>
    </rPh>
    <rPh sb="222" eb="224">
      <t>イゼン</t>
    </rPh>
    <rPh sb="224" eb="226">
      <t>ルイジ</t>
    </rPh>
    <rPh sb="226" eb="228">
      <t>ダンタイ</t>
    </rPh>
    <rPh sb="228" eb="231">
      <t>ヘイキンチ</t>
    </rPh>
    <rPh sb="233" eb="234">
      <t>タカ</t>
    </rPh>
    <rPh sb="235" eb="237">
      <t>スイジュン</t>
    </rPh>
    <rPh sb="244" eb="246">
      <t>ネンネン</t>
    </rPh>
    <rPh sb="246" eb="248">
      <t>ゲンショウ</t>
    </rPh>
    <rPh sb="248" eb="250">
      <t>ケイコウ</t>
    </rPh>
    <rPh sb="258" eb="260">
      <t>コンゴ</t>
    </rPh>
    <rPh sb="261" eb="263">
      <t>ショウライ</t>
    </rPh>
    <rPh sb="263" eb="265">
      <t>セダイ</t>
    </rPh>
    <rPh sb="266" eb="268">
      <t>カド</t>
    </rPh>
    <rPh sb="269" eb="271">
      <t>フタン</t>
    </rPh>
    <rPh sb="272" eb="273">
      <t>アタ</t>
    </rPh>
    <rPh sb="278" eb="280">
      <t>キギョウ</t>
    </rPh>
    <rPh sb="280" eb="281">
      <t>サイ</t>
    </rPh>
    <rPh sb="281" eb="283">
      <t>ハッコウ</t>
    </rPh>
    <rPh sb="283" eb="284">
      <t>ガク</t>
    </rPh>
    <rPh sb="285" eb="287">
      <t>テキセイ</t>
    </rPh>
    <rPh sb="288" eb="290">
      <t>カンリ</t>
    </rPh>
    <rPh sb="291" eb="292">
      <t>ト</t>
    </rPh>
    <rPh sb="293" eb="294">
      <t>ク</t>
    </rPh>
    <rPh sb="295" eb="297">
      <t>ヒツヨウ</t>
    </rPh>
    <rPh sb="307" eb="309">
      <t>リョウキン</t>
    </rPh>
    <rPh sb="309" eb="311">
      <t>カイシュウ</t>
    </rPh>
    <rPh sb="311" eb="312">
      <t>リツ</t>
    </rPh>
    <rPh sb="313" eb="315">
      <t>キュウスイ</t>
    </rPh>
    <rPh sb="315" eb="317">
      <t>ゲンカ</t>
    </rPh>
    <rPh sb="322" eb="324">
      <t>リョウキン</t>
    </rPh>
    <rPh sb="324" eb="326">
      <t>カイテイ</t>
    </rPh>
    <rPh sb="327" eb="328">
      <t>オコナ</t>
    </rPh>
    <rPh sb="333" eb="335">
      <t>ブッカ</t>
    </rPh>
    <rPh sb="335" eb="337">
      <t>コウトウ</t>
    </rPh>
    <rPh sb="338" eb="340">
      <t>エイキョウ</t>
    </rPh>
    <rPh sb="343" eb="345">
      <t>リョウキン</t>
    </rPh>
    <rPh sb="345" eb="347">
      <t>カイシュウ</t>
    </rPh>
    <rPh sb="347" eb="348">
      <t>リツ</t>
    </rPh>
    <rPh sb="349" eb="352">
      <t>ゼンネンド</t>
    </rPh>
    <rPh sb="355" eb="356">
      <t>オナ</t>
    </rPh>
    <rPh sb="357" eb="359">
      <t>ヒリツ</t>
    </rPh>
    <rPh sb="366" eb="368">
      <t>キュウスイ</t>
    </rPh>
    <rPh sb="368" eb="370">
      <t>ゲンカ</t>
    </rPh>
    <rPh sb="375" eb="378">
      <t>ゼンネンド</t>
    </rPh>
    <rPh sb="379" eb="381">
      <t>ヒカク</t>
    </rPh>
    <rPh sb="383" eb="385">
      <t>ゾウカ</t>
    </rPh>
    <rPh sb="394" eb="396">
      <t>シセツ</t>
    </rPh>
    <rPh sb="396" eb="398">
      <t>リヨウ</t>
    </rPh>
    <rPh sb="398" eb="399">
      <t>リツ</t>
    </rPh>
    <rPh sb="404" eb="405">
      <t>タカ</t>
    </rPh>
    <rPh sb="406" eb="408">
      <t>スイジュン</t>
    </rPh>
    <rPh sb="409" eb="411">
      <t>イジ</t>
    </rPh>
    <rPh sb="417" eb="419">
      <t>コンゴ</t>
    </rPh>
    <rPh sb="420" eb="422">
      <t>ジンコウ</t>
    </rPh>
    <rPh sb="422" eb="424">
      <t>ゲンショウ</t>
    </rPh>
    <rPh sb="425" eb="426">
      <t>フ</t>
    </rPh>
    <rPh sb="429" eb="431">
      <t>シセツ</t>
    </rPh>
    <rPh sb="432" eb="435">
      <t>ユウコウテキ</t>
    </rPh>
    <rPh sb="436" eb="438">
      <t>リヨウ</t>
    </rPh>
    <rPh sb="442" eb="444">
      <t>ケントウ</t>
    </rPh>
    <rPh sb="448" eb="450">
      <t>ヒツヨウ</t>
    </rPh>
    <rPh sb="458" eb="461">
      <t>ユウシュウリツ</t>
    </rPh>
    <rPh sb="466" eb="468">
      <t>イゼン</t>
    </rPh>
    <rPh sb="468" eb="470">
      <t>ルイジ</t>
    </rPh>
    <rPh sb="470" eb="472">
      <t>ダンタイ</t>
    </rPh>
    <rPh sb="472" eb="475">
      <t>ヘイキンチ</t>
    </rPh>
    <rPh sb="477" eb="478">
      <t>ヒク</t>
    </rPh>
    <rPh sb="479" eb="481">
      <t>スイジュン</t>
    </rPh>
    <rPh sb="485" eb="487">
      <t>ネンネン</t>
    </rPh>
    <rPh sb="487" eb="489">
      <t>ゲンショウ</t>
    </rPh>
    <rPh sb="489" eb="491">
      <t>ケイコウ</t>
    </rPh>
    <rPh sb="499" eb="501">
      <t>ロウスイ</t>
    </rPh>
    <rPh sb="501" eb="503">
      <t>チョウサ</t>
    </rPh>
    <rPh sb="506" eb="508">
      <t>ソウキ</t>
    </rPh>
    <rPh sb="508" eb="510">
      <t>ハッケン</t>
    </rPh>
    <rPh sb="511" eb="513">
      <t>シュウゼン</t>
    </rPh>
    <rPh sb="513" eb="514">
      <t>オヨ</t>
    </rPh>
    <rPh sb="515" eb="518">
      <t>ケイカクテキ</t>
    </rPh>
    <rPh sb="519" eb="521">
      <t>カンロ</t>
    </rPh>
    <rPh sb="521" eb="523">
      <t>コウシン</t>
    </rPh>
    <rPh sb="526" eb="529">
      <t>ユウシュウリツ</t>
    </rPh>
    <rPh sb="530" eb="532">
      <t>コウジョウ</t>
    </rPh>
    <rPh sb="533" eb="534">
      <t>ト</t>
    </rPh>
    <rPh sb="535" eb="536">
      <t>ク</t>
    </rPh>
    <rPh sb="537" eb="5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</si>
</sst>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0.78</c:v>
                </c:pt>
                <c:pt idx="1">
                  <c:v>0.08</c:v>
                </c:pt>
                <c:pt idx="2">
                  <c:v>0.22</c:v>
                </c:pt>
                <c:pt idx="3">
                  <c:v>0.17</c:v>
                </c:pt>
                <c:pt idx="4">
                  <c:v>0.13</c:v>
                </c:pt>
              </c:numCache>
            </c:numRef>
          </c:val>
          <c:extLst>
            <c:ext xmlns:c16="http://schemas.microsoft.com/office/drawing/2014/chart" uri="{C3380CC4-5D6E-409C-BE32-E72D297353CC}">
              <c16:uniqueId val="{00000000-B6C5-47C4-A0CE-0A79BB7B1C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B6C5-47C4-A0CE-0A79BB7B1C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73.819999999999993</c:v>
                </c:pt>
                <c:pt idx="1">
                  <c:v>72.930000000000007</c:v>
                </c:pt>
                <c:pt idx="2">
                  <c:v>72.05</c:v>
                </c:pt>
                <c:pt idx="3">
                  <c:v>72.2</c:v>
                </c:pt>
                <c:pt idx="4">
                  <c:v>72.34</c:v>
                </c:pt>
              </c:numCache>
            </c:numRef>
          </c:val>
          <c:extLst>
            <c:ext xmlns:c16="http://schemas.microsoft.com/office/drawing/2014/chart" uri="{C3380CC4-5D6E-409C-BE32-E72D297353CC}">
              <c16:uniqueId val="{00000000-BA6E-42C1-A39E-9FEF300799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A6E-42C1-A39E-9FEF300799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c:v>
                </c:pt>
                <c:pt idx="1">
                  <c:v>81.92</c:v>
                </c:pt>
                <c:pt idx="2">
                  <c:v>81.45</c:v>
                </c:pt>
                <c:pt idx="3">
                  <c:v>80.17</c:v>
                </c:pt>
                <c:pt idx="4">
                  <c:v>79.5</c:v>
                </c:pt>
              </c:numCache>
            </c:numRef>
          </c:val>
          <c:extLst>
            <c:ext xmlns:c16="http://schemas.microsoft.com/office/drawing/2014/chart" uri="{C3380CC4-5D6E-409C-BE32-E72D297353CC}">
              <c16:uniqueId val="{00000000-17DC-43FC-8C47-451649051F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7DC-43FC-8C47-451649051F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113.12</c:v>
                </c:pt>
                <c:pt idx="1">
                  <c:v>111.41</c:v>
                </c:pt>
                <c:pt idx="2">
                  <c:v>103.72</c:v>
                </c:pt>
                <c:pt idx="3">
                  <c:v>117.85</c:v>
                </c:pt>
                <c:pt idx="4">
                  <c:v>115.19</c:v>
                </c:pt>
              </c:numCache>
            </c:numRef>
          </c:val>
          <c:extLst>
            <c:ext xmlns:c16="http://schemas.microsoft.com/office/drawing/2014/chart" uri="{C3380CC4-5D6E-409C-BE32-E72D297353CC}">
              <c16:uniqueId val="{00000000-F83C-4BBF-8752-7AB5CAF659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F83C-4BBF-8752-7AB5CAF659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40.340000000000003</c:v>
                </c:pt>
                <c:pt idx="1">
                  <c:v>42.35</c:v>
                </c:pt>
                <c:pt idx="2">
                  <c:v>43.17</c:v>
                </c:pt>
                <c:pt idx="3">
                  <c:v>44.49</c:v>
                </c:pt>
                <c:pt idx="4">
                  <c:v>45.99</c:v>
                </c:pt>
              </c:numCache>
            </c:numRef>
          </c:val>
          <c:extLst>
            <c:ext xmlns:c16="http://schemas.microsoft.com/office/drawing/2014/chart" uri="{C3380CC4-5D6E-409C-BE32-E72D297353CC}">
              <c16:uniqueId val="{00000000-4DE8-45CD-8F2B-71605BE6C7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DE8-45CD-8F2B-71605BE6C7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9.0500000000000007</c:v>
                </c:pt>
                <c:pt idx="1">
                  <c:v>9.34</c:v>
                </c:pt>
                <c:pt idx="2">
                  <c:v>13.49</c:v>
                </c:pt>
                <c:pt idx="3">
                  <c:v>13.59</c:v>
                </c:pt>
                <c:pt idx="4">
                  <c:v>13.96</c:v>
                </c:pt>
              </c:numCache>
            </c:numRef>
          </c:val>
          <c:extLst>
            <c:ext xmlns:c16="http://schemas.microsoft.com/office/drawing/2014/chart" uri="{C3380CC4-5D6E-409C-BE32-E72D297353CC}">
              <c16:uniqueId val="{00000000-7F8C-4F22-B3F8-3EBF43DA9D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7F8C-4F22-B3F8-3EBF43DA9D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CB-44CE-82F4-8F0DA7CC72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CDCB-44CE-82F4-8F0DA7CC72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296.23</c:v>
                </c:pt>
                <c:pt idx="1">
                  <c:v>262.38</c:v>
                </c:pt>
                <c:pt idx="2">
                  <c:v>380.39</c:v>
                </c:pt>
                <c:pt idx="3">
                  <c:v>313.11</c:v>
                </c:pt>
                <c:pt idx="4">
                  <c:v>345.55</c:v>
                </c:pt>
              </c:numCache>
            </c:numRef>
          </c:val>
          <c:extLst>
            <c:ext xmlns:c16="http://schemas.microsoft.com/office/drawing/2014/chart" uri="{C3380CC4-5D6E-409C-BE32-E72D297353CC}">
              <c16:uniqueId val="{00000000-063E-40B4-9E52-4E71640DC2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63E-40B4-9E52-4E71640DC2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475</c:v>
                </c:pt>
                <c:pt idx="1">
                  <c:v>464.69</c:v>
                </c:pt>
                <c:pt idx="2">
                  <c:v>470.75</c:v>
                </c:pt>
                <c:pt idx="3">
                  <c:v>430.26</c:v>
                </c:pt>
                <c:pt idx="4">
                  <c:v>383.58</c:v>
                </c:pt>
              </c:numCache>
            </c:numRef>
          </c:val>
          <c:extLst>
            <c:ext xmlns:c16="http://schemas.microsoft.com/office/drawing/2014/chart" uri="{C3380CC4-5D6E-409C-BE32-E72D297353CC}">
              <c16:uniqueId val="{00000000-203B-42E4-9F6B-F248C9905E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03B-42E4-9F6B-F248C9905E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104.77</c:v>
                </c:pt>
                <c:pt idx="1">
                  <c:v>105.67</c:v>
                </c:pt>
                <c:pt idx="2">
                  <c:v>96.48</c:v>
                </c:pt>
                <c:pt idx="3">
                  <c:v>110.3</c:v>
                </c:pt>
                <c:pt idx="4">
                  <c:v>110.36</c:v>
                </c:pt>
              </c:numCache>
            </c:numRef>
          </c:val>
          <c:extLst>
            <c:ext xmlns:c16="http://schemas.microsoft.com/office/drawing/2014/chart" uri="{C3380CC4-5D6E-409C-BE32-E72D297353CC}">
              <c16:uniqueId val="{00000000-82A2-4861-A04D-9C97B634169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82A2-4861-A04D-9C97B634169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114.18</c:v>
                </c:pt>
                <c:pt idx="1">
                  <c:v>113.15</c:v>
                </c:pt>
                <c:pt idx="2">
                  <c:v>124.87</c:v>
                </c:pt>
                <c:pt idx="3">
                  <c:v>117.94</c:v>
                </c:pt>
                <c:pt idx="4">
                  <c:v>128.96</c:v>
                </c:pt>
              </c:numCache>
            </c:numRef>
          </c:val>
          <c:extLst>
            <c:ext xmlns:c16="http://schemas.microsoft.com/office/drawing/2014/chart" uri="{C3380CC4-5D6E-409C-BE32-E72D297353CC}">
              <c16:uniqueId val="{00000000-7F63-4011-BDEA-ADA14666F5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7F63-4011-BDEA-ADA14666F5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3" zoomScale="115" zoomScaleNormal="11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滋賀県　愛知郡広域行政組合（事業会計分）</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62.58</v>
      </c>
      <c r="J10" s="37"/>
      <c r="K10" s="37"/>
      <c r="L10" s="37"/>
      <c r="M10" s="37"/>
      <c r="N10" s="37"/>
      <c r="O10" s="64"/>
      <c r="P10" s="54">
        <f>データ!$P$6</f>
        <v>98.18</v>
      </c>
      <c r="Q10" s="54"/>
      <c r="R10" s="54"/>
      <c r="S10" s="54"/>
      <c r="T10" s="54"/>
      <c r="U10" s="54"/>
      <c r="V10" s="54"/>
      <c r="W10" s="65">
        <f>データ!$Q$6</f>
        <v>2870</v>
      </c>
      <c r="X10" s="65"/>
      <c r="Y10" s="65"/>
      <c r="Z10" s="65"/>
      <c r="AA10" s="65"/>
      <c r="AB10" s="65"/>
      <c r="AC10" s="65"/>
      <c r="AD10" s="2"/>
      <c r="AE10" s="2"/>
      <c r="AF10" s="2"/>
      <c r="AG10" s="2"/>
      <c r="AH10" s="2"/>
      <c r="AI10" s="2"/>
      <c r="AJ10" s="2"/>
      <c r="AK10" s="2"/>
      <c r="AL10" s="65">
        <f>データ!$U$6</f>
        <v>32635</v>
      </c>
      <c r="AM10" s="65"/>
      <c r="AN10" s="65"/>
      <c r="AO10" s="65"/>
      <c r="AP10" s="65"/>
      <c r="AQ10" s="65"/>
      <c r="AR10" s="65"/>
      <c r="AS10" s="65"/>
      <c r="AT10" s="36">
        <f>データ!$V$6</f>
        <v>63</v>
      </c>
      <c r="AU10" s="37"/>
      <c r="AV10" s="37"/>
      <c r="AW10" s="37"/>
      <c r="AX10" s="37"/>
      <c r="AY10" s="37"/>
      <c r="AZ10" s="37"/>
      <c r="BA10" s="37"/>
      <c r="BB10" s="54">
        <f>データ!$W$6</f>
        <v>518.02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dJ8SlB9yfMD3b1sxgQmyBR9d+eRg31jOuFHtCQTM6tar+VFzIxlQ5bWRK6muzkWaqdnaFBezTvUcyx+abBM5g==" saltValue="i57uILEhjVwxjJrC4Xyz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258601</v>
      </c>
      <c r="D6" s="20">
        <f t="shared" si="3"/>
        <v>46</v>
      </c>
      <c r="E6" s="20">
        <f t="shared" si="3"/>
        <v>1</v>
      </c>
      <c r="F6" s="20">
        <f t="shared" si="3"/>
        <v>0</v>
      </c>
      <c r="G6" s="20">
        <f t="shared" si="3"/>
        <v>1</v>
      </c>
      <c r="H6" s="20" t="str">
        <f t="shared" si="3"/>
        <v>滋賀県　愛知郡広域行政組合（事業会計分）</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62.58</v>
      </c>
      <c r="P6" s="21">
        <f t="shared" si="3"/>
        <v>98.18</v>
      </c>
      <c r="Q6" s="21">
        <f t="shared" si="3"/>
        <v>2870</v>
      </c>
      <c r="R6" s="21" t="str">
        <f t="shared" si="3"/>
        <v>-</v>
      </c>
      <c r="S6" s="21" t="str">
        <f t="shared" si="3"/>
        <v>-</v>
      </c>
      <c r="T6" s="21" t="str">
        <f t="shared" si="3"/>
        <v>-</v>
      </c>
      <c r="U6" s="21">
        <f t="shared" si="3"/>
        <v>32635</v>
      </c>
      <c r="V6" s="21">
        <f t="shared" si="3"/>
        <v>63</v>
      </c>
      <c r="W6" s="21">
        <f t="shared" si="3"/>
        <v>518.02</v>
      </c>
      <c r="X6" s="22">
        <f>IF(X7="",NA(),X7)</f>
        <v>113.12</v>
      </c>
      <c r="Y6" s="22">
        <f t="shared" ref="Y6:AG6" si="4">IF(Y7="",NA(),Y7)</f>
        <v>111.41</v>
      </c>
      <c r="Z6" s="22">
        <f t="shared" si="4"/>
        <v>103.72</v>
      </c>
      <c r="AA6" s="22">
        <f t="shared" si="4"/>
        <v>117.85</v>
      </c>
      <c r="AB6" s="22">
        <f t="shared" si="4"/>
        <v>115.19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296.23</v>
      </c>
      <c r="AU6" s="22">
        <f t="shared" ref="AU6:BC6" si="6">IF(AU7="",NA(),AU7)</f>
        <v>262.38</v>
      </c>
      <c r="AV6" s="22">
        <f t="shared" si="6"/>
        <v>380.39</v>
      </c>
      <c r="AW6" s="22">
        <f t="shared" si="6"/>
        <v>313.11</v>
      </c>
      <c r="AX6" s="22">
        <f t="shared" si="6"/>
        <v>345.55</v>
      </c>
      <c r="AY6" s="22">
        <f t="shared" si="6"/>
        <v>327.77</v>
      </c>
      <c r="AZ6" s="22">
        <f t="shared" si="6"/>
        <v>338.02</v>
      </c>
      <c r="BA6" s="22">
        <f t="shared" si="6"/>
        <v>345.94</v>
      </c>
      <c r="BB6" s="22">
        <f t="shared" si="6"/>
        <v>329.7</v>
      </c>
      <c r="BC6" s="22">
        <f t="shared" si="6"/>
        <v>319.99</v>
      </c>
      <c r="BD6" s="21" t="str">
        <f>IF(BD7="","",IF(BD7="-","【-】","【"&amp;SUBSTITUTE(TEXT(BD7,"#,##0.00"),"-","△")&amp;"】"))</f>
        <v>【239.69】</v>
      </c>
      <c r="BE6" s="22">
        <f>IF(BE7="",NA(),BE7)</f>
        <v>475</v>
      </c>
      <c r="BF6" s="22">
        <f t="shared" ref="BF6:BN6" si="7">IF(BF7="",NA(),BF7)</f>
        <v>464.69</v>
      </c>
      <c r="BG6" s="22">
        <f t="shared" si="7"/>
        <v>470.75</v>
      </c>
      <c r="BH6" s="22">
        <f t="shared" si="7"/>
        <v>430.26</v>
      </c>
      <c r="BI6" s="22">
        <f t="shared" si="7"/>
        <v>383.58</v>
      </c>
      <c r="BJ6" s="22">
        <f t="shared" si="7"/>
        <v>397.1</v>
      </c>
      <c r="BK6" s="22">
        <f t="shared" si="7"/>
        <v>379.91</v>
      </c>
      <c r="BL6" s="22">
        <f t="shared" si="7"/>
        <v>386.61</v>
      </c>
      <c r="BM6" s="22">
        <f t="shared" si="7"/>
        <v>381.56</v>
      </c>
      <c r="BN6" s="22">
        <f t="shared" si="7"/>
        <v>365.55</v>
      </c>
      <c r="BO6" s="21" t="str">
        <f>IF(BO7="","",IF(BO7="-","【-】","【"&amp;SUBSTITUTE(TEXT(BO7,"#,##0.00"),"-","△")&amp;"】"))</f>
        <v>【264.86】</v>
      </c>
      <c r="BP6" s="22">
        <f>IF(BP7="",NA(),BP7)</f>
        <v>104.77</v>
      </c>
      <c r="BQ6" s="22">
        <f t="shared" ref="BQ6:BY6" si="8">IF(BQ7="",NA(),BQ7)</f>
        <v>105.67</v>
      </c>
      <c r="BR6" s="22">
        <f t="shared" si="8"/>
        <v>96.48</v>
      </c>
      <c r="BS6" s="22">
        <f t="shared" si="8"/>
        <v>110.3</v>
      </c>
      <c r="BT6" s="22">
        <f t="shared" si="8"/>
        <v>110.36</v>
      </c>
      <c r="BU6" s="22">
        <f t="shared" si="8"/>
        <v>95.79</v>
      </c>
      <c r="BV6" s="22">
        <f t="shared" si="8"/>
        <v>98.3</v>
      </c>
      <c r="BW6" s="22">
        <f t="shared" si="8"/>
        <v>93.82</v>
      </c>
      <c r="BX6" s="22">
        <f t="shared" si="8"/>
        <v>95.04</v>
      </c>
      <c r="BY6" s="22">
        <f t="shared" si="8"/>
        <v>95.42</v>
      </c>
      <c r="BZ6" s="21" t="str">
        <f>IF(BZ7="","",IF(BZ7="-","【-】","【"&amp;SUBSTITUTE(TEXT(BZ7,"#,##0.00"),"-","△")&amp;"】"))</f>
        <v>【97.59】</v>
      </c>
      <c r="CA6" s="22">
        <f>IF(CA7="",NA(),CA7)</f>
        <v>114.18</v>
      </c>
      <c r="CB6" s="22">
        <f t="shared" ref="CB6:CJ6" si="9">IF(CB7="",NA(),CB7)</f>
        <v>113.15</v>
      </c>
      <c r="CC6" s="22">
        <f t="shared" si="9"/>
        <v>124.87</v>
      </c>
      <c r="CD6" s="22">
        <f t="shared" si="9"/>
        <v>117.94</v>
      </c>
      <c r="CE6" s="22">
        <f t="shared" si="9"/>
        <v>128.96</v>
      </c>
      <c r="CF6" s="22">
        <f t="shared" si="9"/>
        <v>171.13</v>
      </c>
      <c r="CG6" s="22">
        <f t="shared" si="9"/>
        <v>173.7</v>
      </c>
      <c r="CH6" s="22">
        <f t="shared" si="9"/>
        <v>178.94</v>
      </c>
      <c r="CI6" s="22">
        <f t="shared" si="9"/>
        <v>180.19</v>
      </c>
      <c r="CJ6" s="22">
        <f t="shared" si="9"/>
        <v>184.25</v>
      </c>
      <c r="CK6" s="21" t="str">
        <f>IF(CK7="","",IF(CK7="-","【-】","【"&amp;SUBSTITUTE(TEXT(CK7,"#,##0.00"),"-","△")&amp;"】"))</f>
        <v>【181.66】</v>
      </c>
      <c r="CL6" s="22">
        <f>IF(CL7="",NA(),CL7)</f>
        <v>73.819999999999993</v>
      </c>
      <c r="CM6" s="22">
        <f t="shared" ref="CM6:CU6" si="10">IF(CM7="",NA(),CM7)</f>
        <v>72.930000000000007</v>
      </c>
      <c r="CN6" s="22">
        <f t="shared" si="10"/>
        <v>72.05</v>
      </c>
      <c r="CO6" s="22">
        <f t="shared" si="10"/>
        <v>72.2</v>
      </c>
      <c r="CP6" s="22">
        <f t="shared" si="10"/>
        <v>72.34</v>
      </c>
      <c r="CQ6" s="22">
        <f t="shared" si="10"/>
        <v>60.12</v>
      </c>
      <c r="CR6" s="22">
        <f t="shared" si="10"/>
        <v>60.34</v>
      </c>
      <c r="CS6" s="22">
        <f t="shared" si="10"/>
        <v>59.54</v>
      </c>
      <c r="CT6" s="22">
        <f t="shared" si="10"/>
        <v>59.26</v>
      </c>
      <c r="CU6" s="22">
        <f t="shared" si="10"/>
        <v>60.44</v>
      </c>
      <c r="CV6" s="21" t="str">
        <f>IF(CV7="","",IF(CV7="-","【-】","【"&amp;SUBSTITUTE(TEXT(CV7,"#,##0.00"),"-","△")&amp;"】"))</f>
        <v>【60.21】</v>
      </c>
      <c r="CW6" s="22">
        <f>IF(CW7="",NA(),CW7)</f>
        <v>81</v>
      </c>
      <c r="CX6" s="22">
        <f t="shared" ref="CX6:DF6" si="11">IF(CX7="",NA(),CX7)</f>
        <v>81.92</v>
      </c>
      <c r="CY6" s="22">
        <f t="shared" si="11"/>
        <v>81.45</v>
      </c>
      <c r="CZ6" s="22">
        <f t="shared" si="11"/>
        <v>80.17</v>
      </c>
      <c r="DA6" s="22">
        <f t="shared" si="11"/>
        <v>79.5</v>
      </c>
      <c r="DB6" s="22">
        <f t="shared" si="11"/>
        <v>84.24</v>
      </c>
      <c r="DC6" s="22">
        <f t="shared" si="11"/>
        <v>84.19</v>
      </c>
      <c r="DD6" s="22">
        <f t="shared" si="11"/>
        <v>83.93</v>
      </c>
      <c r="DE6" s="22">
        <f t="shared" si="11"/>
        <v>83.84</v>
      </c>
      <c r="DF6" s="22">
        <f t="shared" si="11"/>
        <v>83.39</v>
      </c>
      <c r="DG6" s="21" t="str">
        <f>IF(DG7="","",IF(DG7="-","【-】","【"&amp;SUBSTITUTE(TEXT(DG7,"#,##0.00"),"-","△")&amp;"】"))</f>
        <v>【89.21】</v>
      </c>
      <c r="DH6" s="22">
        <f>IF(DH7="",NA(),DH7)</f>
        <v>40.340000000000003</v>
      </c>
      <c r="DI6" s="22">
        <f t="shared" ref="DI6:DQ6" si="12">IF(DI7="",NA(),DI7)</f>
        <v>42.35</v>
      </c>
      <c r="DJ6" s="22">
        <f t="shared" si="12"/>
        <v>43.17</v>
      </c>
      <c r="DK6" s="22">
        <f t="shared" si="12"/>
        <v>44.49</v>
      </c>
      <c r="DL6" s="22">
        <f t="shared" si="12"/>
        <v>45.99</v>
      </c>
      <c r="DM6" s="22">
        <f t="shared" si="12"/>
        <v>48.83</v>
      </c>
      <c r="DN6" s="22">
        <f t="shared" si="12"/>
        <v>49.96</v>
      </c>
      <c r="DO6" s="22">
        <f t="shared" si="12"/>
        <v>50.82</v>
      </c>
      <c r="DP6" s="22">
        <f t="shared" si="12"/>
        <v>51.82</v>
      </c>
      <c r="DQ6" s="22">
        <f t="shared" si="12"/>
        <v>52.53</v>
      </c>
      <c r="DR6" s="21" t="str">
        <f>IF(DR7="","",IF(DR7="-","【-】","【"&amp;SUBSTITUTE(TEXT(DR7,"#,##0.00"),"-","△")&amp;"】"))</f>
        <v>【52.41】</v>
      </c>
      <c r="DS6" s="22">
        <f>IF(DS7="",NA(),DS7)</f>
        <v>9.0500000000000007</v>
      </c>
      <c r="DT6" s="22">
        <f t="shared" ref="DT6:EB6" si="13">IF(DT7="",NA(),DT7)</f>
        <v>9.34</v>
      </c>
      <c r="DU6" s="22">
        <f t="shared" si="13"/>
        <v>13.49</v>
      </c>
      <c r="DV6" s="22">
        <f t="shared" si="13"/>
        <v>13.59</v>
      </c>
      <c r="DW6" s="22">
        <f t="shared" si="13"/>
        <v>13.96</v>
      </c>
      <c r="DX6" s="22">
        <f t="shared" si="13"/>
        <v>18.18</v>
      </c>
      <c r="DY6" s="22">
        <f t="shared" si="13"/>
        <v>19.32</v>
      </c>
      <c r="DZ6" s="22">
        <f t="shared" si="13"/>
        <v>21.16</v>
      </c>
      <c r="EA6" s="22">
        <f t="shared" si="13"/>
        <v>22.72</v>
      </c>
      <c r="EB6" s="22">
        <f t="shared" si="13"/>
        <v>24.16</v>
      </c>
      <c r="EC6" s="21" t="str">
        <f>IF(EC7="","",IF(EC7="-","【-】","【"&amp;SUBSTITUTE(TEXT(EC7,"#,##0.00"),"-","△")&amp;"】"))</f>
        <v>【26.78】</v>
      </c>
      <c r="ED6" s="22">
        <f>IF(ED7="",NA(),ED7)</f>
        <v>0.78</v>
      </c>
      <c r="EE6" s="22">
        <f t="shared" ref="EE6:EM6" si="14">IF(EE7="",NA(),EE7)</f>
        <v>0.08</v>
      </c>
      <c r="EF6" s="22">
        <f t="shared" si="14"/>
        <v>0.22</v>
      </c>
      <c r="EG6" s="22">
        <f t="shared" si="14"/>
        <v>0.17</v>
      </c>
      <c r="EH6" s="22">
        <f t="shared" si="14"/>
        <v>0.13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258601</v>
      </c>
      <c r="D7" s="24">
        <v>46</v>
      </c>
      <c r="E7" s="24">
        <v>1</v>
      </c>
      <c r="F7" s="24">
        <v>0</v>
      </c>
      <c r="G7" s="24">
        <v>1</v>
      </c>
      <c r="H7" s="24" t="s">
        <v>93</v>
      </c>
      <c r="I7" s="24" t="s">
        <v>94</v>
      </c>
      <c r="J7" s="24" t="s">
        <v>95</v>
      </c>
      <c r="K7" s="24" t="s">
        <v>96</v>
      </c>
      <c r="L7" s="24" t="s">
        <v>97</v>
      </c>
      <c r="M7" s="24" t="s">
        <v>98</v>
      </c>
      <c r="N7" s="25" t="s">
        <v>99</v>
      </c>
      <c r="O7" s="25">
        <v>62.58</v>
      </c>
      <c r="P7" s="25">
        <v>98.18</v>
      </c>
      <c r="Q7" s="25">
        <v>2870</v>
      </c>
      <c r="R7" s="25" t="s">
        <v>99</v>
      </c>
      <c r="S7" s="25" t="s">
        <v>99</v>
      </c>
      <c r="T7" s="25" t="s">
        <v>99</v>
      </c>
      <c r="U7" s="25">
        <v>32635</v>
      </c>
      <c r="V7" s="25">
        <v>63</v>
      </c>
      <c r="W7" s="25">
        <v>518.02</v>
      </c>
      <c r="X7" s="25">
        <v>113.12</v>
      </c>
      <c r="Y7" s="25">
        <v>111.41</v>
      </c>
      <c r="Z7" s="25">
        <v>103.72</v>
      </c>
      <c r="AA7" s="25">
        <v>117.85</v>
      </c>
      <c r="AB7" s="25">
        <v>115.19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296.23</v>
      </c>
      <c r="AU7" s="25">
        <v>262.38</v>
      </c>
      <c r="AV7" s="25">
        <v>380.39</v>
      </c>
      <c r="AW7" s="25">
        <v>313.11</v>
      </c>
      <c r="AX7" s="25">
        <v>345.55</v>
      </c>
      <c r="AY7" s="25">
        <v>327.77</v>
      </c>
      <c r="AZ7" s="25">
        <v>338.02</v>
      </c>
      <c r="BA7" s="25">
        <v>345.94</v>
      </c>
      <c r="BB7" s="25">
        <v>329.7</v>
      </c>
      <c r="BC7" s="25">
        <v>319.99</v>
      </c>
      <c r="BD7" s="25">
        <v>239.69</v>
      </c>
      <c r="BE7" s="25">
        <v>475</v>
      </c>
      <c r="BF7" s="25">
        <v>464.69</v>
      </c>
      <c r="BG7" s="25">
        <v>470.75</v>
      </c>
      <c r="BH7" s="25">
        <v>430.26</v>
      </c>
      <c r="BI7" s="25">
        <v>383.58</v>
      </c>
      <c r="BJ7" s="25">
        <v>397.1</v>
      </c>
      <c r="BK7" s="25">
        <v>379.91</v>
      </c>
      <c r="BL7" s="25">
        <v>386.61</v>
      </c>
      <c r="BM7" s="25">
        <v>381.56</v>
      </c>
      <c r="BN7" s="25">
        <v>365.55</v>
      </c>
      <c r="BO7" s="25">
        <v>264.86</v>
      </c>
      <c r="BP7" s="25">
        <v>104.77</v>
      </c>
      <c r="BQ7" s="25">
        <v>105.67</v>
      </c>
      <c r="BR7" s="25">
        <v>96.48</v>
      </c>
      <c r="BS7" s="25">
        <v>110.3</v>
      </c>
      <c r="BT7" s="25">
        <v>110.36</v>
      </c>
      <c r="BU7" s="25">
        <v>95.79</v>
      </c>
      <c r="BV7" s="25">
        <v>98.3</v>
      </c>
      <c r="BW7" s="25">
        <v>93.82</v>
      </c>
      <c r="BX7" s="25">
        <v>95.04</v>
      </c>
      <c r="BY7" s="25">
        <v>95.42</v>
      </c>
      <c r="BZ7" s="25">
        <v>97.59</v>
      </c>
      <c r="CA7" s="25">
        <v>114.18</v>
      </c>
      <c r="CB7" s="25">
        <v>113.15</v>
      </c>
      <c r="CC7" s="25">
        <v>124.87</v>
      </c>
      <c r="CD7" s="25">
        <v>117.94</v>
      </c>
      <c r="CE7" s="25">
        <v>128.96</v>
      </c>
      <c r="CF7" s="25">
        <v>171.13</v>
      </c>
      <c r="CG7" s="25">
        <v>173.7</v>
      </c>
      <c r="CH7" s="25">
        <v>178.94</v>
      </c>
      <c r="CI7" s="25">
        <v>180.19</v>
      </c>
      <c r="CJ7" s="25">
        <v>184.25</v>
      </c>
      <c r="CK7" s="25">
        <v>181.66</v>
      </c>
      <c r="CL7" s="25">
        <v>73.819999999999993</v>
      </c>
      <c r="CM7" s="25">
        <v>72.930000000000007</v>
      </c>
      <c r="CN7" s="25">
        <v>72.05</v>
      </c>
      <c r="CO7" s="25">
        <v>72.2</v>
      </c>
      <c r="CP7" s="25">
        <v>72.34</v>
      </c>
      <c r="CQ7" s="25">
        <v>60.12</v>
      </c>
      <c r="CR7" s="25">
        <v>60.34</v>
      </c>
      <c r="CS7" s="25">
        <v>59.54</v>
      </c>
      <c r="CT7" s="25">
        <v>59.26</v>
      </c>
      <c r="CU7" s="25">
        <v>60.44</v>
      </c>
      <c r="CV7" s="25">
        <v>60.21</v>
      </c>
      <c r="CW7" s="25">
        <v>81</v>
      </c>
      <c r="CX7" s="25">
        <v>81.92</v>
      </c>
      <c r="CY7" s="25">
        <v>81.45</v>
      </c>
      <c r="CZ7" s="25">
        <v>80.17</v>
      </c>
      <c r="DA7" s="25">
        <v>79.5</v>
      </c>
      <c r="DB7" s="25">
        <v>84.24</v>
      </c>
      <c r="DC7" s="25">
        <v>84.19</v>
      </c>
      <c r="DD7" s="25">
        <v>83.93</v>
      </c>
      <c r="DE7" s="25">
        <v>83.84</v>
      </c>
      <c r="DF7" s="25">
        <v>83.39</v>
      </c>
      <c r="DG7" s="25">
        <v>89.21</v>
      </c>
      <c r="DH7" s="25">
        <v>40.340000000000003</v>
      </c>
      <c r="DI7" s="25">
        <v>42.35</v>
      </c>
      <c r="DJ7" s="25">
        <v>43.17</v>
      </c>
      <c r="DK7" s="25">
        <v>44.49</v>
      </c>
      <c r="DL7" s="25">
        <v>45.99</v>
      </c>
      <c r="DM7" s="25">
        <v>48.83</v>
      </c>
      <c r="DN7" s="25">
        <v>49.96</v>
      </c>
      <c r="DO7" s="25">
        <v>50.82</v>
      </c>
      <c r="DP7" s="25">
        <v>51.82</v>
      </c>
      <c r="DQ7" s="25">
        <v>52.53</v>
      </c>
      <c r="DR7" s="25">
        <v>52.41</v>
      </c>
      <c r="DS7" s="25">
        <v>9.0500000000000007</v>
      </c>
      <c r="DT7" s="25">
        <v>9.34</v>
      </c>
      <c r="DU7" s="25">
        <v>13.49</v>
      </c>
      <c r="DV7" s="25">
        <v>13.59</v>
      </c>
      <c r="DW7" s="25">
        <v>13.96</v>
      </c>
      <c r="DX7" s="25">
        <v>18.18</v>
      </c>
      <c r="DY7" s="25">
        <v>19.32</v>
      </c>
      <c r="DZ7" s="25">
        <v>21.16</v>
      </c>
      <c r="EA7" s="25">
        <v>22.72</v>
      </c>
      <c r="EB7" s="25">
        <v>24.16</v>
      </c>
      <c r="EC7" s="25">
        <v>26.78</v>
      </c>
      <c r="ED7" s="25">
        <v>0.78</v>
      </c>
      <c r="EE7" s="25">
        <v>0.08</v>
      </c>
      <c r="EF7" s="25">
        <v>0.22</v>
      </c>
      <c r="EG7" s="25">
        <v>0.17</v>
      </c>
      <c r="EH7" s="25">
        <v>0.13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dcterms:created xsi:type="dcterms:W3CDTF">2025-12-12T09:19:14Z</dcterms:created>
  <dcterms:modified xsi:type="dcterms:W3CDTF">2026-02-27T06:26:12Z</dcterms:modified>
  <cp:category/>
</cp:coreProperties>
</file>