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w01\BH00$\05_財政係（旧理財係）\07_公営企業\2025（R7）\03 経営比較分析表\03_市町等→県\上水道\"/>
    </mc:Choice>
  </mc:AlternateContent>
  <xr:revisionPtr revIDLastSave="0" documentId="13_ncr:1_{E2B02239-CBCD-48B6-A9CA-C74D2C473BBD}" xr6:coauthVersionLast="47" xr6:coauthVersionMax="47" xr10:uidLastSave="{00000000-0000-0000-0000-000000000000}"/>
  <workbookProtection workbookAlgorithmName="SHA-512" workbookHashValue="jye4aAggIAFc3pzPn6fnLnjgSgt6TNRspj0ID8GT3aH438eLUk4AHq60d840tiT6UIQYnNzmFc1hB67A5rmR8A==" workbookSaltValue="pY8KYHz41paDg8KU1NSl8A==" workbookSpinCount="100000" lockStructure="1"/>
  <bookViews>
    <workbookView xWindow="-120" yWindow="-120" windowWidth="29040" windowHeight="157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V6" i="5"/>
  <c r="AT10" i="4" s="1"/>
  <c r="U6" i="5"/>
  <c r="AL10" i="4" s="1"/>
  <c r="T6" i="5"/>
  <c r="BB8" i="4" s="1"/>
  <c r="S6" i="5"/>
  <c r="AT8" i="4" s="1"/>
  <c r="R6" i="5"/>
  <c r="AL8" i="4" s="1"/>
  <c r="Q6" i="5"/>
  <c r="W10" i="4" s="1"/>
  <c r="P6" i="5"/>
  <c r="P10" i="4" s="1"/>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L85" i="4"/>
  <c r="I85" i="4"/>
  <c r="BB10" i="4"/>
  <c r="I10" i="4"/>
  <c r="B10" i="4"/>
  <c r="AD8" i="4"/>
  <c r="W8" i="4"/>
  <c r="P8" i="4"/>
  <c r="I8" i="4"/>
  <c r="B8" i="4"/>
  <c r="B6" i="4"/>
</calcChain>
</file>

<file path=xl/sharedStrings.xml><?xml version="1.0" encoding="utf-8"?>
<sst xmlns="http://schemas.openxmlformats.org/spreadsheetml/2006/main" count="228" uniqueCount="112">
  <si>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</si>
  <si>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</si>
  <si>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</si>
  <si>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</si>
  <si>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</si>
  <si>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</si>
  <si>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</si>
  <si>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</si>
  <si>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</si>
  <si>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</si>
  <si>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</si>
  <si>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</si>
  <si>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</si>
  <si>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</si>
  <si>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</si>
  <si>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</si>
  <si>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</si>
  <si>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</si>
  <si>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</si>
  <si>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</si>
  <si>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</si>
  <si>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</si>
  <si>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</si>
  <si>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</si>
  <si>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</si>
  <si>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</si>
  <si>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</si>
  <si>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</si>
  <si>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</si>
  <si>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</si>
  <si>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</si>
  <si>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</si>
  <si>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</si>
  <si>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</si>
  <si>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</si>
  <si>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</si>
  <si>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</si>
  <si>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</si>
  <si>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</si>
  <si>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</si>
  <si>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</si>
  <si>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</si>
  <si>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</si>
  <si>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</si>
  <si>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</si>
  <si>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</si>
  <si>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</si>
  <si>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</si>
  <si>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</si>
  <si>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</si>
  <si>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</si>
  <si>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</si>
  <si>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</si>
  <si>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</si>
  <si>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</si>
  <si>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</si>
  <si>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</si>
  <si>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</si>
  <si>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</si>
  <si>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</si>
  <si>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</si>
  <si>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</si>
  <si>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</si>
  <si>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</si>
  <si>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</si>
  <si>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</si>
  <si>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</si>
  <si>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</si>
  <si>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</si>
  <si>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</si>
  <si>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</si>
  <si>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</si>
  <si>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</si>
  <si>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</si>
  <si>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</si>
  <si>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</si>
  <si>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</si>
  <si>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</si>
  <si>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</si>
  <si>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</si>
  <si>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</si>
  <si>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</si>
  <si>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</si>
  <si>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</si>
  <si>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</si>
  <si>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</si>
  <si>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</si>
  <si>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</si>
  <si>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</si>
  <si>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</si>
  <si>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</si>
  <si>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</si>
  <si>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</si>
  <si>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滋賀県　日野町</t>
  </si>
  <si>
    <t>法適用</t>
  </si>
  <si>
    <t>水道事業</t>
  </si>
  <si>
    <t>末端給水事業</t>
  </si>
  <si>
    <t>A6</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</si>
  <si>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</si>
  <si>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</si>
  <si>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</si>
  <si>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</si>
  <si>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</si>
  <si>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</si>
  <si>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</si>
  <si>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</si>
  <si>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</si>
  <si>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</si>
  <si>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</si>
  <si>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xml:space="preserve">  これまでの拡張期に整備してきた管路の更新時期が集中することとなります。
　現在は、主要幹線配水管の耐震化工事に着手しており、今後は、その他の管路についても計画的に更新を進めて行きます。①有形固定資産減価償却率は50%を超えており、類似団体と比較すると老朽化が進んでいる状況といえます。今後の大量更新時期に備え、更新の前倒しや平準化を図っていく必要があります。
　②管路経年化率については、当町の場合、旧簡易水道を統合し県水受水に切り替えた際に、管路を整備していること、また公共下水道事業、農村下水道事業の実施に伴い配水管布設替を行っていることから、多くありませんが、耐用年数を経過した管路が出始めており、今後も少しづつ増えると思われます。
　③管路更新率については、下水道工事の際に順次布設替えを行い、現在は交付金事業を活用し更新工事を進めています。今後も、主要幹線配水管の耐震化を計画的に実施していく予定です。
※③管路更新率のH30～R2は「0.00」となっていますが、実際はH30＝0.80％、R1＝0.48％、R2＝1.32％、R5＝0.50％です。
なお、旧簡水分については供給開始時に併せて管路の布設替えをしていることから、法定耐用年数の40年で更新するとしても20年の猶予があり、当面の間は更新の予定はありません。</t>
    <rPh sb="276" eb="277">
      <t>オオ</t>
    </rPh>
    <rPh sb="297" eb="299">
      <t>デハジ</t>
    </rPh>
    <rPh sb="304" eb="306">
      <t>コンゴ</t>
    </rPh>
    <rPh sb="307" eb="308">
      <t>スコ</t>
    </rPh>
    <rPh sb="311" eb="312">
      <t>フ</t>
    </rPh>
    <rPh sb="315" eb="316">
      <t>オモ</t>
    </rPh>
    <phoneticPr fontId="4"/>
  </si>
  <si>
    <t xml:space="preserve">  経常収支比率が100％を超えていることから、今のところは良好な運営情況を示しています。
　ただし、現在着手している主要幹線配水管の耐震化工事については、国庫補助金等をもらいながらも、工事費等の増大や人口減少の影響による使用料収入の減少により会計がひっ迫する恐れがあることから注視が必要です。
　また旧簡水分では、町内唯一の浄水場であることから、水質等に配慮し管理を引き続き適正な管理に努めていきます。次回更新時には既存施設の規模の適正化等を考慮した整備方針も検討する必要があります。
　今後は企業債も活用し、更新の平準化を図りつつ、収支のバランスにも注視していくことで、適正な運営に努めていきます。</t>
    <rPh sb="14" eb="15">
      <t>コ</t>
    </rPh>
    <rPh sb="83" eb="84">
      <t>トウ</t>
    </rPh>
    <rPh sb="93" eb="95">
      <t>コウジ</t>
    </rPh>
    <rPh sb="95" eb="96">
      <t>ヒ</t>
    </rPh>
    <rPh sb="96" eb="97">
      <t>トウ</t>
    </rPh>
    <rPh sb="98" eb="100">
      <t>ゾウダイ</t>
    </rPh>
    <rPh sb="111" eb="114">
      <t>シヨウリョウ</t>
    </rPh>
    <rPh sb="114" eb="116">
      <t>シュウニュウ</t>
    </rPh>
    <rPh sb="117" eb="119">
      <t>ゲンショウ</t>
    </rPh>
    <rPh sb="122" eb="124">
      <t>カイケイ</t>
    </rPh>
    <rPh sb="127" eb="128">
      <t>パク</t>
    </rPh>
    <rPh sb="130" eb="131">
      <t>オソ</t>
    </rPh>
    <rPh sb="139" eb="141">
      <t>チュウシ</t>
    </rPh>
    <rPh sb="142" eb="144">
      <t>ヒツヨウ</t>
    </rPh>
    <rPh sb="174" eb="176">
      <t>スイシツ</t>
    </rPh>
    <rPh sb="176" eb="177">
      <t>トウ</t>
    </rPh>
    <rPh sb="178" eb="180">
      <t>ハイリョ</t>
    </rPh>
    <rPh sb="181" eb="183">
      <t>カンリ</t>
    </rPh>
    <rPh sb="184" eb="185">
      <t>ヒ</t>
    </rPh>
    <rPh sb="186" eb="187">
      <t>ツヅ</t>
    </rPh>
    <rPh sb="188" eb="190">
      <t>テキセイ</t>
    </rPh>
    <rPh sb="191" eb="193">
      <t>カンリ</t>
    </rPh>
    <rPh sb="194" eb="195">
      <t>ツト</t>
    </rPh>
    <phoneticPr fontId="4"/>
  </si>
  <si>
    <t>単年度収支を示す「①経常収支比率」については、令和２年度は、コロナ対策として水道料金基本料の減免を行ったことから、マイナス(100％以下)となったが、令和３年度以降は回復しています。しかしながら令和６年度途中から、主に家庭への負担を減らすためφ13㎜およびφ20㎜については基本使用料を改定し２割減としたことから経常収支比率はやや下がりました。
　「②累積欠損比率」はありません。
　「③流動比率」については、今後の更新に向けて現金預金を蓄える時期であることから高い率を維持しています。債務の支払能力についても短期的な問題は生じていません。
　企業債残高の規模を表す「④企業債残高対給水収益比率」については、新たな起債を発行しましたが、類似団体より低い水準を保つことができています。今後は管路等の更新継続することから、企業債残高の規模が増加し、企業債残高対給水収益比率が上昇する可能性があります。これには、令和５年度から統合した簡易水道施設が増えることにより、今後の修繕・更新に伴い新たな企業債の必要があることの影響等も含まれます。また、建設改良費や企業債残高の増加だけでなく、給水収益の減少や受水費の改定によっても流動比率が低下していくことが考えられます。
　料金水準の適切性を表す「⑤料金回収率」については、令和６年度から13㎜およびφ20㎜については、料金改定をおこない基本使用料を２割減免したことから前年度と比べやや下がった状態となっています。
　費用の効率性を示す「⑥給水原価」は、ほぼ一定で推移しているものの、地形的要因により多くの施設を有していることから、類似団体と比較すると高額となっています。今後も費用対効果を改善していく必要がありますが、当町の水道水の大部分は県水受水で賄っているため、受水費の改定に大きく左右されることとなります。
　また、節水や人口減により有収水量が減少傾向にあることから、給水原価の変動を注視し収益とのバランスを保つことが必要となります。
　施設の効率性を判断する「⑦施設利用率」については、一日平均配水量が下がったことにより令和5年度に引き続き令和6年度も同程度となっています。類似団体と比較して低い数値となっていますが、災害時の水量確保や、末端まで水を供給するための流量が確保できる管路口径等を考慮すると、概ね適正規模であると判断できます。
　「⑧有収率」については、類似団体と比較し高い数値を示していることから、概ね適正に管理できていると判断できます。</t>
    <rPh sb="97" eb="99">
      <t>レイワ</t>
    </rPh>
    <rPh sb="100" eb="102">
      <t>ネンド</t>
    </rPh>
    <rPh sb="102" eb="104">
      <t>トチュウ</t>
    </rPh>
    <rPh sb="107" eb="108">
      <t>オモ</t>
    </rPh>
    <rPh sb="109" eb="111">
      <t>カテイ</t>
    </rPh>
    <rPh sb="113" eb="115">
      <t>フタン</t>
    </rPh>
    <rPh sb="116" eb="117">
      <t>ヘ</t>
    </rPh>
    <rPh sb="137" eb="139">
      <t>キホン</t>
    </rPh>
    <rPh sb="139" eb="142">
      <t>シヨウリョウ</t>
    </rPh>
    <rPh sb="143" eb="145">
      <t>カイテイ</t>
    </rPh>
    <rPh sb="147" eb="148">
      <t>ワリ</t>
    </rPh>
    <rPh sb="148" eb="149">
      <t>ゲン</t>
    </rPh>
    <rPh sb="156" eb="158">
      <t>ケイジョウ</t>
    </rPh>
    <rPh sb="158" eb="160">
      <t>シュウシ</t>
    </rPh>
    <rPh sb="160" eb="162">
      <t>ヒリツ</t>
    </rPh>
    <rPh sb="165" eb="166">
      <t>サ</t>
    </rPh>
    <rPh sb="596" eb="598">
      <t>ゲンメン</t>
    </rPh>
    <rPh sb="604" eb="607">
      <t>ゼンネンド</t>
    </rPh>
    <rPh sb="608" eb="609">
      <t>クラ</t>
    </rPh>
    <rPh sb="612" eb="613">
      <t>サ</t>
    </rPh>
    <rPh sb="616" eb="618">
      <t>ジョウタイ</t>
    </rPh>
    <rPh sb="890" eb="891">
      <t>ヒ</t>
    </rPh>
    <rPh sb="892" eb="893">
      <t>ツヅ</t>
    </rPh>
    <rPh sb="894" eb="896">
      <t>レイワ</t>
    </rPh>
    <rPh sb="897" eb="899">
      <t>ネンド</t>
    </rPh>
    <rPh sb="900" eb="903">
      <t>ドウテイド</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</si>
</sst>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8"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8"/>
      <name val="ＭＳ ゴシック"/>
      <family val="3"/>
      <charset val="128"/>
    </font>
    <font>
      <b/>
      <sz val="12"/>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8">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7" fillId="0" borderId="6" xfId="0" applyFont="1" applyBorder="1" applyAlignment="1">
      <alignment horizontal="left" vertical="center"/>
    </xf>
    <xf numFmtId="0" fontId="17" fillId="0" borderId="7" xfId="0" applyFont="1" applyBorder="1" applyAlignment="1">
      <alignment horizontal="left" vertical="center"/>
    </xf>
    <xf numFmtId="0" fontId="17" fillId="0" borderId="8" xfId="0" applyFont="1" applyBorder="1" applyAlignment="1">
      <alignment horizontal="left" vertical="center"/>
    </xf>
    <xf numFmtId="0" fontId="17" fillId="0" borderId="9" xfId="0" applyFont="1" applyBorder="1" applyAlignment="1">
      <alignment horizontal="left" vertical="center"/>
    </xf>
    <xf numFmtId="0" fontId="17" fillId="0" borderId="0" xfId="0" applyFont="1" applyAlignment="1">
      <alignment horizontal="left" vertical="center"/>
    </xf>
    <xf numFmtId="0" fontId="17"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16" fillId="0" borderId="9"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5" fillId="0" borderId="9"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10" xfId="0" applyFont="1" applyBorder="1" applyAlignment="1" applyProtection="1">
      <alignment horizontal="left" vertical="top" wrapText="1"/>
      <protection locked="0"/>
    </xf>
    <xf numFmtId="0" fontId="15" fillId="0" borderId="11"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formatCode="#,##0.00;&quot;△&quot;#,##0.00">
                  <c:v>0</c:v>
                </c:pt>
                <c:pt idx="1">
                  <c:v>0.82</c:v>
                </c:pt>
                <c:pt idx="2">
                  <c:v>0.66</c:v>
                </c:pt>
                <c:pt idx="3" formatCode="#,##0.00;&quot;△&quot;#,##0.00">
                  <c:v>0</c:v>
                </c:pt>
                <c:pt idx="4">
                  <c:v>0.49</c:v>
                </c:pt>
              </c:numCache>
            </c:numRef>
          </c:val>
          <c:extLst>
            <c:ext xmlns:c16="http://schemas.microsoft.com/office/drawing/2014/chart" uri="{C3380CC4-5D6E-409C-BE32-E72D297353CC}">
              <c16:uniqueId val="{00000000-4017-43C8-93DC-EBEA1915AFB7}"/>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0.53</c:v>
                </c:pt>
                <c:pt idx="1">
                  <c:v>0.48</c:v>
                </c:pt>
                <c:pt idx="2">
                  <c:v>0.5</c:v>
                </c:pt>
                <c:pt idx="3">
                  <c:v>0.41</c:v>
                </c:pt>
                <c:pt idx="4">
                  <c:v>0.41</c:v>
                </c:pt>
              </c:numCache>
            </c:numRef>
          </c:val>
          <c:smooth val="0"/>
          <c:extLst>
            <c:ext xmlns:c16="http://schemas.microsoft.com/office/drawing/2014/chart" uri="{C3380CC4-5D6E-409C-BE32-E72D297353CC}">
              <c16:uniqueId val="{00000001-4017-43C8-93DC-EBEA1915AFB7}"/>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53.36</c:v>
                </c:pt>
                <c:pt idx="1">
                  <c:v>53.23</c:v>
                </c:pt>
                <c:pt idx="2">
                  <c:v>52.5</c:v>
                </c:pt>
                <c:pt idx="3">
                  <c:v>48.15</c:v>
                </c:pt>
                <c:pt idx="4">
                  <c:v>48.37</c:v>
                </c:pt>
              </c:numCache>
            </c:numRef>
          </c:val>
          <c:extLst>
            <c:ext xmlns:c16="http://schemas.microsoft.com/office/drawing/2014/chart" uri="{C3380CC4-5D6E-409C-BE32-E72D297353CC}">
              <c16:uniqueId val="{00000000-55BB-4DB0-BD0F-62B75C816796}"/>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55.89</c:v>
                </c:pt>
                <c:pt idx="1">
                  <c:v>55.72</c:v>
                </c:pt>
                <c:pt idx="2">
                  <c:v>55.31</c:v>
                </c:pt>
                <c:pt idx="3">
                  <c:v>55.14</c:v>
                </c:pt>
                <c:pt idx="4">
                  <c:v>54.99</c:v>
                </c:pt>
              </c:numCache>
            </c:numRef>
          </c:val>
          <c:smooth val="0"/>
          <c:extLst>
            <c:ext xmlns:c16="http://schemas.microsoft.com/office/drawing/2014/chart" uri="{C3380CC4-5D6E-409C-BE32-E72D297353CC}">
              <c16:uniqueId val="{00000001-55BB-4DB0-BD0F-62B75C816796}"/>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84.65</c:v>
                </c:pt>
                <c:pt idx="1">
                  <c:v>82.86</c:v>
                </c:pt>
                <c:pt idx="2">
                  <c:v>83.43</c:v>
                </c:pt>
                <c:pt idx="3">
                  <c:v>88.8</c:v>
                </c:pt>
                <c:pt idx="4">
                  <c:v>89.46</c:v>
                </c:pt>
              </c:numCache>
            </c:numRef>
          </c:val>
          <c:extLst>
            <c:ext xmlns:c16="http://schemas.microsoft.com/office/drawing/2014/chart" uri="{C3380CC4-5D6E-409C-BE32-E72D297353CC}">
              <c16:uniqueId val="{00000000-FABE-45AE-924F-51BDE1BDFF31}"/>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81.27</c:v>
                </c:pt>
                <c:pt idx="1">
                  <c:v>81.260000000000005</c:v>
                </c:pt>
                <c:pt idx="2">
                  <c:v>80.36</c:v>
                </c:pt>
                <c:pt idx="3">
                  <c:v>80.13</c:v>
                </c:pt>
                <c:pt idx="4">
                  <c:v>79.34</c:v>
                </c:pt>
              </c:numCache>
            </c:numRef>
          </c:val>
          <c:smooth val="0"/>
          <c:extLst>
            <c:ext xmlns:c16="http://schemas.microsoft.com/office/drawing/2014/chart" uri="{C3380CC4-5D6E-409C-BE32-E72D297353CC}">
              <c16:uniqueId val="{00000001-FABE-45AE-924F-51BDE1BDFF31}"/>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97.88</c:v>
                </c:pt>
                <c:pt idx="1">
                  <c:v>118.58</c:v>
                </c:pt>
                <c:pt idx="2">
                  <c:v>117.13</c:v>
                </c:pt>
                <c:pt idx="3">
                  <c:v>120.84</c:v>
                </c:pt>
                <c:pt idx="4">
                  <c:v>114.15</c:v>
                </c:pt>
              </c:numCache>
            </c:numRef>
          </c:val>
          <c:extLst>
            <c:ext xmlns:c16="http://schemas.microsoft.com/office/drawing/2014/chart" uri="{C3380CC4-5D6E-409C-BE32-E72D297353CC}">
              <c16:uniqueId val="{00000000-77BB-4FA9-87A1-F68FAFE70AEF}"/>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108.35</c:v>
                </c:pt>
                <c:pt idx="1">
                  <c:v>108.84</c:v>
                </c:pt>
                <c:pt idx="2">
                  <c:v>105.92</c:v>
                </c:pt>
                <c:pt idx="3">
                  <c:v>106.01</c:v>
                </c:pt>
                <c:pt idx="4">
                  <c:v>103.74</c:v>
                </c:pt>
              </c:numCache>
            </c:numRef>
          </c:val>
          <c:smooth val="0"/>
          <c:extLst>
            <c:ext xmlns:c16="http://schemas.microsoft.com/office/drawing/2014/chart" uri="{C3380CC4-5D6E-409C-BE32-E72D297353CC}">
              <c16:uniqueId val="{00000001-77BB-4FA9-87A1-F68FAFE70AEF}"/>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59.83</c:v>
                </c:pt>
                <c:pt idx="1">
                  <c:v>59.82</c:v>
                </c:pt>
                <c:pt idx="2">
                  <c:v>59.9</c:v>
                </c:pt>
                <c:pt idx="3">
                  <c:v>59.53</c:v>
                </c:pt>
                <c:pt idx="4">
                  <c:v>59.63</c:v>
                </c:pt>
              </c:numCache>
            </c:numRef>
          </c:val>
          <c:extLst>
            <c:ext xmlns:c16="http://schemas.microsoft.com/office/drawing/2014/chart" uri="{C3380CC4-5D6E-409C-BE32-E72D297353CC}">
              <c16:uniqueId val="{00000000-CCBC-4352-8809-54156B815F71}"/>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50.63</c:v>
                </c:pt>
                <c:pt idx="1">
                  <c:v>51.29</c:v>
                </c:pt>
                <c:pt idx="2">
                  <c:v>52.2</c:v>
                </c:pt>
                <c:pt idx="3">
                  <c:v>52.7</c:v>
                </c:pt>
                <c:pt idx="4">
                  <c:v>53.48</c:v>
                </c:pt>
              </c:numCache>
            </c:numRef>
          </c:val>
          <c:smooth val="0"/>
          <c:extLst>
            <c:ext xmlns:c16="http://schemas.microsoft.com/office/drawing/2014/chart" uri="{C3380CC4-5D6E-409C-BE32-E72D297353CC}">
              <c16:uniqueId val="{00000001-CCBC-4352-8809-54156B815F71}"/>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0</c:v>
                </c:pt>
                <c:pt idx="1">
                  <c:v>0</c:v>
                </c:pt>
                <c:pt idx="2">
                  <c:v>0</c:v>
                </c:pt>
                <c:pt idx="3">
                  <c:v>0</c:v>
                </c:pt>
                <c:pt idx="4" formatCode="#,##0.00;&quot;△&quot;#,##0.00;&quot;-&quot;">
                  <c:v>11.62</c:v>
                </c:pt>
              </c:numCache>
            </c:numRef>
          </c:val>
          <c:extLst>
            <c:ext xmlns:c16="http://schemas.microsoft.com/office/drawing/2014/chart" uri="{C3380CC4-5D6E-409C-BE32-E72D297353CC}">
              <c16:uniqueId val="{00000000-43A0-41B7-9C5B-3A2D92B43B82}"/>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18.28</c:v>
                </c:pt>
                <c:pt idx="1">
                  <c:v>19.61</c:v>
                </c:pt>
                <c:pt idx="2">
                  <c:v>20.73</c:v>
                </c:pt>
                <c:pt idx="3">
                  <c:v>22.86</c:v>
                </c:pt>
                <c:pt idx="4">
                  <c:v>24.31</c:v>
                </c:pt>
              </c:numCache>
            </c:numRef>
          </c:val>
          <c:smooth val="0"/>
          <c:extLst>
            <c:ext xmlns:c16="http://schemas.microsoft.com/office/drawing/2014/chart" uri="{C3380CC4-5D6E-409C-BE32-E72D297353CC}">
              <c16:uniqueId val="{00000001-43A0-41B7-9C5B-3A2D92B43B82}"/>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7E5-43EB-9CA7-8D836BB5A2CF}"/>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3.98</c:v>
                </c:pt>
                <c:pt idx="1">
                  <c:v>6.02</c:v>
                </c:pt>
                <c:pt idx="2">
                  <c:v>7.78</c:v>
                </c:pt>
                <c:pt idx="3">
                  <c:v>9.59</c:v>
                </c:pt>
                <c:pt idx="4">
                  <c:v>11.55</c:v>
                </c:pt>
              </c:numCache>
            </c:numRef>
          </c:val>
          <c:smooth val="0"/>
          <c:extLst>
            <c:ext xmlns:c16="http://schemas.microsoft.com/office/drawing/2014/chart" uri="{C3380CC4-5D6E-409C-BE32-E72D297353CC}">
              <c16:uniqueId val="{00000001-B7E5-43EB-9CA7-8D836BB5A2CF}"/>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650.54</c:v>
                </c:pt>
                <c:pt idx="1">
                  <c:v>595.85</c:v>
                </c:pt>
                <c:pt idx="2">
                  <c:v>595.35</c:v>
                </c:pt>
                <c:pt idx="3">
                  <c:v>639.79</c:v>
                </c:pt>
                <c:pt idx="4">
                  <c:v>875.17</c:v>
                </c:pt>
              </c:numCache>
            </c:numRef>
          </c:val>
          <c:extLst>
            <c:ext xmlns:c16="http://schemas.microsoft.com/office/drawing/2014/chart" uri="{C3380CC4-5D6E-409C-BE32-E72D297353CC}">
              <c16:uniqueId val="{00000000-681E-4660-9DC2-4B90960EE2A3}"/>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367.55</c:v>
                </c:pt>
                <c:pt idx="1">
                  <c:v>378.56</c:v>
                </c:pt>
                <c:pt idx="2">
                  <c:v>364.46</c:v>
                </c:pt>
                <c:pt idx="3">
                  <c:v>338.89</c:v>
                </c:pt>
                <c:pt idx="4">
                  <c:v>352.34</c:v>
                </c:pt>
              </c:numCache>
            </c:numRef>
          </c:val>
          <c:smooth val="0"/>
          <c:extLst>
            <c:ext xmlns:c16="http://schemas.microsoft.com/office/drawing/2014/chart" uri="{C3380CC4-5D6E-409C-BE32-E72D297353CC}">
              <c16:uniqueId val="{00000001-681E-4660-9DC2-4B90960EE2A3}"/>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151.27000000000001</c:v>
                </c:pt>
                <c:pt idx="1">
                  <c:v>128.5</c:v>
                </c:pt>
                <c:pt idx="2">
                  <c:v>119.51</c:v>
                </c:pt>
                <c:pt idx="3">
                  <c:v>139.16999999999999</c:v>
                </c:pt>
                <c:pt idx="4">
                  <c:v>145.22999999999999</c:v>
                </c:pt>
              </c:numCache>
            </c:numRef>
          </c:val>
          <c:extLst>
            <c:ext xmlns:c16="http://schemas.microsoft.com/office/drawing/2014/chart" uri="{C3380CC4-5D6E-409C-BE32-E72D297353CC}">
              <c16:uniqueId val="{00000000-8A9E-40BC-92A9-730D80EF1B5B}"/>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418.68</c:v>
                </c:pt>
                <c:pt idx="1">
                  <c:v>395.68</c:v>
                </c:pt>
                <c:pt idx="2">
                  <c:v>403.72</c:v>
                </c:pt>
                <c:pt idx="3">
                  <c:v>400.21</c:v>
                </c:pt>
                <c:pt idx="4">
                  <c:v>391.13</c:v>
                </c:pt>
              </c:numCache>
            </c:numRef>
          </c:val>
          <c:smooth val="0"/>
          <c:extLst>
            <c:ext xmlns:c16="http://schemas.microsoft.com/office/drawing/2014/chart" uri="{C3380CC4-5D6E-409C-BE32-E72D297353CC}">
              <c16:uniqueId val="{00000001-8A9E-40BC-92A9-730D80EF1B5B}"/>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86.41</c:v>
                </c:pt>
                <c:pt idx="1">
                  <c:v>108.21</c:v>
                </c:pt>
                <c:pt idx="2">
                  <c:v>113.57</c:v>
                </c:pt>
                <c:pt idx="3">
                  <c:v>116.44</c:v>
                </c:pt>
                <c:pt idx="4">
                  <c:v>110.39</c:v>
                </c:pt>
              </c:numCache>
            </c:numRef>
          </c:val>
          <c:extLst>
            <c:ext xmlns:c16="http://schemas.microsoft.com/office/drawing/2014/chart" uri="{C3380CC4-5D6E-409C-BE32-E72D297353CC}">
              <c16:uniqueId val="{00000000-607B-40BC-B1DE-EE26BEDC5E9F}"/>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94.78</c:v>
                </c:pt>
                <c:pt idx="1">
                  <c:v>97.59</c:v>
                </c:pt>
                <c:pt idx="2">
                  <c:v>92.17</c:v>
                </c:pt>
                <c:pt idx="3">
                  <c:v>92.83</c:v>
                </c:pt>
                <c:pt idx="4">
                  <c:v>92.16</c:v>
                </c:pt>
              </c:numCache>
            </c:numRef>
          </c:val>
          <c:smooth val="0"/>
          <c:extLst>
            <c:ext xmlns:c16="http://schemas.microsoft.com/office/drawing/2014/chart" uri="{C3380CC4-5D6E-409C-BE32-E72D297353CC}">
              <c16:uniqueId val="{00000001-607B-40BC-B1DE-EE26BEDC5E9F}"/>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200.02</c:v>
                </c:pt>
                <c:pt idx="1">
                  <c:v>201.96</c:v>
                </c:pt>
                <c:pt idx="2">
                  <c:v>202.13</c:v>
                </c:pt>
                <c:pt idx="3">
                  <c:v>199.53</c:v>
                </c:pt>
                <c:pt idx="4">
                  <c:v>199.99</c:v>
                </c:pt>
              </c:numCache>
            </c:numRef>
          </c:val>
          <c:extLst>
            <c:ext xmlns:c16="http://schemas.microsoft.com/office/drawing/2014/chart" uri="{C3380CC4-5D6E-409C-BE32-E72D297353CC}">
              <c16:uniqueId val="{00000000-D1A2-457D-B62A-AAA0FA50CF15}"/>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181.3</c:v>
                </c:pt>
                <c:pt idx="1">
                  <c:v>181.71</c:v>
                </c:pt>
                <c:pt idx="2">
                  <c:v>188.51</c:v>
                </c:pt>
                <c:pt idx="3">
                  <c:v>189.43</c:v>
                </c:pt>
                <c:pt idx="4">
                  <c:v>196.75</c:v>
                </c:pt>
              </c:numCache>
            </c:numRef>
          </c:val>
          <c:smooth val="0"/>
          <c:extLst>
            <c:ext xmlns:c16="http://schemas.microsoft.com/office/drawing/2014/chart" uri="{C3380CC4-5D6E-409C-BE32-E72D297353CC}">
              <c16:uniqueId val="{00000001-D1A2-457D-B62A-AAA0FA50CF15}"/>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W49" zoomScale="115" zoomScaleNormal="115"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4" t="s">
        <v>0</v>
      </c>
      <c r="C2" s="84"/>
      <c r="D2" s="84"/>
      <c r="E2" s="84"/>
      <c r="F2" s="84"/>
      <c r="G2" s="84"/>
      <c r="H2" s="84"/>
      <c r="I2" s="84"/>
      <c r="J2" s="84"/>
      <c r="K2" s="84"/>
      <c r="L2" s="84"/>
      <c r="M2" s="84"/>
      <c r="N2" s="84"/>
      <c r="O2" s="84"/>
      <c r="P2" s="84"/>
      <c r="Q2" s="84"/>
      <c r="R2" s="84"/>
      <c r="S2" s="84"/>
      <c r="T2" s="84"/>
      <c r="U2" s="84"/>
      <c r="V2" s="84"/>
      <c r="W2" s="84"/>
      <c r="X2" s="84"/>
      <c r="Y2" s="84"/>
      <c r="Z2" s="84"/>
      <c r="AA2" s="84"/>
      <c r="AB2" s="84"/>
      <c r="AC2" s="84"/>
      <c r="AD2" s="84"/>
      <c r="AE2" s="84"/>
      <c r="AF2" s="84"/>
      <c r="AG2" s="84"/>
      <c r="AH2" s="84"/>
      <c r="AI2" s="84"/>
      <c r="AJ2" s="84"/>
      <c r="AK2" s="84"/>
      <c r="AL2" s="84"/>
      <c r="AM2" s="84"/>
      <c r="AN2" s="84"/>
      <c r="AO2" s="84"/>
      <c r="AP2" s="84"/>
      <c r="AQ2" s="84"/>
      <c r="AR2" s="84"/>
      <c r="AS2" s="84"/>
      <c r="AT2" s="84"/>
      <c r="AU2" s="84"/>
      <c r="AV2" s="84"/>
      <c r="AW2" s="84"/>
      <c r="AX2" s="84"/>
      <c r="AY2" s="84"/>
      <c r="AZ2" s="84"/>
      <c r="BA2" s="84"/>
      <c r="BB2" s="84"/>
      <c r="BC2" s="84"/>
      <c r="BD2" s="84"/>
      <c r="BE2" s="84"/>
      <c r="BF2" s="84"/>
      <c r="BG2" s="84"/>
      <c r="BH2" s="84"/>
      <c r="BI2" s="84"/>
      <c r="BJ2" s="84"/>
      <c r="BK2" s="84"/>
      <c r="BL2" s="84"/>
      <c r="BM2" s="84"/>
      <c r="BN2" s="84"/>
      <c r="BO2" s="84"/>
      <c r="BP2" s="84"/>
      <c r="BQ2" s="84"/>
      <c r="BR2" s="84"/>
      <c r="BS2" s="84"/>
      <c r="BT2" s="84"/>
      <c r="BU2" s="84"/>
      <c r="BV2" s="84"/>
      <c r="BW2" s="84"/>
      <c r="BX2" s="84"/>
      <c r="BY2" s="84"/>
      <c r="BZ2" s="84"/>
    </row>
    <row r="3" spans="1:78" ht="9.75" customHeight="1" x14ac:dyDescent="0.15">
      <c r="A3" s="2"/>
      <c r="B3" s="84"/>
      <c r="C3" s="84"/>
      <c r="D3" s="84"/>
      <c r="E3" s="84"/>
      <c r="F3" s="84"/>
      <c r="G3" s="84"/>
      <c r="H3" s="84"/>
      <c r="I3" s="84"/>
      <c r="J3" s="84"/>
      <c r="K3" s="84"/>
      <c r="L3" s="84"/>
      <c r="M3" s="84"/>
      <c r="N3" s="84"/>
      <c r="O3" s="84"/>
      <c r="P3" s="84"/>
      <c r="Q3" s="84"/>
      <c r="R3" s="84"/>
      <c r="S3" s="84"/>
      <c r="T3" s="84"/>
      <c r="U3" s="84"/>
      <c r="V3" s="84"/>
      <c r="W3" s="84"/>
      <c r="X3" s="84"/>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row>
    <row r="4" spans="1:78" ht="9.75" customHeight="1" x14ac:dyDescent="0.15">
      <c r="A4" s="2"/>
      <c r="B4" s="84"/>
      <c r="C4" s="84"/>
      <c r="D4" s="84"/>
      <c r="E4" s="84"/>
      <c r="F4" s="84"/>
      <c r="G4" s="84"/>
      <c r="H4" s="84"/>
      <c r="I4" s="84"/>
      <c r="J4" s="84"/>
      <c r="K4" s="84"/>
      <c r="L4" s="84"/>
      <c r="M4" s="84"/>
      <c r="N4" s="84"/>
      <c r="O4" s="84"/>
      <c r="P4" s="84"/>
      <c r="Q4" s="84"/>
      <c r="R4" s="84"/>
      <c r="S4" s="84"/>
      <c r="T4" s="84"/>
      <c r="U4" s="84"/>
      <c r="V4" s="84"/>
      <c r="W4" s="84"/>
      <c r="X4" s="84"/>
      <c r="Y4" s="84"/>
      <c r="Z4" s="84"/>
      <c r="AA4" s="84"/>
      <c r="AB4" s="84"/>
      <c r="AC4" s="84"/>
      <c r="AD4" s="84"/>
      <c r="AE4" s="84"/>
      <c r="AF4" s="84"/>
      <c r="AG4" s="84"/>
      <c r="AH4" s="84"/>
      <c r="AI4" s="84"/>
      <c r="AJ4" s="84"/>
      <c r="AK4" s="84"/>
      <c r="AL4" s="84"/>
      <c r="AM4" s="84"/>
      <c r="AN4" s="84"/>
      <c r="AO4" s="84"/>
      <c r="AP4" s="84"/>
      <c r="AQ4" s="84"/>
      <c r="AR4" s="84"/>
      <c r="AS4" s="84"/>
      <c r="AT4" s="84"/>
      <c r="AU4" s="84"/>
      <c r="AV4" s="84"/>
      <c r="AW4" s="84"/>
      <c r="AX4" s="84"/>
      <c r="AY4" s="84"/>
      <c r="AZ4" s="84"/>
      <c r="BA4" s="84"/>
      <c r="BB4" s="84"/>
      <c r="BC4" s="84"/>
      <c r="BD4" s="84"/>
      <c r="BE4" s="84"/>
      <c r="BF4" s="84"/>
      <c r="BG4" s="84"/>
      <c r="BH4" s="84"/>
      <c r="BI4" s="84"/>
      <c r="BJ4" s="84"/>
      <c r="BK4" s="84"/>
      <c r="BL4" s="84"/>
      <c r="BM4" s="84"/>
      <c r="BN4" s="84"/>
      <c r="BO4" s="84"/>
      <c r="BP4" s="84"/>
      <c r="BQ4" s="84"/>
      <c r="BR4" s="84"/>
      <c r="BS4" s="84"/>
      <c r="BT4" s="84"/>
      <c r="BU4" s="84"/>
      <c r="BV4" s="84"/>
      <c r="BW4" s="84"/>
      <c r="BX4" s="84"/>
      <c r="BY4" s="84"/>
      <c r="BZ4" s="8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5" t="str">
        <f>データ!H6</f>
        <v>滋賀県　日野町</v>
      </c>
      <c r="C6" s="85"/>
      <c r="D6" s="85"/>
      <c r="E6" s="85"/>
      <c r="F6" s="85"/>
      <c r="G6" s="85"/>
      <c r="H6" s="85"/>
      <c r="I6" s="85"/>
      <c r="J6" s="85"/>
      <c r="K6" s="85"/>
      <c r="L6" s="85"/>
      <c r="M6" s="85"/>
      <c r="N6" s="85"/>
      <c r="O6" s="85"/>
      <c r="P6" s="85"/>
      <c r="Q6" s="85"/>
      <c r="R6" s="85"/>
      <c r="S6" s="85"/>
      <c r="T6" s="85"/>
      <c r="U6" s="85"/>
      <c r="V6" s="85"/>
      <c r="W6" s="85"/>
      <c r="X6" s="85"/>
      <c r="Y6" s="85"/>
      <c r="Z6" s="85"/>
      <c r="AA6" s="85"/>
      <c r="AB6" s="85"/>
      <c r="AC6" s="85"/>
      <c r="AD6" s="86"/>
      <c r="AE6" s="86"/>
      <c r="AF6" s="86"/>
      <c r="AG6" s="86"/>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5"/>
      <c r="D7" s="45"/>
      <c r="E7" s="45"/>
      <c r="F7" s="45"/>
      <c r="G7" s="45"/>
      <c r="H7" s="45"/>
      <c r="I7" s="44" t="s">
        <v>2</v>
      </c>
      <c r="J7" s="45"/>
      <c r="K7" s="45"/>
      <c r="L7" s="45"/>
      <c r="M7" s="45"/>
      <c r="N7" s="45"/>
      <c r="O7" s="75"/>
      <c r="P7" s="46" t="s">
        <v>3</v>
      </c>
      <c r="Q7" s="46"/>
      <c r="R7" s="46"/>
      <c r="S7" s="46"/>
      <c r="T7" s="46"/>
      <c r="U7" s="46"/>
      <c r="V7" s="46"/>
      <c r="W7" s="46" t="s">
        <v>4</v>
      </c>
      <c r="X7" s="46"/>
      <c r="Y7" s="46"/>
      <c r="Z7" s="46"/>
      <c r="AA7" s="46"/>
      <c r="AB7" s="46"/>
      <c r="AC7" s="46"/>
      <c r="AD7" s="46" t="s">
        <v>5</v>
      </c>
      <c r="AE7" s="46"/>
      <c r="AF7" s="46"/>
      <c r="AG7" s="46"/>
      <c r="AH7" s="46"/>
      <c r="AI7" s="46"/>
      <c r="AJ7" s="46"/>
      <c r="AK7" s="2"/>
      <c r="AL7" s="46" t="s">
        <v>6</v>
      </c>
      <c r="AM7" s="46"/>
      <c r="AN7" s="46"/>
      <c r="AO7" s="46"/>
      <c r="AP7" s="46"/>
      <c r="AQ7" s="46"/>
      <c r="AR7" s="46"/>
      <c r="AS7" s="46"/>
      <c r="AT7" s="44" t="s">
        <v>7</v>
      </c>
      <c r="AU7" s="45"/>
      <c r="AV7" s="45"/>
      <c r="AW7" s="45"/>
      <c r="AX7" s="45"/>
      <c r="AY7" s="45"/>
      <c r="AZ7" s="45"/>
      <c r="BA7" s="45"/>
      <c r="BB7" s="46" t="s">
        <v>8</v>
      </c>
      <c r="BC7" s="46"/>
      <c r="BD7" s="46"/>
      <c r="BE7" s="46"/>
      <c r="BF7" s="46"/>
      <c r="BG7" s="46"/>
      <c r="BH7" s="46"/>
      <c r="BI7" s="46"/>
      <c r="BJ7" s="3"/>
      <c r="BK7" s="3"/>
      <c r="BL7" s="87" t="s">
        <v>9</v>
      </c>
      <c r="BM7" s="88"/>
      <c r="BN7" s="88"/>
      <c r="BO7" s="88"/>
      <c r="BP7" s="88"/>
      <c r="BQ7" s="88"/>
      <c r="BR7" s="88"/>
      <c r="BS7" s="88"/>
      <c r="BT7" s="88"/>
      <c r="BU7" s="88"/>
      <c r="BV7" s="88"/>
      <c r="BW7" s="88"/>
      <c r="BX7" s="88"/>
      <c r="BY7" s="89"/>
    </row>
    <row r="8" spans="1:78" ht="18.75" customHeight="1" x14ac:dyDescent="0.15">
      <c r="A8" s="2"/>
      <c r="B8" s="80" t="str">
        <f>データ!$I$6</f>
        <v>法適用</v>
      </c>
      <c r="C8" s="81"/>
      <c r="D8" s="81"/>
      <c r="E8" s="81"/>
      <c r="F8" s="81"/>
      <c r="G8" s="81"/>
      <c r="H8" s="81"/>
      <c r="I8" s="80" t="str">
        <f>データ!$J$6</f>
        <v>水道事業</v>
      </c>
      <c r="J8" s="81"/>
      <c r="K8" s="81"/>
      <c r="L8" s="81"/>
      <c r="M8" s="81"/>
      <c r="N8" s="81"/>
      <c r="O8" s="82"/>
      <c r="P8" s="83" t="str">
        <f>データ!$K$6</f>
        <v>末端給水事業</v>
      </c>
      <c r="Q8" s="83"/>
      <c r="R8" s="83"/>
      <c r="S8" s="83"/>
      <c r="T8" s="83"/>
      <c r="U8" s="83"/>
      <c r="V8" s="83"/>
      <c r="W8" s="83" t="str">
        <f>データ!$L$6</f>
        <v>A6</v>
      </c>
      <c r="X8" s="83"/>
      <c r="Y8" s="83"/>
      <c r="Z8" s="83"/>
      <c r="AA8" s="83"/>
      <c r="AB8" s="83"/>
      <c r="AC8" s="83"/>
      <c r="AD8" s="83" t="str">
        <f>データ!$M$6</f>
        <v>非設置</v>
      </c>
      <c r="AE8" s="83"/>
      <c r="AF8" s="83"/>
      <c r="AG8" s="83"/>
      <c r="AH8" s="83"/>
      <c r="AI8" s="83"/>
      <c r="AJ8" s="83"/>
      <c r="AK8" s="2"/>
      <c r="AL8" s="74">
        <f>データ!$R$6</f>
        <v>20702</v>
      </c>
      <c r="AM8" s="74"/>
      <c r="AN8" s="74"/>
      <c r="AO8" s="74"/>
      <c r="AP8" s="74"/>
      <c r="AQ8" s="74"/>
      <c r="AR8" s="74"/>
      <c r="AS8" s="74"/>
      <c r="AT8" s="36">
        <f>データ!$S$6</f>
        <v>117.6</v>
      </c>
      <c r="AU8" s="37"/>
      <c r="AV8" s="37"/>
      <c r="AW8" s="37"/>
      <c r="AX8" s="37"/>
      <c r="AY8" s="37"/>
      <c r="AZ8" s="37"/>
      <c r="BA8" s="37"/>
      <c r="BB8" s="57">
        <f>データ!$T$6</f>
        <v>176.04</v>
      </c>
      <c r="BC8" s="57"/>
      <c r="BD8" s="57"/>
      <c r="BE8" s="57"/>
      <c r="BF8" s="57"/>
      <c r="BG8" s="57"/>
      <c r="BH8" s="57"/>
      <c r="BI8" s="57"/>
      <c r="BJ8" s="3"/>
      <c r="BK8" s="3"/>
      <c r="BL8" s="76" t="s">
        <v>10</v>
      </c>
      <c r="BM8" s="77"/>
      <c r="BN8" s="78" t="s">
        <v>11</v>
      </c>
      <c r="BO8" s="78"/>
      <c r="BP8" s="78"/>
      <c r="BQ8" s="78"/>
      <c r="BR8" s="78"/>
      <c r="BS8" s="78"/>
      <c r="BT8" s="78"/>
      <c r="BU8" s="78"/>
      <c r="BV8" s="78"/>
      <c r="BW8" s="78"/>
      <c r="BX8" s="78"/>
      <c r="BY8" s="79"/>
    </row>
    <row r="9" spans="1:78" ht="18.75" customHeight="1" x14ac:dyDescent="0.15">
      <c r="A9" s="2"/>
      <c r="B9" s="44" t="s">
        <v>12</v>
      </c>
      <c r="C9" s="45"/>
      <c r="D9" s="45"/>
      <c r="E9" s="45"/>
      <c r="F9" s="45"/>
      <c r="G9" s="45"/>
      <c r="H9" s="45"/>
      <c r="I9" s="44" t="s">
        <v>13</v>
      </c>
      <c r="J9" s="45"/>
      <c r="K9" s="45"/>
      <c r="L9" s="45"/>
      <c r="M9" s="45"/>
      <c r="N9" s="45"/>
      <c r="O9" s="75"/>
      <c r="P9" s="46" t="s">
        <v>14</v>
      </c>
      <c r="Q9" s="46"/>
      <c r="R9" s="46"/>
      <c r="S9" s="46"/>
      <c r="T9" s="46"/>
      <c r="U9" s="46"/>
      <c r="V9" s="46"/>
      <c r="W9" s="46" t="s">
        <v>15</v>
      </c>
      <c r="X9" s="46"/>
      <c r="Y9" s="46"/>
      <c r="Z9" s="46"/>
      <c r="AA9" s="46"/>
      <c r="AB9" s="46"/>
      <c r="AC9" s="46"/>
      <c r="AD9" s="2"/>
      <c r="AE9" s="2"/>
      <c r="AF9" s="2"/>
      <c r="AG9" s="2"/>
      <c r="AH9" s="2"/>
      <c r="AI9" s="2"/>
      <c r="AJ9" s="2"/>
      <c r="AK9" s="2"/>
      <c r="AL9" s="46" t="s">
        <v>16</v>
      </c>
      <c r="AM9" s="46"/>
      <c r="AN9" s="46"/>
      <c r="AO9" s="46"/>
      <c r="AP9" s="46"/>
      <c r="AQ9" s="46"/>
      <c r="AR9" s="46"/>
      <c r="AS9" s="46"/>
      <c r="AT9" s="44" t="s">
        <v>17</v>
      </c>
      <c r="AU9" s="45"/>
      <c r="AV9" s="45"/>
      <c r="AW9" s="45"/>
      <c r="AX9" s="45"/>
      <c r="AY9" s="45"/>
      <c r="AZ9" s="45"/>
      <c r="BA9" s="45"/>
      <c r="BB9" s="46" t="s">
        <v>18</v>
      </c>
      <c r="BC9" s="46"/>
      <c r="BD9" s="46"/>
      <c r="BE9" s="46"/>
      <c r="BF9" s="46"/>
      <c r="BG9" s="46"/>
      <c r="BH9" s="46"/>
      <c r="BI9" s="46"/>
      <c r="BJ9" s="3"/>
      <c r="BK9" s="3"/>
      <c r="BL9" s="47" t="s">
        <v>19</v>
      </c>
      <c r="BM9" s="48"/>
      <c r="BN9" s="49" t="s">
        <v>20</v>
      </c>
      <c r="BO9" s="49"/>
      <c r="BP9" s="49"/>
      <c r="BQ9" s="49"/>
      <c r="BR9" s="49"/>
      <c r="BS9" s="49"/>
      <c r="BT9" s="49"/>
      <c r="BU9" s="49"/>
      <c r="BV9" s="49"/>
      <c r="BW9" s="49"/>
      <c r="BX9" s="49"/>
      <c r="BY9" s="50"/>
    </row>
    <row r="10" spans="1:78" ht="18.75" customHeight="1" x14ac:dyDescent="0.15">
      <c r="A10" s="2"/>
      <c r="B10" s="36" t="str">
        <f>データ!$N$6</f>
        <v>-</v>
      </c>
      <c r="C10" s="37"/>
      <c r="D10" s="37"/>
      <c r="E10" s="37"/>
      <c r="F10" s="37"/>
      <c r="G10" s="37"/>
      <c r="H10" s="37"/>
      <c r="I10" s="36">
        <f>データ!$O$6</f>
        <v>80.88</v>
      </c>
      <c r="J10" s="37"/>
      <c r="K10" s="37"/>
      <c r="L10" s="37"/>
      <c r="M10" s="37"/>
      <c r="N10" s="37"/>
      <c r="O10" s="73"/>
      <c r="P10" s="57">
        <f>データ!$P$6</f>
        <v>95.33</v>
      </c>
      <c r="Q10" s="57"/>
      <c r="R10" s="57"/>
      <c r="S10" s="57"/>
      <c r="T10" s="57"/>
      <c r="U10" s="57"/>
      <c r="V10" s="57"/>
      <c r="W10" s="74">
        <f>データ!$Q$6</f>
        <v>3900</v>
      </c>
      <c r="X10" s="74"/>
      <c r="Y10" s="74"/>
      <c r="Z10" s="74"/>
      <c r="AA10" s="74"/>
      <c r="AB10" s="74"/>
      <c r="AC10" s="74"/>
      <c r="AD10" s="2"/>
      <c r="AE10" s="2"/>
      <c r="AF10" s="2"/>
      <c r="AG10" s="2"/>
      <c r="AH10" s="2"/>
      <c r="AI10" s="2"/>
      <c r="AJ10" s="2"/>
      <c r="AK10" s="2"/>
      <c r="AL10" s="74">
        <f>データ!$U$6</f>
        <v>19648</v>
      </c>
      <c r="AM10" s="74"/>
      <c r="AN10" s="74"/>
      <c r="AO10" s="74"/>
      <c r="AP10" s="74"/>
      <c r="AQ10" s="74"/>
      <c r="AR10" s="74"/>
      <c r="AS10" s="74"/>
      <c r="AT10" s="36">
        <f>データ!$V$6</f>
        <v>40.43</v>
      </c>
      <c r="AU10" s="37"/>
      <c r="AV10" s="37"/>
      <c r="AW10" s="37"/>
      <c r="AX10" s="37"/>
      <c r="AY10" s="37"/>
      <c r="AZ10" s="37"/>
      <c r="BA10" s="37"/>
      <c r="BB10" s="57">
        <f>データ!$W$6</f>
        <v>485.98</v>
      </c>
      <c r="BC10" s="57"/>
      <c r="BD10" s="57"/>
      <c r="BE10" s="57"/>
      <c r="BF10" s="57"/>
      <c r="BG10" s="57"/>
      <c r="BH10" s="57"/>
      <c r="BI10" s="57"/>
      <c r="BJ10" s="2"/>
      <c r="BK10" s="2"/>
      <c r="BL10" s="58" t="s">
        <v>21</v>
      </c>
      <c r="BM10" s="59"/>
      <c r="BN10" s="60" t="s">
        <v>22</v>
      </c>
      <c r="BO10" s="60"/>
      <c r="BP10" s="60"/>
      <c r="BQ10" s="60"/>
      <c r="BR10" s="60"/>
      <c r="BS10" s="60"/>
      <c r="BT10" s="60"/>
      <c r="BU10" s="60"/>
      <c r="BV10" s="60"/>
      <c r="BW10" s="60"/>
      <c r="BX10" s="60"/>
      <c r="BY10" s="61"/>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2" t="s">
        <v>23</v>
      </c>
      <c r="BM11" s="62"/>
      <c r="BN11" s="62"/>
      <c r="BO11" s="62"/>
      <c r="BP11" s="62"/>
      <c r="BQ11" s="62"/>
      <c r="BR11" s="62"/>
      <c r="BS11" s="62"/>
      <c r="BT11" s="62"/>
      <c r="BU11" s="62"/>
      <c r="BV11" s="62"/>
      <c r="BW11" s="62"/>
      <c r="BX11" s="62"/>
      <c r="BY11" s="62"/>
      <c r="BZ11" s="62"/>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2"/>
      <c r="BM12" s="62"/>
      <c r="BN12" s="62"/>
      <c r="BO12" s="62"/>
      <c r="BP12" s="62"/>
      <c r="BQ12" s="62"/>
      <c r="BR12" s="62"/>
      <c r="BS12" s="62"/>
      <c r="BT12" s="62"/>
      <c r="BU12" s="62"/>
      <c r="BV12" s="62"/>
      <c r="BW12" s="62"/>
      <c r="BX12" s="62"/>
      <c r="BY12" s="62"/>
      <c r="BZ12" s="62"/>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3"/>
      <c r="BM13" s="63"/>
      <c r="BN13" s="63"/>
      <c r="BO13" s="63"/>
      <c r="BP13" s="63"/>
      <c r="BQ13" s="63"/>
      <c r="BR13" s="63"/>
      <c r="BS13" s="63"/>
      <c r="BT13" s="63"/>
      <c r="BU13" s="63"/>
      <c r="BV13" s="63"/>
      <c r="BW13" s="63"/>
      <c r="BX13" s="63"/>
      <c r="BY13" s="63"/>
      <c r="BZ13" s="63"/>
    </row>
    <row r="14" spans="1:78" ht="13.5" customHeight="1" x14ac:dyDescent="0.15">
      <c r="A14" s="2"/>
      <c r="B14" s="64" t="s">
        <v>24</v>
      </c>
      <c r="C14" s="65"/>
      <c r="D14" s="65"/>
      <c r="E14" s="65"/>
      <c r="F14" s="65"/>
      <c r="G14" s="65"/>
      <c r="H14" s="65"/>
      <c r="I14" s="65"/>
      <c r="J14" s="65"/>
      <c r="K14" s="65"/>
      <c r="L14" s="65"/>
      <c r="M14" s="65"/>
      <c r="N14" s="65"/>
      <c r="O14" s="65"/>
      <c r="P14" s="65"/>
      <c r="Q14" s="65"/>
      <c r="R14" s="65"/>
      <c r="S14" s="65"/>
      <c r="T14" s="65"/>
      <c r="U14" s="65"/>
      <c r="V14" s="65"/>
      <c r="W14" s="65"/>
      <c r="X14" s="65"/>
      <c r="Y14" s="65"/>
      <c r="Z14" s="65"/>
      <c r="AA14" s="65"/>
      <c r="AB14" s="65"/>
      <c r="AC14" s="65"/>
      <c r="AD14" s="65"/>
      <c r="AE14" s="65"/>
      <c r="AF14" s="65"/>
      <c r="AG14" s="65"/>
      <c r="AH14" s="65"/>
      <c r="AI14" s="65"/>
      <c r="AJ14" s="65"/>
      <c r="AK14" s="65"/>
      <c r="AL14" s="65"/>
      <c r="AM14" s="65"/>
      <c r="AN14" s="65"/>
      <c r="AO14" s="65"/>
      <c r="AP14" s="65"/>
      <c r="AQ14" s="65"/>
      <c r="AR14" s="65"/>
      <c r="AS14" s="65"/>
      <c r="AT14" s="65"/>
      <c r="AU14" s="65"/>
      <c r="AV14" s="65"/>
      <c r="AW14" s="65"/>
      <c r="AX14" s="65"/>
      <c r="AY14" s="65"/>
      <c r="AZ14" s="65"/>
      <c r="BA14" s="65"/>
      <c r="BB14" s="65"/>
      <c r="BC14" s="65"/>
      <c r="BD14" s="65"/>
      <c r="BE14" s="65"/>
      <c r="BF14" s="65"/>
      <c r="BG14" s="65"/>
      <c r="BH14" s="65"/>
      <c r="BI14" s="65"/>
      <c r="BJ14" s="66"/>
      <c r="BK14" s="2"/>
      <c r="BL14" s="67" t="s">
        <v>25</v>
      </c>
      <c r="BM14" s="68"/>
      <c r="BN14" s="68"/>
      <c r="BO14" s="68"/>
      <c r="BP14" s="68"/>
      <c r="BQ14" s="68"/>
      <c r="BR14" s="68"/>
      <c r="BS14" s="68"/>
      <c r="BT14" s="68"/>
      <c r="BU14" s="68"/>
      <c r="BV14" s="68"/>
      <c r="BW14" s="68"/>
      <c r="BX14" s="68"/>
      <c r="BY14" s="68"/>
      <c r="BZ14" s="69"/>
    </row>
    <row r="15" spans="1:78" ht="13.5" customHeight="1" x14ac:dyDescent="0.15">
      <c r="A15" s="2"/>
      <c r="B15" s="41"/>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3"/>
      <c r="BK15" s="2"/>
      <c r="BL15" s="70"/>
      <c r="BM15" s="71"/>
      <c r="BN15" s="71"/>
      <c r="BO15" s="71"/>
      <c r="BP15" s="71"/>
      <c r="BQ15" s="71"/>
      <c r="BR15" s="71"/>
      <c r="BS15" s="71"/>
      <c r="BT15" s="71"/>
      <c r="BU15" s="71"/>
      <c r="BV15" s="71"/>
      <c r="BW15" s="71"/>
      <c r="BX15" s="71"/>
      <c r="BY15" s="71"/>
      <c r="BZ15" s="7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111</v>
      </c>
      <c r="BM16" s="39"/>
      <c r="BN16" s="39"/>
      <c r="BO16" s="39"/>
      <c r="BP16" s="39"/>
      <c r="BQ16" s="39"/>
      <c r="BR16" s="39"/>
      <c r="BS16" s="39"/>
      <c r="BT16" s="39"/>
      <c r="BU16" s="39"/>
      <c r="BV16" s="39"/>
      <c r="BW16" s="39"/>
      <c r="BX16" s="39"/>
      <c r="BY16" s="39"/>
      <c r="BZ16" s="4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55.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8"/>
      <c r="BM44" s="39"/>
      <c r="BN44" s="39"/>
      <c r="BO44" s="39"/>
      <c r="BP44" s="39"/>
      <c r="BQ44" s="39"/>
      <c r="BR44" s="39"/>
      <c r="BS44" s="39"/>
      <c r="BT44" s="39"/>
      <c r="BU44" s="39"/>
      <c r="BV44" s="39"/>
      <c r="BW44" s="39"/>
      <c r="BX44" s="39"/>
      <c r="BY44" s="39"/>
      <c r="BZ44" s="4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8" t="s">
        <v>109</v>
      </c>
      <c r="BM47" s="39"/>
      <c r="BN47" s="39"/>
      <c r="BO47" s="39"/>
      <c r="BP47" s="39"/>
      <c r="BQ47" s="39"/>
      <c r="BR47" s="39"/>
      <c r="BS47" s="39"/>
      <c r="BT47" s="39"/>
      <c r="BU47" s="39"/>
      <c r="BV47" s="39"/>
      <c r="BW47" s="39"/>
      <c r="BX47" s="39"/>
      <c r="BY47" s="39"/>
      <c r="BZ47" s="4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8"/>
      <c r="BM48" s="39"/>
      <c r="BN48" s="39"/>
      <c r="BO48" s="39"/>
      <c r="BP48" s="39"/>
      <c r="BQ48" s="39"/>
      <c r="BR48" s="39"/>
      <c r="BS48" s="39"/>
      <c r="BT48" s="39"/>
      <c r="BU48" s="39"/>
      <c r="BV48" s="39"/>
      <c r="BW48" s="39"/>
      <c r="BX48" s="39"/>
      <c r="BY48" s="39"/>
      <c r="BZ48" s="4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8"/>
      <c r="BM49" s="39"/>
      <c r="BN49" s="39"/>
      <c r="BO49" s="39"/>
      <c r="BP49" s="39"/>
      <c r="BQ49" s="39"/>
      <c r="BR49" s="39"/>
      <c r="BS49" s="39"/>
      <c r="BT49" s="39"/>
      <c r="BU49" s="39"/>
      <c r="BV49" s="39"/>
      <c r="BW49" s="39"/>
      <c r="BX49" s="39"/>
      <c r="BY49" s="39"/>
      <c r="BZ49" s="4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8"/>
      <c r="BM50" s="39"/>
      <c r="BN50" s="39"/>
      <c r="BO50" s="39"/>
      <c r="BP50" s="39"/>
      <c r="BQ50" s="39"/>
      <c r="BR50" s="39"/>
      <c r="BS50" s="39"/>
      <c r="BT50" s="39"/>
      <c r="BU50" s="39"/>
      <c r="BV50" s="39"/>
      <c r="BW50" s="39"/>
      <c r="BX50" s="39"/>
      <c r="BY50" s="39"/>
      <c r="BZ50" s="4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8"/>
      <c r="BM51" s="39"/>
      <c r="BN51" s="39"/>
      <c r="BO51" s="39"/>
      <c r="BP51" s="39"/>
      <c r="BQ51" s="39"/>
      <c r="BR51" s="39"/>
      <c r="BS51" s="39"/>
      <c r="BT51" s="39"/>
      <c r="BU51" s="39"/>
      <c r="BV51" s="39"/>
      <c r="BW51" s="39"/>
      <c r="BX51" s="39"/>
      <c r="BY51" s="39"/>
      <c r="BZ51" s="4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8"/>
      <c r="BM52" s="39"/>
      <c r="BN52" s="39"/>
      <c r="BO52" s="39"/>
      <c r="BP52" s="39"/>
      <c r="BQ52" s="39"/>
      <c r="BR52" s="39"/>
      <c r="BS52" s="39"/>
      <c r="BT52" s="39"/>
      <c r="BU52" s="39"/>
      <c r="BV52" s="39"/>
      <c r="BW52" s="39"/>
      <c r="BX52" s="39"/>
      <c r="BY52" s="39"/>
      <c r="BZ52" s="4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8"/>
      <c r="BM53" s="39"/>
      <c r="BN53" s="39"/>
      <c r="BO53" s="39"/>
      <c r="BP53" s="39"/>
      <c r="BQ53" s="39"/>
      <c r="BR53" s="39"/>
      <c r="BS53" s="39"/>
      <c r="BT53" s="39"/>
      <c r="BU53" s="39"/>
      <c r="BV53" s="39"/>
      <c r="BW53" s="39"/>
      <c r="BX53" s="39"/>
      <c r="BY53" s="39"/>
      <c r="BZ53" s="4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8"/>
      <c r="BM54" s="39"/>
      <c r="BN54" s="39"/>
      <c r="BO54" s="39"/>
      <c r="BP54" s="39"/>
      <c r="BQ54" s="39"/>
      <c r="BR54" s="39"/>
      <c r="BS54" s="39"/>
      <c r="BT54" s="39"/>
      <c r="BU54" s="39"/>
      <c r="BV54" s="39"/>
      <c r="BW54" s="39"/>
      <c r="BX54" s="39"/>
      <c r="BY54" s="39"/>
      <c r="BZ54" s="4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8"/>
      <c r="BM55" s="39"/>
      <c r="BN55" s="39"/>
      <c r="BO55" s="39"/>
      <c r="BP55" s="39"/>
      <c r="BQ55" s="39"/>
      <c r="BR55" s="39"/>
      <c r="BS55" s="39"/>
      <c r="BT55" s="39"/>
      <c r="BU55" s="39"/>
      <c r="BV55" s="39"/>
      <c r="BW55" s="39"/>
      <c r="BX55" s="39"/>
      <c r="BY55" s="39"/>
      <c r="BZ55" s="4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8"/>
      <c r="BM56" s="39"/>
      <c r="BN56" s="39"/>
      <c r="BO56" s="39"/>
      <c r="BP56" s="39"/>
      <c r="BQ56" s="39"/>
      <c r="BR56" s="39"/>
      <c r="BS56" s="39"/>
      <c r="BT56" s="39"/>
      <c r="BU56" s="39"/>
      <c r="BV56" s="39"/>
      <c r="BW56" s="39"/>
      <c r="BX56" s="39"/>
      <c r="BY56" s="39"/>
      <c r="BZ56" s="4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8"/>
      <c r="BM57" s="39"/>
      <c r="BN57" s="39"/>
      <c r="BO57" s="39"/>
      <c r="BP57" s="39"/>
      <c r="BQ57" s="39"/>
      <c r="BR57" s="39"/>
      <c r="BS57" s="39"/>
      <c r="BT57" s="39"/>
      <c r="BU57" s="39"/>
      <c r="BV57" s="39"/>
      <c r="BW57" s="39"/>
      <c r="BX57" s="39"/>
      <c r="BY57" s="39"/>
      <c r="BZ57" s="4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8"/>
      <c r="BM58" s="39"/>
      <c r="BN58" s="39"/>
      <c r="BO58" s="39"/>
      <c r="BP58" s="39"/>
      <c r="BQ58" s="39"/>
      <c r="BR58" s="39"/>
      <c r="BS58" s="39"/>
      <c r="BT58" s="39"/>
      <c r="BU58" s="39"/>
      <c r="BV58" s="39"/>
      <c r="BW58" s="39"/>
      <c r="BX58" s="39"/>
      <c r="BY58" s="39"/>
      <c r="BZ58" s="4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8"/>
      <c r="BM59" s="39"/>
      <c r="BN59" s="39"/>
      <c r="BO59" s="39"/>
      <c r="BP59" s="39"/>
      <c r="BQ59" s="39"/>
      <c r="BR59" s="39"/>
      <c r="BS59" s="39"/>
      <c r="BT59" s="39"/>
      <c r="BU59" s="39"/>
      <c r="BV59" s="39"/>
      <c r="BW59" s="39"/>
      <c r="BX59" s="39"/>
      <c r="BY59" s="39"/>
      <c r="BZ59" s="40"/>
    </row>
    <row r="60" spans="1:78" ht="13.5" customHeight="1" x14ac:dyDescent="0.15">
      <c r="A60" s="2"/>
      <c r="B60" s="41" t="s">
        <v>27</v>
      </c>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c r="BI60" s="42"/>
      <c r="BJ60" s="43"/>
      <c r="BK60" s="2"/>
      <c r="BL60" s="38"/>
      <c r="BM60" s="39"/>
      <c r="BN60" s="39"/>
      <c r="BO60" s="39"/>
      <c r="BP60" s="39"/>
      <c r="BQ60" s="39"/>
      <c r="BR60" s="39"/>
      <c r="BS60" s="39"/>
      <c r="BT60" s="39"/>
      <c r="BU60" s="39"/>
      <c r="BV60" s="39"/>
      <c r="BW60" s="39"/>
      <c r="BX60" s="39"/>
      <c r="BY60" s="39"/>
      <c r="BZ60" s="40"/>
    </row>
    <row r="61" spans="1:78" ht="13.5" customHeight="1" x14ac:dyDescent="0.15">
      <c r="A61" s="2"/>
      <c r="B61" s="41"/>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c r="BI61" s="42"/>
      <c r="BJ61" s="43"/>
      <c r="BK61" s="2"/>
      <c r="BL61" s="38"/>
      <c r="BM61" s="39"/>
      <c r="BN61" s="39"/>
      <c r="BO61" s="39"/>
      <c r="BP61" s="39"/>
      <c r="BQ61" s="39"/>
      <c r="BR61" s="39"/>
      <c r="BS61" s="39"/>
      <c r="BT61" s="39"/>
      <c r="BU61" s="39"/>
      <c r="BV61" s="39"/>
      <c r="BW61" s="39"/>
      <c r="BX61" s="39"/>
      <c r="BY61" s="39"/>
      <c r="BZ61" s="4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8"/>
      <c r="BM62" s="39"/>
      <c r="BN62" s="39"/>
      <c r="BO62" s="39"/>
      <c r="BP62" s="39"/>
      <c r="BQ62" s="39"/>
      <c r="BR62" s="39"/>
      <c r="BS62" s="39"/>
      <c r="BT62" s="39"/>
      <c r="BU62" s="39"/>
      <c r="BV62" s="39"/>
      <c r="BW62" s="39"/>
      <c r="BX62" s="39"/>
      <c r="BY62" s="39"/>
      <c r="BZ62" s="4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8"/>
      <c r="BM63" s="39"/>
      <c r="BN63" s="39"/>
      <c r="BO63" s="39"/>
      <c r="BP63" s="39"/>
      <c r="BQ63" s="39"/>
      <c r="BR63" s="39"/>
      <c r="BS63" s="39"/>
      <c r="BT63" s="39"/>
      <c r="BU63" s="39"/>
      <c r="BV63" s="39"/>
      <c r="BW63" s="39"/>
      <c r="BX63" s="39"/>
      <c r="BY63" s="39"/>
      <c r="BZ63" s="4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1" t="s">
        <v>110</v>
      </c>
      <c r="BM66" s="52"/>
      <c r="BN66" s="52"/>
      <c r="BO66" s="52"/>
      <c r="BP66" s="52"/>
      <c r="BQ66" s="52"/>
      <c r="BR66" s="52"/>
      <c r="BS66" s="52"/>
      <c r="BT66" s="52"/>
      <c r="BU66" s="52"/>
      <c r="BV66" s="52"/>
      <c r="BW66" s="52"/>
      <c r="BX66" s="52"/>
      <c r="BY66" s="52"/>
      <c r="BZ66" s="53"/>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1"/>
      <c r="BM67" s="52"/>
      <c r="BN67" s="52"/>
      <c r="BO67" s="52"/>
      <c r="BP67" s="52"/>
      <c r="BQ67" s="52"/>
      <c r="BR67" s="52"/>
      <c r="BS67" s="52"/>
      <c r="BT67" s="52"/>
      <c r="BU67" s="52"/>
      <c r="BV67" s="52"/>
      <c r="BW67" s="52"/>
      <c r="BX67" s="52"/>
      <c r="BY67" s="52"/>
      <c r="BZ67" s="53"/>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1"/>
      <c r="BM68" s="52"/>
      <c r="BN68" s="52"/>
      <c r="BO68" s="52"/>
      <c r="BP68" s="52"/>
      <c r="BQ68" s="52"/>
      <c r="BR68" s="52"/>
      <c r="BS68" s="52"/>
      <c r="BT68" s="52"/>
      <c r="BU68" s="52"/>
      <c r="BV68" s="52"/>
      <c r="BW68" s="52"/>
      <c r="BX68" s="52"/>
      <c r="BY68" s="52"/>
      <c r="BZ68" s="53"/>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1"/>
      <c r="BM69" s="52"/>
      <c r="BN69" s="52"/>
      <c r="BO69" s="52"/>
      <c r="BP69" s="52"/>
      <c r="BQ69" s="52"/>
      <c r="BR69" s="52"/>
      <c r="BS69" s="52"/>
      <c r="BT69" s="52"/>
      <c r="BU69" s="52"/>
      <c r="BV69" s="52"/>
      <c r="BW69" s="52"/>
      <c r="BX69" s="52"/>
      <c r="BY69" s="52"/>
      <c r="BZ69" s="53"/>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1"/>
      <c r="BM70" s="52"/>
      <c r="BN70" s="52"/>
      <c r="BO70" s="52"/>
      <c r="BP70" s="52"/>
      <c r="BQ70" s="52"/>
      <c r="BR70" s="52"/>
      <c r="BS70" s="52"/>
      <c r="BT70" s="52"/>
      <c r="BU70" s="52"/>
      <c r="BV70" s="52"/>
      <c r="BW70" s="52"/>
      <c r="BX70" s="52"/>
      <c r="BY70" s="52"/>
      <c r="BZ70" s="53"/>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1"/>
      <c r="BM71" s="52"/>
      <c r="BN71" s="52"/>
      <c r="BO71" s="52"/>
      <c r="BP71" s="52"/>
      <c r="BQ71" s="52"/>
      <c r="BR71" s="52"/>
      <c r="BS71" s="52"/>
      <c r="BT71" s="52"/>
      <c r="BU71" s="52"/>
      <c r="BV71" s="52"/>
      <c r="BW71" s="52"/>
      <c r="BX71" s="52"/>
      <c r="BY71" s="52"/>
      <c r="BZ71" s="53"/>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1"/>
      <c r="BM72" s="52"/>
      <c r="BN72" s="52"/>
      <c r="BO72" s="52"/>
      <c r="BP72" s="52"/>
      <c r="BQ72" s="52"/>
      <c r="BR72" s="52"/>
      <c r="BS72" s="52"/>
      <c r="BT72" s="52"/>
      <c r="BU72" s="52"/>
      <c r="BV72" s="52"/>
      <c r="BW72" s="52"/>
      <c r="BX72" s="52"/>
      <c r="BY72" s="52"/>
      <c r="BZ72" s="53"/>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1"/>
      <c r="BM73" s="52"/>
      <c r="BN73" s="52"/>
      <c r="BO73" s="52"/>
      <c r="BP73" s="52"/>
      <c r="BQ73" s="52"/>
      <c r="BR73" s="52"/>
      <c r="BS73" s="52"/>
      <c r="BT73" s="52"/>
      <c r="BU73" s="52"/>
      <c r="BV73" s="52"/>
      <c r="BW73" s="52"/>
      <c r="BX73" s="52"/>
      <c r="BY73" s="52"/>
      <c r="BZ73" s="53"/>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1"/>
      <c r="BM74" s="52"/>
      <c r="BN74" s="52"/>
      <c r="BO74" s="52"/>
      <c r="BP74" s="52"/>
      <c r="BQ74" s="52"/>
      <c r="BR74" s="52"/>
      <c r="BS74" s="52"/>
      <c r="BT74" s="52"/>
      <c r="BU74" s="52"/>
      <c r="BV74" s="52"/>
      <c r="BW74" s="52"/>
      <c r="BX74" s="52"/>
      <c r="BY74" s="52"/>
      <c r="BZ74" s="53"/>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1"/>
      <c r="BM75" s="52"/>
      <c r="BN75" s="52"/>
      <c r="BO75" s="52"/>
      <c r="BP75" s="52"/>
      <c r="BQ75" s="52"/>
      <c r="BR75" s="52"/>
      <c r="BS75" s="52"/>
      <c r="BT75" s="52"/>
      <c r="BU75" s="52"/>
      <c r="BV75" s="52"/>
      <c r="BW75" s="52"/>
      <c r="BX75" s="52"/>
      <c r="BY75" s="52"/>
      <c r="BZ75" s="53"/>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1"/>
      <c r="BM76" s="52"/>
      <c r="BN76" s="52"/>
      <c r="BO76" s="52"/>
      <c r="BP76" s="52"/>
      <c r="BQ76" s="52"/>
      <c r="BR76" s="52"/>
      <c r="BS76" s="52"/>
      <c r="BT76" s="52"/>
      <c r="BU76" s="52"/>
      <c r="BV76" s="52"/>
      <c r="BW76" s="52"/>
      <c r="BX76" s="52"/>
      <c r="BY76" s="52"/>
      <c r="BZ76" s="53"/>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1"/>
      <c r="BM77" s="52"/>
      <c r="BN77" s="52"/>
      <c r="BO77" s="52"/>
      <c r="BP77" s="52"/>
      <c r="BQ77" s="52"/>
      <c r="BR77" s="52"/>
      <c r="BS77" s="52"/>
      <c r="BT77" s="52"/>
      <c r="BU77" s="52"/>
      <c r="BV77" s="52"/>
      <c r="BW77" s="52"/>
      <c r="BX77" s="52"/>
      <c r="BY77" s="52"/>
      <c r="BZ77" s="53"/>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1"/>
      <c r="BM78" s="52"/>
      <c r="BN78" s="52"/>
      <c r="BO78" s="52"/>
      <c r="BP78" s="52"/>
      <c r="BQ78" s="52"/>
      <c r="BR78" s="52"/>
      <c r="BS78" s="52"/>
      <c r="BT78" s="52"/>
      <c r="BU78" s="52"/>
      <c r="BV78" s="52"/>
      <c r="BW78" s="52"/>
      <c r="BX78" s="52"/>
      <c r="BY78" s="52"/>
      <c r="BZ78" s="53"/>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1"/>
      <c r="BM79" s="52"/>
      <c r="BN79" s="52"/>
      <c r="BO79" s="52"/>
      <c r="BP79" s="52"/>
      <c r="BQ79" s="52"/>
      <c r="BR79" s="52"/>
      <c r="BS79" s="52"/>
      <c r="BT79" s="52"/>
      <c r="BU79" s="52"/>
      <c r="BV79" s="52"/>
      <c r="BW79" s="52"/>
      <c r="BX79" s="52"/>
      <c r="BY79" s="52"/>
      <c r="BZ79" s="53"/>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1"/>
      <c r="BM80" s="52"/>
      <c r="BN80" s="52"/>
      <c r="BO80" s="52"/>
      <c r="BP80" s="52"/>
      <c r="BQ80" s="52"/>
      <c r="BR80" s="52"/>
      <c r="BS80" s="52"/>
      <c r="BT80" s="52"/>
      <c r="BU80" s="52"/>
      <c r="BV80" s="52"/>
      <c r="BW80" s="52"/>
      <c r="BX80" s="52"/>
      <c r="BY80" s="52"/>
      <c r="BZ80" s="53"/>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1"/>
      <c r="BM81" s="52"/>
      <c r="BN81" s="52"/>
      <c r="BO81" s="52"/>
      <c r="BP81" s="52"/>
      <c r="BQ81" s="52"/>
      <c r="BR81" s="52"/>
      <c r="BS81" s="52"/>
      <c r="BT81" s="52"/>
      <c r="BU81" s="52"/>
      <c r="BV81" s="52"/>
      <c r="BW81" s="52"/>
      <c r="BX81" s="52"/>
      <c r="BY81" s="52"/>
      <c r="BZ81" s="53"/>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4"/>
      <c r="BM82" s="55"/>
      <c r="BN82" s="55"/>
      <c r="BO82" s="55"/>
      <c r="BP82" s="55"/>
      <c r="BQ82" s="55"/>
      <c r="BR82" s="55"/>
      <c r="BS82" s="55"/>
      <c r="BT82" s="55"/>
      <c r="BU82" s="55"/>
      <c r="BV82" s="55"/>
      <c r="BW82" s="55"/>
      <c r="BX82" s="55"/>
      <c r="BY82" s="55"/>
      <c r="BZ82" s="56"/>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km6B3zOcm9Lp7l7PSRR4kBdzxDMjHCBiJfPzpHlClNTHSUokAPaKo/9g0x8vUBt3QBzeuV8aQT1N4dlAiOYXeA==" saltValue="K+MEPD3K1aZ3wZCaoHg4eA=="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91" t="s">
        <v>50</v>
      </c>
      <c r="I3" s="92"/>
      <c r="J3" s="92"/>
      <c r="K3" s="92"/>
      <c r="L3" s="92"/>
      <c r="M3" s="92"/>
      <c r="N3" s="92"/>
      <c r="O3" s="92"/>
      <c r="P3" s="92"/>
      <c r="Q3" s="92"/>
      <c r="R3" s="92"/>
      <c r="S3" s="92"/>
      <c r="T3" s="92"/>
      <c r="U3" s="92"/>
      <c r="V3" s="92"/>
      <c r="W3" s="93"/>
      <c r="X3" s="97" t="s">
        <v>51</v>
      </c>
      <c r="Y3" s="90"/>
      <c r="Z3" s="90"/>
      <c r="AA3" s="90"/>
      <c r="AB3" s="90"/>
      <c r="AC3" s="90"/>
      <c r="AD3" s="90"/>
      <c r="AE3" s="90"/>
      <c r="AF3" s="90"/>
      <c r="AG3" s="90"/>
      <c r="AH3" s="90"/>
      <c r="AI3" s="90"/>
      <c r="AJ3" s="90"/>
      <c r="AK3" s="90"/>
      <c r="AL3" s="90"/>
      <c r="AM3" s="90"/>
      <c r="AN3" s="90"/>
      <c r="AO3" s="90"/>
      <c r="AP3" s="90"/>
      <c r="AQ3" s="90"/>
      <c r="AR3" s="90"/>
      <c r="AS3" s="90"/>
      <c r="AT3" s="90"/>
      <c r="AU3" s="90"/>
      <c r="AV3" s="90"/>
      <c r="AW3" s="90"/>
      <c r="AX3" s="90"/>
      <c r="AY3" s="90"/>
      <c r="AZ3" s="90"/>
      <c r="BA3" s="90"/>
      <c r="BB3" s="90"/>
      <c r="BC3" s="90"/>
      <c r="BD3" s="90"/>
      <c r="BE3" s="90"/>
      <c r="BF3" s="90"/>
      <c r="BG3" s="90"/>
      <c r="BH3" s="90"/>
      <c r="BI3" s="90"/>
      <c r="BJ3" s="90"/>
      <c r="BK3" s="90"/>
      <c r="BL3" s="90"/>
      <c r="BM3" s="90"/>
      <c r="BN3" s="90"/>
      <c r="BO3" s="90"/>
      <c r="BP3" s="90"/>
      <c r="BQ3" s="90"/>
      <c r="BR3" s="90"/>
      <c r="BS3" s="90"/>
      <c r="BT3" s="90"/>
      <c r="BU3" s="90"/>
      <c r="BV3" s="90"/>
      <c r="BW3" s="90"/>
      <c r="BX3" s="90"/>
      <c r="BY3" s="90"/>
      <c r="BZ3" s="90"/>
      <c r="CA3" s="90"/>
      <c r="CB3" s="90"/>
      <c r="CC3" s="90"/>
      <c r="CD3" s="90"/>
      <c r="CE3" s="90"/>
      <c r="CF3" s="90"/>
      <c r="CG3" s="90"/>
      <c r="CH3" s="90"/>
      <c r="CI3" s="90"/>
      <c r="CJ3" s="90"/>
      <c r="CK3" s="90"/>
      <c r="CL3" s="90"/>
      <c r="CM3" s="90"/>
      <c r="CN3" s="90"/>
      <c r="CO3" s="90"/>
      <c r="CP3" s="90"/>
      <c r="CQ3" s="90"/>
      <c r="CR3" s="90"/>
      <c r="CS3" s="90"/>
      <c r="CT3" s="90"/>
      <c r="CU3" s="90"/>
      <c r="CV3" s="90"/>
      <c r="CW3" s="90"/>
      <c r="CX3" s="90"/>
      <c r="CY3" s="90"/>
      <c r="CZ3" s="90"/>
      <c r="DA3" s="90"/>
      <c r="DB3" s="90"/>
      <c r="DC3" s="90"/>
      <c r="DD3" s="90"/>
      <c r="DE3" s="90"/>
      <c r="DF3" s="90"/>
      <c r="DG3" s="90"/>
      <c r="DH3" s="90" t="s">
        <v>52</v>
      </c>
      <c r="DI3" s="90"/>
      <c r="DJ3" s="90"/>
      <c r="DK3" s="90"/>
      <c r="DL3" s="90"/>
      <c r="DM3" s="90"/>
      <c r="DN3" s="90"/>
      <c r="DO3" s="90"/>
      <c r="DP3" s="90"/>
      <c r="DQ3" s="90"/>
      <c r="DR3" s="90"/>
      <c r="DS3" s="90"/>
      <c r="DT3" s="90"/>
      <c r="DU3" s="90"/>
      <c r="DV3" s="90"/>
      <c r="DW3" s="90"/>
      <c r="DX3" s="90"/>
      <c r="DY3" s="90"/>
      <c r="DZ3" s="90"/>
      <c r="EA3" s="90"/>
      <c r="EB3" s="90"/>
      <c r="EC3" s="90"/>
      <c r="ED3" s="90"/>
      <c r="EE3" s="90"/>
      <c r="EF3" s="90"/>
      <c r="EG3" s="90"/>
      <c r="EH3" s="90"/>
      <c r="EI3" s="90"/>
      <c r="EJ3" s="90"/>
      <c r="EK3" s="90"/>
      <c r="EL3" s="90"/>
      <c r="EM3" s="90"/>
      <c r="EN3" s="90"/>
    </row>
    <row r="4" spans="1:144" x14ac:dyDescent="0.15">
      <c r="A4" s="15" t="s">
        <v>53</v>
      </c>
      <c r="B4" s="17"/>
      <c r="C4" s="17"/>
      <c r="D4" s="17"/>
      <c r="E4" s="17"/>
      <c r="F4" s="17"/>
      <c r="G4" s="17"/>
      <c r="H4" s="94"/>
      <c r="I4" s="95"/>
      <c r="J4" s="95"/>
      <c r="K4" s="95"/>
      <c r="L4" s="95"/>
      <c r="M4" s="95"/>
      <c r="N4" s="95"/>
      <c r="O4" s="95"/>
      <c r="P4" s="95"/>
      <c r="Q4" s="95"/>
      <c r="R4" s="95"/>
      <c r="S4" s="95"/>
      <c r="T4" s="95"/>
      <c r="U4" s="95"/>
      <c r="V4" s="95"/>
      <c r="W4" s="96"/>
      <c r="X4" s="90" t="s">
        <v>54</v>
      </c>
      <c r="Y4" s="90"/>
      <c r="Z4" s="90"/>
      <c r="AA4" s="90"/>
      <c r="AB4" s="90"/>
      <c r="AC4" s="90"/>
      <c r="AD4" s="90"/>
      <c r="AE4" s="90"/>
      <c r="AF4" s="90"/>
      <c r="AG4" s="90"/>
      <c r="AH4" s="90"/>
      <c r="AI4" s="90" t="s">
        <v>55</v>
      </c>
      <c r="AJ4" s="90"/>
      <c r="AK4" s="90"/>
      <c r="AL4" s="90"/>
      <c r="AM4" s="90"/>
      <c r="AN4" s="90"/>
      <c r="AO4" s="90"/>
      <c r="AP4" s="90"/>
      <c r="AQ4" s="90"/>
      <c r="AR4" s="90"/>
      <c r="AS4" s="90"/>
      <c r="AT4" s="90" t="s">
        <v>56</v>
      </c>
      <c r="AU4" s="90"/>
      <c r="AV4" s="90"/>
      <c r="AW4" s="90"/>
      <c r="AX4" s="90"/>
      <c r="AY4" s="90"/>
      <c r="AZ4" s="90"/>
      <c r="BA4" s="90"/>
      <c r="BB4" s="90"/>
      <c r="BC4" s="90"/>
      <c r="BD4" s="90"/>
      <c r="BE4" s="90" t="s">
        <v>57</v>
      </c>
      <c r="BF4" s="90"/>
      <c r="BG4" s="90"/>
      <c r="BH4" s="90"/>
      <c r="BI4" s="90"/>
      <c r="BJ4" s="90"/>
      <c r="BK4" s="90"/>
      <c r="BL4" s="90"/>
      <c r="BM4" s="90"/>
      <c r="BN4" s="90"/>
      <c r="BO4" s="90"/>
      <c r="BP4" s="90" t="s">
        <v>58</v>
      </c>
      <c r="BQ4" s="90"/>
      <c r="BR4" s="90"/>
      <c r="BS4" s="90"/>
      <c r="BT4" s="90"/>
      <c r="BU4" s="90"/>
      <c r="BV4" s="90"/>
      <c r="BW4" s="90"/>
      <c r="BX4" s="90"/>
      <c r="BY4" s="90"/>
      <c r="BZ4" s="90"/>
      <c r="CA4" s="90" t="s">
        <v>59</v>
      </c>
      <c r="CB4" s="90"/>
      <c r="CC4" s="90"/>
      <c r="CD4" s="90"/>
      <c r="CE4" s="90"/>
      <c r="CF4" s="90"/>
      <c r="CG4" s="90"/>
      <c r="CH4" s="90"/>
      <c r="CI4" s="90"/>
      <c r="CJ4" s="90"/>
      <c r="CK4" s="90"/>
      <c r="CL4" s="90" t="s">
        <v>60</v>
      </c>
      <c r="CM4" s="90"/>
      <c r="CN4" s="90"/>
      <c r="CO4" s="90"/>
      <c r="CP4" s="90"/>
      <c r="CQ4" s="90"/>
      <c r="CR4" s="90"/>
      <c r="CS4" s="90"/>
      <c r="CT4" s="90"/>
      <c r="CU4" s="90"/>
      <c r="CV4" s="90"/>
      <c r="CW4" s="90" t="s">
        <v>61</v>
      </c>
      <c r="CX4" s="90"/>
      <c r="CY4" s="90"/>
      <c r="CZ4" s="90"/>
      <c r="DA4" s="90"/>
      <c r="DB4" s="90"/>
      <c r="DC4" s="90"/>
      <c r="DD4" s="90"/>
      <c r="DE4" s="90"/>
      <c r="DF4" s="90"/>
      <c r="DG4" s="90"/>
      <c r="DH4" s="90" t="s">
        <v>62</v>
      </c>
      <c r="DI4" s="90"/>
      <c r="DJ4" s="90"/>
      <c r="DK4" s="90"/>
      <c r="DL4" s="90"/>
      <c r="DM4" s="90"/>
      <c r="DN4" s="90"/>
      <c r="DO4" s="90"/>
      <c r="DP4" s="90"/>
      <c r="DQ4" s="90"/>
      <c r="DR4" s="90"/>
      <c r="DS4" s="90" t="s">
        <v>63</v>
      </c>
      <c r="DT4" s="90"/>
      <c r="DU4" s="90"/>
      <c r="DV4" s="90"/>
      <c r="DW4" s="90"/>
      <c r="DX4" s="90"/>
      <c r="DY4" s="90"/>
      <c r="DZ4" s="90"/>
      <c r="EA4" s="90"/>
      <c r="EB4" s="90"/>
      <c r="EC4" s="90"/>
      <c r="ED4" s="90" t="s">
        <v>64</v>
      </c>
      <c r="EE4" s="90"/>
      <c r="EF4" s="90"/>
      <c r="EG4" s="90"/>
      <c r="EH4" s="90"/>
      <c r="EI4" s="90"/>
      <c r="EJ4" s="90"/>
      <c r="EK4" s="90"/>
      <c r="EL4" s="90"/>
      <c r="EM4" s="90"/>
      <c r="EN4" s="90"/>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253839</v>
      </c>
      <c r="D6" s="20">
        <f t="shared" si="3"/>
        <v>46</v>
      </c>
      <c r="E6" s="20">
        <f t="shared" si="3"/>
        <v>1</v>
      </c>
      <c r="F6" s="20">
        <f t="shared" si="3"/>
        <v>0</v>
      </c>
      <c r="G6" s="20">
        <f t="shared" si="3"/>
        <v>1</v>
      </c>
      <c r="H6" s="20" t="str">
        <f t="shared" si="3"/>
        <v>滋賀県　日野町</v>
      </c>
      <c r="I6" s="20" t="str">
        <f t="shared" si="3"/>
        <v>法適用</v>
      </c>
      <c r="J6" s="20" t="str">
        <f t="shared" si="3"/>
        <v>水道事業</v>
      </c>
      <c r="K6" s="20" t="str">
        <f t="shared" si="3"/>
        <v>末端給水事業</v>
      </c>
      <c r="L6" s="20" t="str">
        <f t="shared" si="3"/>
        <v>A6</v>
      </c>
      <c r="M6" s="20" t="str">
        <f t="shared" si="3"/>
        <v>非設置</v>
      </c>
      <c r="N6" s="21" t="str">
        <f t="shared" si="3"/>
        <v>-</v>
      </c>
      <c r="O6" s="21">
        <f t="shared" si="3"/>
        <v>80.88</v>
      </c>
      <c r="P6" s="21">
        <f t="shared" si="3"/>
        <v>95.33</v>
      </c>
      <c r="Q6" s="21">
        <f t="shared" si="3"/>
        <v>3900</v>
      </c>
      <c r="R6" s="21">
        <f t="shared" si="3"/>
        <v>20702</v>
      </c>
      <c r="S6" s="21">
        <f t="shared" si="3"/>
        <v>117.6</v>
      </c>
      <c r="T6" s="21">
        <f t="shared" si="3"/>
        <v>176.04</v>
      </c>
      <c r="U6" s="21">
        <f t="shared" si="3"/>
        <v>19648</v>
      </c>
      <c r="V6" s="21">
        <f t="shared" si="3"/>
        <v>40.43</v>
      </c>
      <c r="W6" s="21">
        <f t="shared" si="3"/>
        <v>485.98</v>
      </c>
      <c r="X6" s="22">
        <f>IF(X7="",NA(),X7)</f>
        <v>97.88</v>
      </c>
      <c r="Y6" s="22">
        <f t="shared" ref="Y6:AG6" si="4">IF(Y7="",NA(),Y7)</f>
        <v>118.58</v>
      </c>
      <c r="Z6" s="22">
        <f t="shared" si="4"/>
        <v>117.13</v>
      </c>
      <c r="AA6" s="22">
        <f t="shared" si="4"/>
        <v>120.84</v>
      </c>
      <c r="AB6" s="22">
        <f t="shared" si="4"/>
        <v>114.15</v>
      </c>
      <c r="AC6" s="22">
        <f t="shared" si="4"/>
        <v>108.35</v>
      </c>
      <c r="AD6" s="22">
        <f t="shared" si="4"/>
        <v>108.84</v>
      </c>
      <c r="AE6" s="22">
        <f t="shared" si="4"/>
        <v>105.92</v>
      </c>
      <c r="AF6" s="22">
        <f t="shared" si="4"/>
        <v>106.01</v>
      </c>
      <c r="AG6" s="22">
        <f t="shared" si="4"/>
        <v>103.74</v>
      </c>
      <c r="AH6" s="21" t="str">
        <f>IF(AH7="","",IF(AH7="-","【-】","【"&amp;SUBSTITUTE(TEXT(AH7,"#,##0.00"),"-","△")&amp;"】"))</f>
        <v>【107.26】</v>
      </c>
      <c r="AI6" s="21">
        <f>IF(AI7="",NA(),AI7)</f>
        <v>0</v>
      </c>
      <c r="AJ6" s="21">
        <f t="shared" ref="AJ6:AR6" si="5">IF(AJ7="",NA(),AJ7)</f>
        <v>0</v>
      </c>
      <c r="AK6" s="21">
        <f t="shared" si="5"/>
        <v>0</v>
      </c>
      <c r="AL6" s="21">
        <f t="shared" si="5"/>
        <v>0</v>
      </c>
      <c r="AM6" s="21">
        <f t="shared" si="5"/>
        <v>0</v>
      </c>
      <c r="AN6" s="22">
        <f t="shared" si="5"/>
        <v>3.98</v>
      </c>
      <c r="AO6" s="22">
        <f t="shared" si="5"/>
        <v>6.02</v>
      </c>
      <c r="AP6" s="22">
        <f t="shared" si="5"/>
        <v>7.78</v>
      </c>
      <c r="AQ6" s="22">
        <f t="shared" si="5"/>
        <v>9.59</v>
      </c>
      <c r="AR6" s="22">
        <f t="shared" si="5"/>
        <v>11.55</v>
      </c>
      <c r="AS6" s="21" t="str">
        <f>IF(AS7="","",IF(AS7="-","【-】","【"&amp;SUBSTITUTE(TEXT(AS7,"#,##0.00"),"-","△")&amp;"】"))</f>
        <v>【1.61】</v>
      </c>
      <c r="AT6" s="22">
        <f>IF(AT7="",NA(),AT7)</f>
        <v>650.54</v>
      </c>
      <c r="AU6" s="22">
        <f t="shared" ref="AU6:BC6" si="6">IF(AU7="",NA(),AU7)</f>
        <v>595.85</v>
      </c>
      <c r="AV6" s="22">
        <f t="shared" si="6"/>
        <v>595.35</v>
      </c>
      <c r="AW6" s="22">
        <f t="shared" si="6"/>
        <v>639.79</v>
      </c>
      <c r="AX6" s="22">
        <f t="shared" si="6"/>
        <v>875.17</v>
      </c>
      <c r="AY6" s="22">
        <f t="shared" si="6"/>
        <v>367.55</v>
      </c>
      <c r="AZ6" s="22">
        <f t="shared" si="6"/>
        <v>378.56</v>
      </c>
      <c r="BA6" s="22">
        <f t="shared" si="6"/>
        <v>364.46</v>
      </c>
      <c r="BB6" s="22">
        <f t="shared" si="6"/>
        <v>338.89</v>
      </c>
      <c r="BC6" s="22">
        <f t="shared" si="6"/>
        <v>352.34</v>
      </c>
      <c r="BD6" s="21" t="str">
        <f>IF(BD7="","",IF(BD7="-","【-】","【"&amp;SUBSTITUTE(TEXT(BD7,"#,##0.00"),"-","△")&amp;"】"))</f>
        <v>【239.69】</v>
      </c>
      <c r="BE6" s="22">
        <f>IF(BE7="",NA(),BE7)</f>
        <v>151.27000000000001</v>
      </c>
      <c r="BF6" s="22">
        <f t="shared" ref="BF6:BN6" si="7">IF(BF7="",NA(),BF7)</f>
        <v>128.5</v>
      </c>
      <c r="BG6" s="22">
        <f t="shared" si="7"/>
        <v>119.51</v>
      </c>
      <c r="BH6" s="22">
        <f t="shared" si="7"/>
        <v>139.16999999999999</v>
      </c>
      <c r="BI6" s="22">
        <f t="shared" si="7"/>
        <v>145.22999999999999</v>
      </c>
      <c r="BJ6" s="22">
        <f t="shared" si="7"/>
        <v>418.68</v>
      </c>
      <c r="BK6" s="22">
        <f t="shared" si="7"/>
        <v>395.68</v>
      </c>
      <c r="BL6" s="22">
        <f t="shared" si="7"/>
        <v>403.72</v>
      </c>
      <c r="BM6" s="22">
        <f t="shared" si="7"/>
        <v>400.21</v>
      </c>
      <c r="BN6" s="22">
        <f t="shared" si="7"/>
        <v>391.13</v>
      </c>
      <c r="BO6" s="21" t="str">
        <f>IF(BO7="","",IF(BO7="-","【-】","【"&amp;SUBSTITUTE(TEXT(BO7,"#,##0.00"),"-","△")&amp;"】"))</f>
        <v>【264.86】</v>
      </c>
      <c r="BP6" s="22">
        <f>IF(BP7="",NA(),BP7)</f>
        <v>86.41</v>
      </c>
      <c r="BQ6" s="22">
        <f t="shared" ref="BQ6:BY6" si="8">IF(BQ7="",NA(),BQ7)</f>
        <v>108.21</v>
      </c>
      <c r="BR6" s="22">
        <f t="shared" si="8"/>
        <v>113.57</v>
      </c>
      <c r="BS6" s="22">
        <f t="shared" si="8"/>
        <v>116.44</v>
      </c>
      <c r="BT6" s="22">
        <f t="shared" si="8"/>
        <v>110.39</v>
      </c>
      <c r="BU6" s="22">
        <f t="shared" si="8"/>
        <v>94.78</v>
      </c>
      <c r="BV6" s="22">
        <f t="shared" si="8"/>
        <v>97.59</v>
      </c>
      <c r="BW6" s="22">
        <f t="shared" si="8"/>
        <v>92.17</v>
      </c>
      <c r="BX6" s="22">
        <f t="shared" si="8"/>
        <v>92.83</v>
      </c>
      <c r="BY6" s="22">
        <f t="shared" si="8"/>
        <v>92.16</v>
      </c>
      <c r="BZ6" s="21" t="str">
        <f>IF(BZ7="","",IF(BZ7="-","【-】","【"&amp;SUBSTITUTE(TEXT(BZ7,"#,##0.00"),"-","△")&amp;"】"))</f>
        <v>【97.59】</v>
      </c>
      <c r="CA6" s="22">
        <f>IF(CA7="",NA(),CA7)</f>
        <v>200.02</v>
      </c>
      <c r="CB6" s="22">
        <f t="shared" ref="CB6:CJ6" si="9">IF(CB7="",NA(),CB7)</f>
        <v>201.96</v>
      </c>
      <c r="CC6" s="22">
        <f t="shared" si="9"/>
        <v>202.13</v>
      </c>
      <c r="CD6" s="22">
        <f t="shared" si="9"/>
        <v>199.53</v>
      </c>
      <c r="CE6" s="22">
        <f t="shared" si="9"/>
        <v>199.99</v>
      </c>
      <c r="CF6" s="22">
        <f t="shared" si="9"/>
        <v>181.3</v>
      </c>
      <c r="CG6" s="22">
        <f t="shared" si="9"/>
        <v>181.71</v>
      </c>
      <c r="CH6" s="22">
        <f t="shared" si="9"/>
        <v>188.51</v>
      </c>
      <c r="CI6" s="22">
        <f t="shared" si="9"/>
        <v>189.43</v>
      </c>
      <c r="CJ6" s="22">
        <f t="shared" si="9"/>
        <v>196.75</v>
      </c>
      <c r="CK6" s="21" t="str">
        <f>IF(CK7="","",IF(CK7="-","【-】","【"&amp;SUBSTITUTE(TEXT(CK7,"#,##0.00"),"-","△")&amp;"】"))</f>
        <v>【181.66】</v>
      </c>
      <c r="CL6" s="22">
        <f>IF(CL7="",NA(),CL7)</f>
        <v>53.36</v>
      </c>
      <c r="CM6" s="22">
        <f t="shared" ref="CM6:CU6" si="10">IF(CM7="",NA(),CM7)</f>
        <v>53.23</v>
      </c>
      <c r="CN6" s="22">
        <f t="shared" si="10"/>
        <v>52.5</v>
      </c>
      <c r="CO6" s="22">
        <f t="shared" si="10"/>
        <v>48.15</v>
      </c>
      <c r="CP6" s="22">
        <f t="shared" si="10"/>
        <v>48.37</v>
      </c>
      <c r="CQ6" s="22">
        <f t="shared" si="10"/>
        <v>55.89</v>
      </c>
      <c r="CR6" s="22">
        <f t="shared" si="10"/>
        <v>55.72</v>
      </c>
      <c r="CS6" s="22">
        <f t="shared" si="10"/>
        <v>55.31</v>
      </c>
      <c r="CT6" s="22">
        <f t="shared" si="10"/>
        <v>55.14</v>
      </c>
      <c r="CU6" s="22">
        <f t="shared" si="10"/>
        <v>54.99</v>
      </c>
      <c r="CV6" s="21" t="str">
        <f>IF(CV7="","",IF(CV7="-","【-】","【"&amp;SUBSTITUTE(TEXT(CV7,"#,##0.00"),"-","△")&amp;"】"))</f>
        <v>【60.21】</v>
      </c>
      <c r="CW6" s="22">
        <f>IF(CW7="",NA(),CW7)</f>
        <v>84.65</v>
      </c>
      <c r="CX6" s="22">
        <f t="shared" ref="CX6:DF6" si="11">IF(CX7="",NA(),CX7)</f>
        <v>82.86</v>
      </c>
      <c r="CY6" s="22">
        <f t="shared" si="11"/>
        <v>83.43</v>
      </c>
      <c r="CZ6" s="22">
        <f t="shared" si="11"/>
        <v>88.8</v>
      </c>
      <c r="DA6" s="22">
        <f t="shared" si="11"/>
        <v>89.46</v>
      </c>
      <c r="DB6" s="22">
        <f t="shared" si="11"/>
        <v>81.27</v>
      </c>
      <c r="DC6" s="22">
        <f t="shared" si="11"/>
        <v>81.260000000000005</v>
      </c>
      <c r="DD6" s="22">
        <f t="shared" si="11"/>
        <v>80.36</v>
      </c>
      <c r="DE6" s="22">
        <f t="shared" si="11"/>
        <v>80.13</v>
      </c>
      <c r="DF6" s="22">
        <f t="shared" si="11"/>
        <v>79.34</v>
      </c>
      <c r="DG6" s="21" t="str">
        <f>IF(DG7="","",IF(DG7="-","【-】","【"&amp;SUBSTITUTE(TEXT(DG7,"#,##0.00"),"-","△")&amp;"】"))</f>
        <v>【89.21】</v>
      </c>
      <c r="DH6" s="22">
        <f>IF(DH7="",NA(),DH7)</f>
        <v>59.83</v>
      </c>
      <c r="DI6" s="22">
        <f t="shared" ref="DI6:DQ6" si="12">IF(DI7="",NA(),DI7)</f>
        <v>59.82</v>
      </c>
      <c r="DJ6" s="22">
        <f t="shared" si="12"/>
        <v>59.9</v>
      </c>
      <c r="DK6" s="22">
        <f t="shared" si="12"/>
        <v>59.53</v>
      </c>
      <c r="DL6" s="22">
        <f t="shared" si="12"/>
        <v>59.63</v>
      </c>
      <c r="DM6" s="22">
        <f t="shared" si="12"/>
        <v>50.63</v>
      </c>
      <c r="DN6" s="22">
        <f t="shared" si="12"/>
        <v>51.29</v>
      </c>
      <c r="DO6" s="22">
        <f t="shared" si="12"/>
        <v>52.2</v>
      </c>
      <c r="DP6" s="22">
        <f t="shared" si="12"/>
        <v>52.7</v>
      </c>
      <c r="DQ6" s="22">
        <f t="shared" si="12"/>
        <v>53.48</v>
      </c>
      <c r="DR6" s="21" t="str">
        <f>IF(DR7="","",IF(DR7="-","【-】","【"&amp;SUBSTITUTE(TEXT(DR7,"#,##0.00"),"-","△")&amp;"】"))</f>
        <v>【52.41】</v>
      </c>
      <c r="DS6" s="21">
        <f>IF(DS7="",NA(),DS7)</f>
        <v>0</v>
      </c>
      <c r="DT6" s="21">
        <f t="shared" ref="DT6:EB6" si="13">IF(DT7="",NA(),DT7)</f>
        <v>0</v>
      </c>
      <c r="DU6" s="21">
        <f t="shared" si="13"/>
        <v>0</v>
      </c>
      <c r="DV6" s="21">
        <f t="shared" si="13"/>
        <v>0</v>
      </c>
      <c r="DW6" s="22">
        <f t="shared" si="13"/>
        <v>11.62</v>
      </c>
      <c r="DX6" s="22">
        <f t="shared" si="13"/>
        <v>18.28</v>
      </c>
      <c r="DY6" s="22">
        <f t="shared" si="13"/>
        <v>19.61</v>
      </c>
      <c r="DZ6" s="22">
        <f t="shared" si="13"/>
        <v>20.73</v>
      </c>
      <c r="EA6" s="22">
        <f t="shared" si="13"/>
        <v>22.86</v>
      </c>
      <c r="EB6" s="22">
        <f t="shared" si="13"/>
        <v>24.31</v>
      </c>
      <c r="EC6" s="21" t="str">
        <f>IF(EC7="","",IF(EC7="-","【-】","【"&amp;SUBSTITUTE(TEXT(EC7,"#,##0.00"),"-","△")&amp;"】"))</f>
        <v>【26.78】</v>
      </c>
      <c r="ED6" s="21">
        <f>IF(ED7="",NA(),ED7)</f>
        <v>0</v>
      </c>
      <c r="EE6" s="22">
        <f t="shared" ref="EE6:EM6" si="14">IF(EE7="",NA(),EE7)</f>
        <v>0.82</v>
      </c>
      <c r="EF6" s="22">
        <f t="shared" si="14"/>
        <v>0.66</v>
      </c>
      <c r="EG6" s="21">
        <f t="shared" si="14"/>
        <v>0</v>
      </c>
      <c r="EH6" s="22">
        <f t="shared" si="14"/>
        <v>0.49</v>
      </c>
      <c r="EI6" s="22">
        <f t="shared" si="14"/>
        <v>0.53</v>
      </c>
      <c r="EJ6" s="22">
        <f t="shared" si="14"/>
        <v>0.48</v>
      </c>
      <c r="EK6" s="22">
        <f t="shared" si="14"/>
        <v>0.5</v>
      </c>
      <c r="EL6" s="22">
        <f t="shared" si="14"/>
        <v>0.41</v>
      </c>
      <c r="EM6" s="22">
        <f t="shared" si="14"/>
        <v>0.41</v>
      </c>
      <c r="EN6" s="21" t="str">
        <f>IF(EN7="","",IF(EN7="-","【-】","【"&amp;SUBSTITUTE(TEXT(EN7,"#,##0.00"),"-","△")&amp;"】"))</f>
        <v>【0.59】</v>
      </c>
    </row>
    <row r="7" spans="1:144" s="23" customFormat="1" x14ac:dyDescent="0.15">
      <c r="A7" s="15"/>
      <c r="B7" s="24">
        <v>2024</v>
      </c>
      <c r="C7" s="24">
        <v>253839</v>
      </c>
      <c r="D7" s="24">
        <v>46</v>
      </c>
      <c r="E7" s="24">
        <v>1</v>
      </c>
      <c r="F7" s="24">
        <v>0</v>
      </c>
      <c r="G7" s="24">
        <v>1</v>
      </c>
      <c r="H7" s="24" t="s">
        <v>93</v>
      </c>
      <c r="I7" s="24" t="s">
        <v>94</v>
      </c>
      <c r="J7" s="24" t="s">
        <v>95</v>
      </c>
      <c r="K7" s="24" t="s">
        <v>96</v>
      </c>
      <c r="L7" s="24" t="s">
        <v>97</v>
      </c>
      <c r="M7" s="24" t="s">
        <v>98</v>
      </c>
      <c r="N7" s="25" t="s">
        <v>99</v>
      </c>
      <c r="O7" s="25">
        <v>80.88</v>
      </c>
      <c r="P7" s="25">
        <v>95.33</v>
      </c>
      <c r="Q7" s="25">
        <v>3900</v>
      </c>
      <c r="R7" s="25">
        <v>20702</v>
      </c>
      <c r="S7" s="25">
        <v>117.6</v>
      </c>
      <c r="T7" s="25">
        <v>176.04</v>
      </c>
      <c r="U7" s="25">
        <v>19648</v>
      </c>
      <c r="V7" s="25">
        <v>40.43</v>
      </c>
      <c r="W7" s="25">
        <v>485.98</v>
      </c>
      <c r="X7" s="25">
        <v>97.88</v>
      </c>
      <c r="Y7" s="25">
        <v>118.58</v>
      </c>
      <c r="Z7" s="25">
        <v>117.13</v>
      </c>
      <c r="AA7" s="25">
        <v>120.84</v>
      </c>
      <c r="AB7" s="25">
        <v>114.15</v>
      </c>
      <c r="AC7" s="25">
        <v>108.35</v>
      </c>
      <c r="AD7" s="25">
        <v>108.84</v>
      </c>
      <c r="AE7" s="25">
        <v>105.92</v>
      </c>
      <c r="AF7" s="25">
        <v>106.01</v>
      </c>
      <c r="AG7" s="25">
        <v>103.74</v>
      </c>
      <c r="AH7" s="25">
        <v>107.26</v>
      </c>
      <c r="AI7" s="25">
        <v>0</v>
      </c>
      <c r="AJ7" s="25">
        <v>0</v>
      </c>
      <c r="AK7" s="25">
        <v>0</v>
      </c>
      <c r="AL7" s="25">
        <v>0</v>
      </c>
      <c r="AM7" s="25">
        <v>0</v>
      </c>
      <c r="AN7" s="25">
        <v>3.98</v>
      </c>
      <c r="AO7" s="25">
        <v>6.02</v>
      </c>
      <c r="AP7" s="25">
        <v>7.78</v>
      </c>
      <c r="AQ7" s="25">
        <v>9.59</v>
      </c>
      <c r="AR7" s="25">
        <v>11.55</v>
      </c>
      <c r="AS7" s="25">
        <v>1.61</v>
      </c>
      <c r="AT7" s="25">
        <v>650.54</v>
      </c>
      <c r="AU7" s="25">
        <v>595.85</v>
      </c>
      <c r="AV7" s="25">
        <v>595.35</v>
      </c>
      <c r="AW7" s="25">
        <v>639.79</v>
      </c>
      <c r="AX7" s="25">
        <v>875.17</v>
      </c>
      <c r="AY7" s="25">
        <v>367.55</v>
      </c>
      <c r="AZ7" s="25">
        <v>378.56</v>
      </c>
      <c r="BA7" s="25">
        <v>364.46</v>
      </c>
      <c r="BB7" s="25">
        <v>338.89</v>
      </c>
      <c r="BC7" s="25">
        <v>352.34</v>
      </c>
      <c r="BD7" s="25">
        <v>239.69</v>
      </c>
      <c r="BE7" s="25">
        <v>151.27000000000001</v>
      </c>
      <c r="BF7" s="25">
        <v>128.5</v>
      </c>
      <c r="BG7" s="25">
        <v>119.51</v>
      </c>
      <c r="BH7" s="25">
        <v>139.16999999999999</v>
      </c>
      <c r="BI7" s="25">
        <v>145.22999999999999</v>
      </c>
      <c r="BJ7" s="25">
        <v>418.68</v>
      </c>
      <c r="BK7" s="25">
        <v>395.68</v>
      </c>
      <c r="BL7" s="25">
        <v>403.72</v>
      </c>
      <c r="BM7" s="25">
        <v>400.21</v>
      </c>
      <c r="BN7" s="25">
        <v>391.13</v>
      </c>
      <c r="BO7" s="25">
        <v>264.86</v>
      </c>
      <c r="BP7" s="25">
        <v>86.41</v>
      </c>
      <c r="BQ7" s="25">
        <v>108.21</v>
      </c>
      <c r="BR7" s="25">
        <v>113.57</v>
      </c>
      <c r="BS7" s="25">
        <v>116.44</v>
      </c>
      <c r="BT7" s="25">
        <v>110.39</v>
      </c>
      <c r="BU7" s="25">
        <v>94.78</v>
      </c>
      <c r="BV7" s="25">
        <v>97.59</v>
      </c>
      <c r="BW7" s="25">
        <v>92.17</v>
      </c>
      <c r="BX7" s="25">
        <v>92.83</v>
      </c>
      <c r="BY7" s="25">
        <v>92.16</v>
      </c>
      <c r="BZ7" s="25">
        <v>97.59</v>
      </c>
      <c r="CA7" s="25">
        <v>200.02</v>
      </c>
      <c r="CB7" s="25">
        <v>201.96</v>
      </c>
      <c r="CC7" s="25">
        <v>202.13</v>
      </c>
      <c r="CD7" s="25">
        <v>199.53</v>
      </c>
      <c r="CE7" s="25">
        <v>199.99</v>
      </c>
      <c r="CF7" s="25">
        <v>181.3</v>
      </c>
      <c r="CG7" s="25">
        <v>181.71</v>
      </c>
      <c r="CH7" s="25">
        <v>188.51</v>
      </c>
      <c r="CI7" s="25">
        <v>189.43</v>
      </c>
      <c r="CJ7" s="25">
        <v>196.75</v>
      </c>
      <c r="CK7" s="25">
        <v>181.66</v>
      </c>
      <c r="CL7" s="25">
        <v>53.36</v>
      </c>
      <c r="CM7" s="25">
        <v>53.23</v>
      </c>
      <c r="CN7" s="25">
        <v>52.5</v>
      </c>
      <c r="CO7" s="25">
        <v>48.15</v>
      </c>
      <c r="CP7" s="25">
        <v>48.37</v>
      </c>
      <c r="CQ7" s="25">
        <v>55.89</v>
      </c>
      <c r="CR7" s="25">
        <v>55.72</v>
      </c>
      <c r="CS7" s="25">
        <v>55.31</v>
      </c>
      <c r="CT7" s="25">
        <v>55.14</v>
      </c>
      <c r="CU7" s="25">
        <v>54.99</v>
      </c>
      <c r="CV7" s="25">
        <v>60.21</v>
      </c>
      <c r="CW7" s="25">
        <v>84.65</v>
      </c>
      <c r="CX7" s="25">
        <v>82.86</v>
      </c>
      <c r="CY7" s="25">
        <v>83.43</v>
      </c>
      <c r="CZ7" s="25">
        <v>88.8</v>
      </c>
      <c r="DA7" s="25">
        <v>89.46</v>
      </c>
      <c r="DB7" s="25">
        <v>81.27</v>
      </c>
      <c r="DC7" s="25">
        <v>81.260000000000005</v>
      </c>
      <c r="DD7" s="25">
        <v>80.36</v>
      </c>
      <c r="DE7" s="25">
        <v>80.13</v>
      </c>
      <c r="DF7" s="25">
        <v>79.34</v>
      </c>
      <c r="DG7" s="25">
        <v>89.21</v>
      </c>
      <c r="DH7" s="25">
        <v>59.83</v>
      </c>
      <c r="DI7" s="25">
        <v>59.82</v>
      </c>
      <c r="DJ7" s="25">
        <v>59.9</v>
      </c>
      <c r="DK7" s="25">
        <v>59.53</v>
      </c>
      <c r="DL7" s="25">
        <v>59.63</v>
      </c>
      <c r="DM7" s="25">
        <v>50.63</v>
      </c>
      <c r="DN7" s="25">
        <v>51.29</v>
      </c>
      <c r="DO7" s="25">
        <v>52.2</v>
      </c>
      <c r="DP7" s="25">
        <v>52.7</v>
      </c>
      <c r="DQ7" s="25">
        <v>53.48</v>
      </c>
      <c r="DR7" s="25">
        <v>52.41</v>
      </c>
      <c r="DS7" s="25">
        <v>0</v>
      </c>
      <c r="DT7" s="25">
        <v>0</v>
      </c>
      <c r="DU7" s="25">
        <v>0</v>
      </c>
      <c r="DV7" s="25">
        <v>0</v>
      </c>
      <c r="DW7" s="25">
        <v>11.62</v>
      </c>
      <c r="DX7" s="25">
        <v>18.28</v>
      </c>
      <c r="DY7" s="25">
        <v>19.61</v>
      </c>
      <c r="DZ7" s="25">
        <v>20.73</v>
      </c>
      <c r="EA7" s="25">
        <v>22.86</v>
      </c>
      <c r="EB7" s="25">
        <v>24.31</v>
      </c>
      <c r="EC7" s="25">
        <v>26.78</v>
      </c>
      <c r="ED7" s="25">
        <v>0</v>
      </c>
      <c r="EE7" s="25">
        <v>0.82</v>
      </c>
      <c r="EF7" s="25">
        <v>0.66</v>
      </c>
      <c r="EG7" s="25">
        <v>0</v>
      </c>
      <c r="EH7" s="25">
        <v>0.49</v>
      </c>
      <c r="EI7" s="25">
        <v>0.53</v>
      </c>
      <c r="EJ7" s="25">
        <v>0.48</v>
      </c>
      <c r="EK7" s="25">
        <v>0.5</v>
      </c>
      <c r="EL7" s="25">
        <v>0.41</v>
      </c>
      <c r="EM7" s="25">
        <v>0.41</v>
      </c>
      <c r="EN7" s="25">
        <v>0.59</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107</v>
      </c>
      <c r="D13" t="s">
        <v>107</v>
      </c>
      <c r="E13" t="s">
        <v>107</v>
      </c>
      <c r="F13" t="s">
        <v>107</v>
      </c>
      <c r="G13" t="s">
        <v>108</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w</cp:lastModifiedBy>
  <cp:lastPrinted>2026-02-27T06:22:04Z</cp:lastPrinted>
  <dcterms:created xsi:type="dcterms:W3CDTF">2025-12-12T09:19:10Z</dcterms:created>
  <dcterms:modified xsi:type="dcterms:W3CDTF">2026-02-27T06:22:09Z</dcterms:modified>
  <cp:category/>
</cp:coreProperties>
</file>