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7.50.131\0905_suido\◆◆H26～ 上下水道課◆◆\▼各グループ共通\★各グループ共通（調査・報告）\●R7\20260210〆_公営企業に係る経営比較分析表（令和6年度決算）\252123_高島市\252123_高島市\"/>
    </mc:Choice>
  </mc:AlternateContent>
  <workbookProtection workbookAlgorithmName="SHA-512" workbookHashValue="Zw+5WL8qm5gvjYIJWPJEijYllCNnyVPjqPc6GDoOv+GozbVgG5DGU4y3VqFFh3eXtRr5bCV9gSBZEgY8t5PHvw==" workbookSaltValue="xY9zGMuiqAilkjfpB0o2cg==" workbookSpinCount="100000" lockStructure="1"/>
  <bookViews>
    <workbookView xWindow="0" yWindow="0" windowWidth="20490" windowHeight="766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J85" i="4"/>
  <c r="H85" i="4"/>
  <c r="F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<sst xmlns="http://schemas.openxmlformats.org/spreadsheetml/2006/main" count="228" uniqueCount="114">
  <si>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</si>
  <si>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</si>
  <si>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</si>
  <si>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</si>
  <si>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</si>
  <si>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</si>
  <si>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</si>
  <si>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</si>
  <si>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</si>
  <si>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</si>
  <si>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</si>
  <si>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</si>
  <si>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</si>
  <si>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</si>
  <si>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</si>
  <si>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</si>
  <si>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</si>
  <si>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</si>
  <si>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</si>
  <si>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</si>
  <si>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</si>
  <si>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</si>
  <si>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</si>
  <si>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</si>
  <si>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</si>
  <si>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</si>
  <si>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</si>
  <si>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</si>
  <si>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</si>
  <si>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</si>
  <si>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</si>
  <si>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</si>
  <si>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</si>
  <si>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</si>
  <si>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</si>
  <si>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</si>
  <si>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</si>
  <si>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</si>
  <si>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</si>
  <si>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</si>
  <si>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</si>
  <si>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</si>
  <si>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</si>
  <si>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</si>
  <si>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</si>
  <si>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</si>
  <si>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</si>
  <si>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</si>
  <si>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</si>
  <si>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</si>
  <si>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</si>
  <si>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</si>
  <si>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</si>
  <si>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</si>
  <si>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</si>
  <si>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</si>
  <si>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</si>
  <si>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</si>
  <si>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</si>
  <si>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</si>
  <si>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</si>
  <si>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</si>
  <si>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</si>
  <si>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</si>
  <si>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</si>
  <si>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</si>
  <si>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</si>
  <si>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</si>
  <si>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</si>
  <si>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</si>
  <si>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</si>
  <si>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</si>
  <si>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</si>
  <si>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</si>
  <si>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</si>
  <si>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</si>
  <si>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</si>
  <si>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</si>
  <si>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</si>
  <si>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</si>
  <si>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</si>
  <si>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</si>
  <si>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</si>
  <si>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</si>
  <si>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</si>
  <si>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</si>
  <si>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</si>
  <si>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</si>
  <si>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</si>
  <si>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</si>
  <si>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</si>
  <si>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</si>
  <si>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</si>
  <si>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高島市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</si>
  <si>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</si>
  <si>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</si>
  <si>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</si>
  <si>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</si>
  <si>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</si>
  <si>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</si>
  <si>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</si>
  <si>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</si>
  <si>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</si>
  <si>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</si>
  <si>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</si>
  <si>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</si>
  <si>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</si>
  <si>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</si>
  <si>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</si>
  <si>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</si>
  <si>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</si>
  <si>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①有形固定資産減価償却率は、類似団体を上回り、また年々上昇傾向にあることから、資産の老朽化が進行している。
②管路経年化率は、前年度を上回っており類似団体より高く、今後も更新時期を迎える管路が増加していくことが懸念される。
一方で、③管路更新率は、類似団体より低位で推移しており、管路の更新は進んでいない。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4" eb="16">
      <t>ルイジ</t>
    </rPh>
    <rPh sb="16" eb="18">
      <t>ダンタイ</t>
    </rPh>
    <rPh sb="19" eb="21">
      <t>ウワマワ</t>
    </rPh>
    <rPh sb="25" eb="27">
      <t>ネンネン</t>
    </rPh>
    <rPh sb="27" eb="29">
      <t>ジョウショウ</t>
    </rPh>
    <rPh sb="29" eb="31">
      <t>ケイコウ</t>
    </rPh>
    <rPh sb="39" eb="41">
      <t>シサン</t>
    </rPh>
    <rPh sb="42" eb="45">
      <t>ロウキュウカ</t>
    </rPh>
    <rPh sb="46" eb="48">
      <t>シンコウ</t>
    </rPh>
    <rPh sb="55" eb="57">
      <t>カンロ</t>
    </rPh>
    <rPh sb="57" eb="60">
      <t>ケイネンカ</t>
    </rPh>
    <rPh sb="60" eb="61">
      <t>リツ</t>
    </rPh>
    <rPh sb="63" eb="66">
      <t>ゼンネンド</t>
    </rPh>
    <rPh sb="67" eb="68">
      <t>ウエ</t>
    </rPh>
    <rPh sb="68" eb="69">
      <t>マワ</t>
    </rPh>
    <rPh sb="73" eb="75">
      <t>ルイジ</t>
    </rPh>
    <rPh sb="75" eb="77">
      <t>ダンタイ</t>
    </rPh>
    <rPh sb="79" eb="80">
      <t>タカ</t>
    </rPh>
    <rPh sb="82" eb="84">
      <t>コンゴ</t>
    </rPh>
    <rPh sb="85" eb="87">
      <t>コウシン</t>
    </rPh>
    <rPh sb="87" eb="89">
      <t>ジキ</t>
    </rPh>
    <rPh sb="90" eb="91">
      <t>ムカ</t>
    </rPh>
    <rPh sb="93" eb="95">
      <t>カンロ</t>
    </rPh>
    <rPh sb="96" eb="98">
      <t>ゾウカ</t>
    </rPh>
    <rPh sb="105" eb="107">
      <t>ケネン</t>
    </rPh>
    <rPh sb="112" eb="114">
      <t>イッポウ</t>
    </rPh>
    <rPh sb="117" eb="119">
      <t>カンロ</t>
    </rPh>
    <rPh sb="119" eb="121">
      <t>コウシン</t>
    </rPh>
    <rPh sb="121" eb="122">
      <t>リツ</t>
    </rPh>
    <rPh sb="124" eb="126">
      <t>ルイジ</t>
    </rPh>
    <rPh sb="126" eb="128">
      <t>ダンタイ</t>
    </rPh>
    <rPh sb="130" eb="132">
      <t>テイイ</t>
    </rPh>
    <rPh sb="133" eb="135">
      <t>スイイ</t>
    </rPh>
    <rPh sb="140" eb="142">
      <t>カンロ</t>
    </rPh>
    <rPh sb="143" eb="145">
      <t>コウシン</t>
    </rPh>
    <rPh sb="146" eb="147">
      <t>スス</t>
    </rPh>
    <phoneticPr fontId="4"/>
  </si>
  <si>
    <t>①経常収支比率は、令和５年度の料金改定による収益増加のため、類似団体の平均値を超えている。
③流動比率は、100％を超えてはいるが、類似団体と比べて低い数値で推移しているため、今後の更新投資に向けた資金造成を図る必要がある。
④企業債残高対給水収益比率は、類似団体と比べて高い数値で推移していることから、企業債への依存度が高い傾向にある。
⑤料金回収率は、料金改定による供給単価の上昇により、100％を超えている。
⑥給水原価は、直営で安価に運営しているため、類似団体より低く推移している。
⑦施設利用率は、概ね５０％弱で推移しており、施設数が多いため、個々の余力分の積み重ねも影響しているが、全体的な給水量の減少傾向が大きな要因である。
⑧有収率は、前年度を下回り、類似団体よりも低位で推移しており、依然として管路の老朽化による漏水が影響している。</t>
    <rPh sb="1" eb="3">
      <t>ケイジョウ</t>
    </rPh>
    <rPh sb="3" eb="5">
      <t>シュウシ</t>
    </rPh>
    <rPh sb="5" eb="7">
      <t>ヒリツ</t>
    </rPh>
    <rPh sb="9" eb="11">
      <t>レイワ</t>
    </rPh>
    <rPh sb="12" eb="13">
      <t>ネン</t>
    </rPh>
    <rPh sb="13" eb="14">
      <t>ド</t>
    </rPh>
    <rPh sb="15" eb="17">
      <t>リョウキン</t>
    </rPh>
    <rPh sb="17" eb="19">
      <t>カイテイ</t>
    </rPh>
    <rPh sb="22" eb="24">
      <t>シュウエキ</t>
    </rPh>
    <rPh sb="24" eb="26">
      <t>ゾウカ</t>
    </rPh>
    <rPh sb="30" eb="34">
      <t>ルイジダンタイ</t>
    </rPh>
    <rPh sb="35" eb="37">
      <t>ヘイキン</t>
    </rPh>
    <rPh sb="37" eb="38">
      <t>アタイ</t>
    </rPh>
    <rPh sb="39" eb="40">
      <t>コ</t>
    </rPh>
    <rPh sb="47" eb="49">
      <t>リュウドウ</t>
    </rPh>
    <rPh sb="49" eb="51">
      <t>ヒリツ</t>
    </rPh>
    <rPh sb="58" eb="59">
      <t>コ</t>
    </rPh>
    <rPh sb="66" eb="70">
      <t>ルイジダンタイ</t>
    </rPh>
    <rPh sb="71" eb="72">
      <t>クラ</t>
    </rPh>
    <rPh sb="74" eb="75">
      <t>ヒク</t>
    </rPh>
    <rPh sb="76" eb="78">
      <t>スウチ</t>
    </rPh>
    <rPh sb="79" eb="81">
      <t>スイイ</t>
    </rPh>
    <rPh sb="88" eb="90">
      <t>コンゴ</t>
    </rPh>
    <rPh sb="91" eb="93">
      <t>コウシン</t>
    </rPh>
    <rPh sb="93" eb="95">
      <t>トウシ</t>
    </rPh>
    <rPh sb="96" eb="97">
      <t>ム</t>
    </rPh>
    <rPh sb="101" eb="103">
      <t>ゾウセイ</t>
    </rPh>
    <rPh sb="104" eb="105">
      <t>ハカ</t>
    </rPh>
    <rPh sb="106" eb="108">
      <t>ヒツヨウ</t>
    </rPh>
    <rPh sb="114" eb="116">
      <t>キギョウ</t>
    </rPh>
    <rPh sb="116" eb="117">
      <t>サイ</t>
    </rPh>
    <rPh sb="117" eb="119">
      <t>ザンダカ</t>
    </rPh>
    <rPh sb="119" eb="120">
      <t>タイ</t>
    </rPh>
    <rPh sb="120" eb="122">
      <t>キュウスイ</t>
    </rPh>
    <rPh sb="122" eb="124">
      <t>シュウエキ</t>
    </rPh>
    <rPh sb="124" eb="126">
      <t>ヒリツ</t>
    </rPh>
    <rPh sb="128" eb="130">
      <t>ルイジ</t>
    </rPh>
    <rPh sb="130" eb="132">
      <t>ダンタイ</t>
    </rPh>
    <rPh sb="133" eb="134">
      <t>クラ</t>
    </rPh>
    <rPh sb="136" eb="137">
      <t>タカ</t>
    </rPh>
    <rPh sb="138" eb="140">
      <t>スウチ</t>
    </rPh>
    <rPh sb="141" eb="143">
      <t>スイイ</t>
    </rPh>
    <rPh sb="152" eb="154">
      <t>キギョウ</t>
    </rPh>
    <rPh sb="154" eb="155">
      <t>サイ</t>
    </rPh>
    <rPh sb="157" eb="160">
      <t>イゾンド</t>
    </rPh>
    <rPh sb="161" eb="162">
      <t>タカ</t>
    </rPh>
    <rPh sb="163" eb="165">
      <t>ケイコウ</t>
    </rPh>
    <rPh sb="171" eb="173">
      <t>リョウキン</t>
    </rPh>
    <rPh sb="173" eb="175">
      <t>カイシュウ</t>
    </rPh>
    <rPh sb="175" eb="176">
      <t>リツ</t>
    </rPh>
    <rPh sb="178" eb="182">
      <t>リョウキンカイテイ</t>
    </rPh>
    <rPh sb="185" eb="187">
      <t>キョウキュウ</t>
    </rPh>
    <rPh sb="187" eb="189">
      <t>タンカ</t>
    </rPh>
    <rPh sb="190" eb="192">
      <t>ジョウショウ</t>
    </rPh>
    <rPh sb="201" eb="202">
      <t>コ</t>
    </rPh>
    <rPh sb="209" eb="211">
      <t>キュウスイ</t>
    </rPh>
    <rPh sb="211" eb="213">
      <t>ゲンカ</t>
    </rPh>
    <rPh sb="230" eb="234">
      <t>ルイジダンタイ</t>
    </rPh>
    <rPh sb="236" eb="237">
      <t>ヒク</t>
    </rPh>
    <rPh sb="238" eb="240">
      <t>スイイ</t>
    </rPh>
    <rPh sb="247" eb="249">
      <t>シセツ</t>
    </rPh>
    <rPh sb="249" eb="251">
      <t>リヨウ</t>
    </rPh>
    <rPh sb="251" eb="252">
      <t>リツ</t>
    </rPh>
    <rPh sb="254" eb="255">
      <t>オオム</t>
    </rPh>
    <rPh sb="259" eb="260">
      <t>ジャク</t>
    </rPh>
    <rPh sb="261" eb="263">
      <t>スイイ</t>
    </rPh>
    <rPh sb="268" eb="270">
      <t>シセツ</t>
    </rPh>
    <rPh sb="270" eb="271">
      <t>スウ</t>
    </rPh>
    <rPh sb="272" eb="273">
      <t>オオ</t>
    </rPh>
    <rPh sb="277" eb="279">
      <t>ココ</t>
    </rPh>
    <rPh sb="280" eb="282">
      <t>ヨリョク</t>
    </rPh>
    <rPh sb="282" eb="283">
      <t>ブン</t>
    </rPh>
    <rPh sb="284" eb="285">
      <t>ツ</t>
    </rPh>
    <rPh sb="286" eb="287">
      <t>カサ</t>
    </rPh>
    <rPh sb="289" eb="291">
      <t>エイキョウ</t>
    </rPh>
    <rPh sb="297" eb="300">
      <t>ゼンタイテキ</t>
    </rPh>
    <rPh sb="301" eb="303">
      <t>キュウスイ</t>
    </rPh>
    <rPh sb="303" eb="304">
      <t>リョウ</t>
    </rPh>
    <rPh sb="305" eb="306">
      <t>ゲン</t>
    </rPh>
    <rPh sb="306" eb="307">
      <t>ショウ</t>
    </rPh>
    <rPh sb="307" eb="309">
      <t>ケイコウ</t>
    </rPh>
    <rPh sb="310" eb="311">
      <t>オオ</t>
    </rPh>
    <rPh sb="313" eb="315">
      <t>ヨウイン</t>
    </rPh>
    <rPh sb="321" eb="324">
      <t>ユウシュウリツ</t>
    </rPh>
    <rPh sb="326" eb="329">
      <t>ゼンネンド</t>
    </rPh>
    <rPh sb="330" eb="331">
      <t>シタ</t>
    </rPh>
    <rPh sb="334" eb="336">
      <t>ルイジ</t>
    </rPh>
    <rPh sb="336" eb="338">
      <t>ダンタイ</t>
    </rPh>
    <rPh sb="341" eb="343">
      <t>テイイ</t>
    </rPh>
    <rPh sb="344" eb="346">
      <t>スイイ</t>
    </rPh>
    <rPh sb="351" eb="353">
      <t>イゼン</t>
    </rPh>
    <rPh sb="356" eb="358">
      <t>カンロ</t>
    </rPh>
    <rPh sb="359" eb="362">
      <t>ロウキュウカ</t>
    </rPh>
    <rPh sb="365" eb="367">
      <t>ロウスイ</t>
    </rPh>
    <rPh sb="368" eb="370">
      <t>エイキョウ</t>
    </rPh>
    <phoneticPr fontId="4"/>
  </si>
  <si>
    <t>　当市は、４１の水道施設が広範囲に点在し、特に山間地域の小規模水道が多いことから、効率的な運営が難しい状況にあります。また、地理的にも大規模な統合は難しく老朽化も進んでいます。
　有収水量については、人口減少等により今後も大幅な増加は見込めませんが、大型リゾートホテルの開業により、有収水量の回復が期待できます。
　今後も安全で良質な水道を安定的に供給していくためには、持続かつ強靭な水道システムを構築し、健全な事業経営を図る必要があることから、施設の耐震化や水需要の減少を踏まえた統廃合等を行うため、平成３０年度に策定しました第２次高島市水道事業基本計画に基づく事業を実施し、経営改善を図ります。</t>
    <rPh sb="1" eb="3">
      <t>トウシ</t>
    </rPh>
    <rPh sb="8" eb="10">
      <t>スイドウ</t>
    </rPh>
    <rPh sb="10" eb="12">
      <t>シセツ</t>
    </rPh>
    <rPh sb="13" eb="16">
      <t>コウハンイ</t>
    </rPh>
    <rPh sb="17" eb="19">
      <t>テンザイ</t>
    </rPh>
    <rPh sb="62" eb="65">
      <t>チリテキ</t>
    </rPh>
    <rPh sb="67" eb="68">
      <t>ダイ</t>
    </rPh>
    <rPh sb="68" eb="70">
      <t>キボ</t>
    </rPh>
    <rPh sb="71" eb="73">
      <t>トウゴウ</t>
    </rPh>
    <rPh sb="74" eb="75">
      <t>ムツカ</t>
    </rPh>
    <rPh sb="77" eb="80">
      <t>ロウキュウカ</t>
    </rPh>
    <rPh sb="81" eb="82">
      <t>スス</t>
    </rPh>
    <rPh sb="90" eb="94">
      <t>ユウシュウスイリョウ</t>
    </rPh>
    <rPh sb="100" eb="102">
      <t>ジンコウ</t>
    </rPh>
    <rPh sb="102" eb="104">
      <t>ゲンショウ</t>
    </rPh>
    <rPh sb="104" eb="105">
      <t>トウ</t>
    </rPh>
    <rPh sb="108" eb="110">
      <t>コンゴ</t>
    </rPh>
    <rPh sb="111" eb="113">
      <t>オオハバ</t>
    </rPh>
    <rPh sb="114" eb="116">
      <t>ゾウカ</t>
    </rPh>
    <rPh sb="117" eb="119">
      <t>ミコ</t>
    </rPh>
    <rPh sb="125" eb="127">
      <t>オオガタ</t>
    </rPh>
    <rPh sb="135" eb="137">
      <t>カイギョウ</t>
    </rPh>
    <rPh sb="141" eb="145">
      <t>ユウシュウスイリョウ</t>
    </rPh>
    <rPh sb="146" eb="148">
      <t>カイフク</t>
    </rPh>
    <rPh sb="158" eb="160">
      <t>コンゴ</t>
    </rPh>
    <rPh sb="161" eb="163">
      <t>アンゼン</t>
    </rPh>
    <rPh sb="164" eb="166">
      <t>リョウシツ</t>
    </rPh>
    <rPh sb="167" eb="169">
      <t>スイドウ</t>
    </rPh>
    <rPh sb="170" eb="173">
      <t>アンテイテキ</t>
    </rPh>
    <rPh sb="174" eb="176">
      <t>キョウキュウ</t>
    </rPh>
    <rPh sb="185" eb="187">
      <t>ジゾク</t>
    </rPh>
    <rPh sb="189" eb="191">
      <t>キョウジン</t>
    </rPh>
    <rPh sb="192" eb="194">
      <t>スイドウ</t>
    </rPh>
    <rPh sb="199" eb="201">
      <t>コウチク</t>
    </rPh>
    <rPh sb="203" eb="205">
      <t>ケンゼン</t>
    </rPh>
    <rPh sb="206" eb="208">
      <t>ジギョウ</t>
    </rPh>
    <rPh sb="208" eb="210">
      <t>ケイエイ</t>
    </rPh>
    <rPh sb="211" eb="212">
      <t>ハカ</t>
    </rPh>
    <rPh sb="213" eb="215">
      <t>ヒツヨウ</t>
    </rPh>
    <rPh sb="223" eb="225">
      <t>シセツ</t>
    </rPh>
    <rPh sb="226" eb="229">
      <t>タイシンカ</t>
    </rPh>
    <rPh sb="230" eb="231">
      <t>ミズ</t>
    </rPh>
    <rPh sb="231" eb="233">
      <t>ジュヨウ</t>
    </rPh>
    <rPh sb="234" eb="235">
      <t>ゲン</t>
    </rPh>
    <rPh sb="235" eb="236">
      <t>ショウ</t>
    </rPh>
    <rPh sb="237" eb="238">
      <t>フ</t>
    </rPh>
    <rPh sb="241" eb="244">
      <t>トウハイゴウ</t>
    </rPh>
    <rPh sb="244" eb="245">
      <t>トウ</t>
    </rPh>
    <rPh sb="246" eb="247">
      <t>オコナ</t>
    </rPh>
    <rPh sb="251" eb="253">
      <t>ヘイセイ</t>
    </rPh>
    <rPh sb="255" eb="256">
      <t>ネン</t>
    </rPh>
    <rPh sb="256" eb="257">
      <t>ド</t>
    </rPh>
    <rPh sb="279" eb="280">
      <t>モト</t>
    </rPh>
    <rPh sb="282" eb="284">
      <t>ジギョウ</t>
    </rPh>
    <rPh sb="285" eb="287">
      <t>ジッシ</t>
    </rPh>
    <rPh sb="289" eb="291">
      <t>ケイエイ</t>
    </rPh>
    <rPh sb="291" eb="293">
      <t>カイゼン</t>
    </rPh>
    <rPh sb="294" eb="295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</si>
</sst>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0.39</c:v>
                </c:pt>
                <c:pt idx="2">
                  <c:v>0.17</c:v>
                </c:pt>
                <c:pt idx="3">
                  <c:v>0.2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9-46DA-89EA-5415DD2F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9-46DA-89EA-5415DD2F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46.13</c:v>
                </c:pt>
                <c:pt idx="1">
                  <c:v>45.09</c:v>
                </c:pt>
                <c:pt idx="2">
                  <c:v>48.91</c:v>
                </c:pt>
                <c:pt idx="3">
                  <c:v>48.69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5-48DC-AC12-3BC16B58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5-48DC-AC12-3BC16B58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75.5</c:v>
                </c:pt>
                <c:pt idx="1">
                  <c:v>77.83</c:v>
                </c:pt>
                <c:pt idx="2">
                  <c:v>75.12</c:v>
                </c:pt>
                <c:pt idx="3">
                  <c:v>77.27</c:v>
                </c:pt>
                <c:pt idx="4">
                  <c:v>74.489999999999995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3-4966-8E7D-8E2B8507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966-8E7D-8E2B8507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111.25</c:v>
                </c:pt>
                <c:pt idx="1">
                  <c:v>108.07</c:v>
                </c:pt>
                <c:pt idx="2">
                  <c:v>105.08</c:v>
                </c:pt>
                <c:pt idx="3">
                  <c:v>113.79</c:v>
                </c:pt>
                <c:pt idx="4">
                  <c:v>111.45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8-4FF0-A14E-A4C6E805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8-4FF0-A14E-A4C6E805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55.25</c:v>
                </c:pt>
                <c:pt idx="1">
                  <c:v>56.18</c:v>
                </c:pt>
                <c:pt idx="2">
                  <c:v>57.68</c:v>
                </c:pt>
                <c:pt idx="3">
                  <c:v>59.4</c:v>
                </c:pt>
                <c:pt idx="4">
                  <c:v>60.97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7-4623-A324-A5048606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7-4623-A324-A5048606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29.5</c:v>
                </c:pt>
                <c:pt idx="1">
                  <c:v>29.47</c:v>
                </c:pt>
                <c:pt idx="2">
                  <c:v>33.47</c:v>
                </c:pt>
                <c:pt idx="3">
                  <c:v>34.36</c:v>
                </c:pt>
                <c:pt idx="4">
                  <c:v>36.24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7-4FD2-AFAA-CC42FA09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7-4FD2-AFAA-CC42FA09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8-4DEA-9867-55B89DE05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DEA-9867-55B89DE05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226.54</c:v>
                </c:pt>
                <c:pt idx="1">
                  <c:v>238.98</c:v>
                </c:pt>
                <c:pt idx="2">
                  <c:v>236.65</c:v>
                </c:pt>
                <c:pt idx="3">
                  <c:v>234.45</c:v>
                </c:pt>
                <c:pt idx="4">
                  <c:v>266.60000000000002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E-40B2-A78D-F514CE66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E-40B2-A78D-F514CE66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553.9</c:v>
                </c:pt>
                <c:pt idx="1">
                  <c:v>506.35</c:v>
                </c:pt>
                <c:pt idx="2">
                  <c:v>500.02</c:v>
                </c:pt>
                <c:pt idx="3">
                  <c:v>441.39</c:v>
                </c:pt>
                <c:pt idx="4">
                  <c:v>431.13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3-4867-B31F-23DEC922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3-4867-B31F-23DEC9223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100.15</c:v>
                </c:pt>
                <c:pt idx="1">
                  <c:v>99.96</c:v>
                </c:pt>
                <c:pt idx="2">
                  <c:v>99.63</c:v>
                </c:pt>
                <c:pt idx="3">
                  <c:v>113.42</c:v>
                </c:pt>
                <c:pt idx="4">
                  <c:v>110.6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3-4400-9614-0D6669EA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3-4400-9614-0D6669EA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117.64</c:v>
                </c:pt>
                <c:pt idx="1">
                  <c:v>124.29</c:v>
                </c:pt>
                <c:pt idx="2">
                  <c:v>123.36</c:v>
                </c:pt>
                <c:pt idx="3">
                  <c:v>122.82</c:v>
                </c:pt>
                <c:pt idx="4">
                  <c:v>126.04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2-4C59-9E0B-9211325C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2-4C59-9E0B-9211325C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59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滋賀県　高島市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A5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45190</v>
      </c>
      <c r="AM8" s="44"/>
      <c r="AN8" s="44"/>
      <c r="AO8" s="44"/>
      <c r="AP8" s="44"/>
      <c r="AQ8" s="44"/>
      <c r="AR8" s="44"/>
      <c r="AS8" s="44"/>
      <c r="AT8" s="45">
        <f>データ!$S$6</f>
        <v>693.05</v>
      </c>
      <c r="AU8" s="46"/>
      <c r="AV8" s="46"/>
      <c r="AW8" s="46"/>
      <c r="AX8" s="46"/>
      <c r="AY8" s="46"/>
      <c r="AZ8" s="46"/>
      <c r="BA8" s="46"/>
      <c r="BB8" s="47">
        <f>データ!$T$6</f>
        <v>65.2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70.72</v>
      </c>
      <c r="J10" s="46"/>
      <c r="K10" s="46"/>
      <c r="L10" s="46"/>
      <c r="M10" s="46"/>
      <c r="N10" s="46"/>
      <c r="O10" s="80"/>
      <c r="P10" s="47">
        <f>データ!$P$6</f>
        <v>95.61</v>
      </c>
      <c r="Q10" s="47"/>
      <c r="R10" s="47"/>
      <c r="S10" s="47"/>
      <c r="T10" s="47"/>
      <c r="U10" s="47"/>
      <c r="V10" s="47"/>
      <c r="W10" s="44">
        <f>データ!$Q$6</f>
        <v>2585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42913</v>
      </c>
      <c r="AM10" s="44"/>
      <c r="AN10" s="44"/>
      <c r="AO10" s="44"/>
      <c r="AP10" s="44"/>
      <c r="AQ10" s="44"/>
      <c r="AR10" s="44"/>
      <c r="AS10" s="44"/>
      <c r="AT10" s="45">
        <f>データ!$V$6</f>
        <v>104.8</v>
      </c>
      <c r="AU10" s="46"/>
      <c r="AV10" s="46"/>
      <c r="AW10" s="46"/>
      <c r="AX10" s="46"/>
      <c r="AY10" s="46"/>
      <c r="AZ10" s="46"/>
      <c r="BA10" s="46"/>
      <c r="BB10" s="47">
        <f>データ!$W$6</f>
        <v>409.48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112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113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jK3ig+chatFPX07+rT2fIgcWu8YCL1TyYXE9SAVuqPfMKr/I6DBDWiGqjS/ZyluPB10DT+asjX5BzMlHWEZeDg==" saltValue="8QHY9yMZMKraCZvT1iqlL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252123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滋賀県　高島市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70.72</v>
      </c>
      <c r="P6" s="21">
        <f t="shared" si="3"/>
        <v>95.61</v>
      </c>
      <c r="Q6" s="21">
        <f t="shared" si="3"/>
        <v>2585</v>
      </c>
      <c r="R6" s="21">
        <f t="shared" si="3"/>
        <v>45190</v>
      </c>
      <c r="S6" s="21">
        <f t="shared" si="3"/>
        <v>693.05</v>
      </c>
      <c r="T6" s="21">
        <f t="shared" si="3"/>
        <v>65.2</v>
      </c>
      <c r="U6" s="21">
        <f t="shared" si="3"/>
        <v>42913</v>
      </c>
      <c r="V6" s="21">
        <f t="shared" si="3"/>
        <v>104.8</v>
      </c>
      <c r="W6" s="21">
        <f t="shared" si="3"/>
        <v>409.48</v>
      </c>
      <c r="X6" s="22">
        <f>IF(X7="",NA(),X7)</f>
        <v>111.25</v>
      </c>
      <c r="Y6" s="22">
        <f t="shared" ref="Y6:AG6" si="4">IF(Y7="",NA(),Y7)</f>
        <v>108.07</v>
      </c>
      <c r="Z6" s="22">
        <f t="shared" si="4"/>
        <v>105.08</v>
      </c>
      <c r="AA6" s="22">
        <f t="shared" si="4"/>
        <v>113.79</v>
      </c>
      <c r="AB6" s="22">
        <f t="shared" si="4"/>
        <v>111.45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226.54</v>
      </c>
      <c r="AU6" s="22">
        <f t="shared" ref="AU6:BC6" si="6">IF(AU7="",NA(),AU7)</f>
        <v>238.98</v>
      </c>
      <c r="AV6" s="22">
        <f t="shared" si="6"/>
        <v>236.65</v>
      </c>
      <c r="AW6" s="22">
        <f t="shared" si="6"/>
        <v>234.45</v>
      </c>
      <c r="AX6" s="22">
        <f t="shared" si="6"/>
        <v>266.60000000000002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553.9</v>
      </c>
      <c r="BF6" s="22">
        <f t="shared" ref="BF6:BN6" si="7">IF(BF7="",NA(),BF7)</f>
        <v>506.35</v>
      </c>
      <c r="BG6" s="22">
        <f t="shared" si="7"/>
        <v>500.02</v>
      </c>
      <c r="BH6" s="22">
        <f t="shared" si="7"/>
        <v>441.39</v>
      </c>
      <c r="BI6" s="22">
        <f t="shared" si="7"/>
        <v>431.13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100.15</v>
      </c>
      <c r="BQ6" s="22">
        <f t="shared" ref="BQ6:BY6" si="8">IF(BQ7="",NA(),BQ7)</f>
        <v>99.96</v>
      </c>
      <c r="BR6" s="22">
        <f t="shared" si="8"/>
        <v>99.63</v>
      </c>
      <c r="BS6" s="22">
        <f t="shared" si="8"/>
        <v>113.42</v>
      </c>
      <c r="BT6" s="22">
        <f t="shared" si="8"/>
        <v>110.6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117.64</v>
      </c>
      <c r="CB6" s="22">
        <f t="shared" ref="CB6:CJ6" si="9">IF(CB7="",NA(),CB7)</f>
        <v>124.29</v>
      </c>
      <c r="CC6" s="22">
        <f t="shared" si="9"/>
        <v>123.36</v>
      </c>
      <c r="CD6" s="22">
        <f t="shared" si="9"/>
        <v>122.82</v>
      </c>
      <c r="CE6" s="22">
        <f t="shared" si="9"/>
        <v>126.04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46.13</v>
      </c>
      <c r="CM6" s="22">
        <f t="shared" ref="CM6:CU6" si="10">IF(CM7="",NA(),CM7)</f>
        <v>45.09</v>
      </c>
      <c r="CN6" s="22">
        <f t="shared" si="10"/>
        <v>48.91</v>
      </c>
      <c r="CO6" s="22">
        <f t="shared" si="10"/>
        <v>48.69</v>
      </c>
      <c r="CP6" s="22">
        <f t="shared" si="10"/>
        <v>51.9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75.5</v>
      </c>
      <c r="CX6" s="22">
        <f t="shared" ref="CX6:DF6" si="11">IF(CX7="",NA(),CX7)</f>
        <v>77.83</v>
      </c>
      <c r="CY6" s="22">
        <f t="shared" si="11"/>
        <v>75.12</v>
      </c>
      <c r="CZ6" s="22">
        <f t="shared" si="11"/>
        <v>77.27</v>
      </c>
      <c r="DA6" s="22">
        <f t="shared" si="11"/>
        <v>74.489999999999995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55.25</v>
      </c>
      <c r="DI6" s="22">
        <f t="shared" ref="DI6:DQ6" si="12">IF(DI7="",NA(),DI7)</f>
        <v>56.18</v>
      </c>
      <c r="DJ6" s="22">
        <f t="shared" si="12"/>
        <v>57.68</v>
      </c>
      <c r="DK6" s="22">
        <f t="shared" si="12"/>
        <v>59.4</v>
      </c>
      <c r="DL6" s="22">
        <f t="shared" si="12"/>
        <v>60.97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29.5</v>
      </c>
      <c r="DT6" s="22">
        <f t="shared" ref="DT6:EB6" si="13">IF(DT7="",NA(),DT7)</f>
        <v>29.47</v>
      </c>
      <c r="DU6" s="22">
        <f t="shared" si="13"/>
        <v>33.47</v>
      </c>
      <c r="DV6" s="22">
        <f t="shared" si="13"/>
        <v>34.36</v>
      </c>
      <c r="DW6" s="22">
        <f t="shared" si="13"/>
        <v>36.24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2">
        <f t="shared" ref="EE6:EM6" si="14">IF(EE7="",NA(),EE7)</f>
        <v>0.39</v>
      </c>
      <c r="EF6" s="22">
        <f t="shared" si="14"/>
        <v>0.17</v>
      </c>
      <c r="EG6" s="22">
        <f t="shared" si="14"/>
        <v>0.2</v>
      </c>
      <c r="EH6" s="22">
        <f t="shared" si="14"/>
        <v>0.05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252123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70.72</v>
      </c>
      <c r="P7" s="25">
        <v>95.61</v>
      </c>
      <c r="Q7" s="25">
        <v>2585</v>
      </c>
      <c r="R7" s="25">
        <v>45190</v>
      </c>
      <c r="S7" s="25">
        <v>693.05</v>
      </c>
      <c r="T7" s="25">
        <v>65.2</v>
      </c>
      <c r="U7" s="25">
        <v>42913</v>
      </c>
      <c r="V7" s="25">
        <v>104.8</v>
      </c>
      <c r="W7" s="25">
        <v>409.48</v>
      </c>
      <c r="X7" s="25">
        <v>111.25</v>
      </c>
      <c r="Y7" s="25">
        <v>108.07</v>
      </c>
      <c r="Z7" s="25">
        <v>105.08</v>
      </c>
      <c r="AA7" s="25">
        <v>113.79</v>
      </c>
      <c r="AB7" s="25">
        <v>111.45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226.54</v>
      </c>
      <c r="AU7" s="25">
        <v>238.98</v>
      </c>
      <c r="AV7" s="25">
        <v>236.65</v>
      </c>
      <c r="AW7" s="25">
        <v>234.45</v>
      </c>
      <c r="AX7" s="25">
        <v>266.60000000000002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553.9</v>
      </c>
      <c r="BF7" s="25">
        <v>506.35</v>
      </c>
      <c r="BG7" s="25">
        <v>500.02</v>
      </c>
      <c r="BH7" s="25">
        <v>441.39</v>
      </c>
      <c r="BI7" s="25">
        <v>431.13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100.15</v>
      </c>
      <c r="BQ7" s="25">
        <v>99.96</v>
      </c>
      <c r="BR7" s="25">
        <v>99.63</v>
      </c>
      <c r="BS7" s="25">
        <v>113.42</v>
      </c>
      <c r="BT7" s="25">
        <v>110.6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117.64</v>
      </c>
      <c r="CB7" s="25">
        <v>124.29</v>
      </c>
      <c r="CC7" s="25">
        <v>123.36</v>
      </c>
      <c r="CD7" s="25">
        <v>122.82</v>
      </c>
      <c r="CE7" s="25">
        <v>126.04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46.13</v>
      </c>
      <c r="CM7" s="25">
        <v>45.09</v>
      </c>
      <c r="CN7" s="25">
        <v>48.91</v>
      </c>
      <c r="CO7" s="25">
        <v>48.69</v>
      </c>
      <c r="CP7" s="25">
        <v>51.9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75.5</v>
      </c>
      <c r="CX7" s="25">
        <v>77.83</v>
      </c>
      <c r="CY7" s="25">
        <v>75.12</v>
      </c>
      <c r="CZ7" s="25">
        <v>77.27</v>
      </c>
      <c r="DA7" s="25">
        <v>74.489999999999995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55.25</v>
      </c>
      <c r="DI7" s="25">
        <v>56.18</v>
      </c>
      <c r="DJ7" s="25">
        <v>57.68</v>
      </c>
      <c r="DK7" s="25">
        <v>59.4</v>
      </c>
      <c r="DL7" s="25">
        <v>60.97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29.5</v>
      </c>
      <c r="DT7" s="25">
        <v>29.47</v>
      </c>
      <c r="DU7" s="25">
        <v>33.47</v>
      </c>
      <c r="DV7" s="25">
        <v>34.36</v>
      </c>
      <c r="DW7" s="25">
        <v>36.24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0</v>
      </c>
      <c r="EE7" s="25">
        <v>0.39</v>
      </c>
      <c r="EF7" s="25">
        <v>0.17</v>
      </c>
      <c r="EG7" s="25">
        <v>0.2</v>
      </c>
      <c r="EH7" s="25">
        <v>0.05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太田　幸代</cp:lastModifiedBy>
  <cp:lastPrinted>2026-02-12T08:10:12Z</cp:lastPrinted>
  <dcterms:created xsi:type="dcterms:W3CDTF">2025-12-12T09:19:08Z</dcterms:created>
  <dcterms:modified xsi:type="dcterms:W3CDTF">2026-02-12T08:10:16Z</dcterms:modified>
  <cp:category/>
</cp:coreProperties>
</file>