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nfile1\(新)groups\11上下水道事業所\（原課）上下水道課\P08上下水道課\5下水道庶務\1調査回答\R7調査報告\【2.10財政課〆切】【2.12（木）期限】公営企業に係る経営比較分析表（令和６年度決算）の分析等について\"/>
    </mc:Choice>
  </mc:AlternateContent>
  <xr:revisionPtr revIDLastSave="0" documentId="13_ncr:1_{22F7E7AB-07EA-4625-AF3B-7C0850DA12AF}" xr6:coauthVersionLast="47" xr6:coauthVersionMax="47" xr10:uidLastSave="{00000000-0000-0000-0000-000000000000}"/>
  <workbookProtection workbookAlgorithmName="SHA-512" workbookHashValue="yA1szmST3OrEIkabFgt/fU2t9thbAsfoSfcAbj75gDTJkKedYzQ+L7QmNDwa/U0Fea/aRiZhGqC6rubcmvtNvA==" workbookSaltValue="c+XpZcjJDTW4FrW6QEhQlA==" workbookSpinCount="100000" lockStructure="1"/>
  <bookViews>
    <workbookView xWindow="-3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E85" i="4"/>
  <c r="AT10" i="4"/>
  <c r="I10" i="4"/>
  <c r="AL8" i="4"/>
  <c r="P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<sst xmlns="http://schemas.openxmlformats.org/spreadsheetml/2006/main" count="236" uniqueCount="117">
  <si>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</si>
  <si>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</si>
  <si>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</si>
  <si>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</si>
  <si>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</si>
  <si>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</si>
  <si>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</si>
  <si>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</si>
  <si>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</si>
  <si>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</si>
  <si>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</si>
  <si>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</si>
  <si>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</si>
  <si>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</si>
  <si>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</si>
  <si>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</si>
  <si>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</si>
  <si>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</si>
  <si>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</si>
  <si>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</si>
  <si>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</si>
  <si>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</si>
  <si>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</si>
  <si>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</si>
  <si>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</si>
  <si>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</si>
  <si>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</si>
  <si>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</si>
  <si>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</si>
  <si>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</si>
  <si>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</si>
  <si>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</si>
  <si>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</si>
  <si>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</si>
  <si>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</si>
  <si>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</si>
  <si>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</si>
  <si>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</si>
  <si>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</si>
  <si>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</si>
  <si>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</si>
  <si>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</si>
  <si>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</si>
  <si>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</si>
  <si>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</si>
  <si>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</si>
  <si>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</si>
  <si>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</si>
  <si>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</si>
  <si>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</si>
  <si>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</si>
  <si>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</si>
  <si>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</si>
  <si>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</si>
  <si>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</si>
  <si>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</si>
  <si>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</si>
  <si>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</si>
  <si>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</si>
  <si>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</si>
  <si>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</si>
  <si>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</si>
  <si>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</si>
  <si>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</si>
  <si>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</si>
  <si>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</si>
  <si>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</si>
  <si>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</si>
  <si>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</si>
  <si>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</si>
  <si>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</si>
  <si>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</si>
  <si>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</si>
  <si>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</si>
  <si>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</si>
  <si>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</si>
  <si>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</si>
  <si>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</si>
  <si>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</si>
  <si>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</si>
  <si>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</si>
  <si>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</si>
  <si>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</si>
  <si>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</si>
  <si>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</si>
  <si>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</si>
  <si>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</si>
  <si>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</si>
  <si>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</si>
  <si>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</si>
  <si>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</si>
  <si>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</si>
  <si>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</si>
  <si>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</si>
  <si>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</si>
  <si>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</si>
  <si>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湖南市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</si>
  <si>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</si>
  <si>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</si>
  <si>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</si>
  <si>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</si>
  <si>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</si>
  <si>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</si>
  <si>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</si>
  <si>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</si>
  <si>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</si>
  <si>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</si>
  <si>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</si>
  <si>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</si>
  <si>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</si>
  <si>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</si>
  <si>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</si>
  <si>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</si>
  <si>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</si>
  <si>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今後は、人口減少や節水意識の高まりなど水需要の構造変化により使用料の収入は減少し、施設においては、改築更新に多額の費用が必要となることから、より一層経営基盤の強化が求められます。
　そのため、使用料等の収入確保とストックマネジメント及び経営戦略に基づく計画的な取り組みを進め、健全かつ安定的な事業運営に努めていく必要があります。</t>
    <rPh sb="1" eb="3">
      <t>コンゴ</t>
    </rPh>
    <phoneticPr fontId="4"/>
  </si>
  <si>
    <t>①有形固定資産減価償却率は、類似団体と比較して低い水準ではあるものの確実に増加しており、老朽化が進行している状況です。
②管渠老朽化率、③管渠改善率については、現時点で法定耐用年数を超えた施設がないため0％となっています。</t>
    <phoneticPr fontId="4"/>
  </si>
  <si>
    <t>①経常収支比率は類似団体と比較してほぼ同等の水準で100%を超えており、②累積欠損金もなく黒字を維持しています。
③流動比率は、類似団体を比較すると上回っていまが、依然として現金が少なく厳しい状況です。
①・③については一般会計繰入金によって大きく増減することから、注意が必要です。
④企業債残高対事業規模比率は当事業では類似団体より低い水準となっており、着実に改善傾向にあります。
⑤経費回収率は前年度と比べわずかですが減少し、100%を下回る水準となりました。下水道使用料の更なる収入確保と汚水処理費の削減が必要です。
⑥汚水処理原価については類似団体を下回っていますが、引き続き汚水処理費の抑制に努めます。
⑧水洗化率は、類似団体を大きく上回る水準で推移しています。</t>
    <rPh sb="19" eb="21">
      <t>ドウトウ</t>
    </rPh>
    <rPh sb="74" eb="75">
      <t>ウエ</t>
    </rPh>
    <rPh sb="82" eb="84">
      <t>イゼン</t>
    </rPh>
    <rPh sb="87" eb="89">
      <t>ゲンキン</t>
    </rPh>
    <rPh sb="90" eb="91">
      <t>スク</t>
    </rPh>
    <rPh sb="93" eb="94">
      <t>キビ</t>
    </rPh>
    <rPh sb="96" eb="98">
      <t>ジョウキョウ</t>
    </rPh>
    <rPh sb="178" eb="180">
      <t>チャクジツ</t>
    </rPh>
    <rPh sb="181" eb="185">
      <t>カイゼンケイコウ</t>
    </rPh>
    <rPh sb="211" eb="213">
      <t>ゲンショウ</t>
    </rPh>
    <rPh sb="239" eb="240">
      <t>サラ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</si>
</sst>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09-4F2C-999C-D1FDC295E75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4D09-4F2C-999C-D1FDC295E75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65-424C-93D5-656107C5BEA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5F65-424C-93D5-656107C5BEA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99.02</c:v>
                </c:pt>
                <c:pt idx="1">
                  <c:v>98.98</c:v>
                </c:pt>
                <c:pt idx="2">
                  <c:v>97.76</c:v>
                </c:pt>
                <c:pt idx="3">
                  <c:v>97.22</c:v>
                </c:pt>
                <c:pt idx="4">
                  <c:v>96.96</c:v>
                </c:pt>
              </c:numCache>
            </c:numRef>
          </c:val>
          <c:extLst>
            <c:ext xmlns:c16="http://schemas.microsoft.com/office/drawing/2014/chart" uri="{C3380CC4-5D6E-409C-BE32-E72D297353CC}">
              <c16:uniqueId val="{00000000-B6E7-480F-931B-F74D599F73B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B6E7-480F-931B-F74D599F73B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104.02</c:v>
                </c:pt>
                <c:pt idx="1">
                  <c:v>105.95</c:v>
                </c:pt>
                <c:pt idx="2">
                  <c:v>104.52</c:v>
                </c:pt>
                <c:pt idx="3">
                  <c:v>105.17</c:v>
                </c:pt>
                <c:pt idx="4">
                  <c:v>106.36</c:v>
                </c:pt>
              </c:numCache>
            </c:numRef>
          </c:val>
          <c:extLst>
            <c:ext xmlns:c16="http://schemas.microsoft.com/office/drawing/2014/chart" uri="{C3380CC4-5D6E-409C-BE32-E72D297353CC}">
              <c16:uniqueId val="{00000000-1AFA-400C-BF4A-A4B453EA7EB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1AFA-400C-BF4A-A4B453EA7EB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13.76</c:v>
                </c:pt>
                <c:pt idx="1">
                  <c:v>16.3</c:v>
                </c:pt>
                <c:pt idx="2">
                  <c:v>18.73</c:v>
                </c:pt>
                <c:pt idx="3">
                  <c:v>21.02</c:v>
                </c:pt>
                <c:pt idx="4">
                  <c:v>23.31</c:v>
                </c:pt>
              </c:numCache>
            </c:numRef>
          </c:val>
          <c:extLst>
            <c:ext xmlns:c16="http://schemas.microsoft.com/office/drawing/2014/chart" uri="{C3380CC4-5D6E-409C-BE32-E72D297353CC}">
              <c16:uniqueId val="{00000000-F8FE-4431-9A34-00D4CEA142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F8FE-4431-9A34-00D4CEA142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2D-4F51-B22E-5B1410CE07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432D-4F51-B22E-5B1410CE07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A5-4BF1-9394-C2D34B94967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E9A5-4BF1-9394-C2D34B94967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25.41</c:v>
                </c:pt>
                <c:pt idx="1">
                  <c:v>36.01</c:v>
                </c:pt>
                <c:pt idx="2">
                  <c:v>35.64</c:v>
                </c:pt>
                <c:pt idx="3">
                  <c:v>56.05</c:v>
                </c:pt>
                <c:pt idx="4">
                  <c:v>60.14</c:v>
                </c:pt>
              </c:numCache>
            </c:numRef>
          </c:val>
          <c:extLst>
            <c:ext xmlns:c16="http://schemas.microsoft.com/office/drawing/2014/chart" uri="{C3380CC4-5D6E-409C-BE32-E72D297353CC}">
              <c16:uniqueId val="{00000000-A3BD-41FB-811C-FFF5E050FB6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A3BD-41FB-811C-FFF5E050FB6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902.86</c:v>
                </c:pt>
                <c:pt idx="1">
                  <c:v>889.08</c:v>
                </c:pt>
                <c:pt idx="2">
                  <c:v>860.6</c:v>
                </c:pt>
                <c:pt idx="3">
                  <c:v>819.1</c:v>
                </c:pt>
                <c:pt idx="4">
                  <c:v>502.59</c:v>
                </c:pt>
              </c:numCache>
            </c:numRef>
          </c:val>
          <c:extLst>
            <c:ext xmlns:c16="http://schemas.microsoft.com/office/drawing/2014/chart" uri="{C3380CC4-5D6E-409C-BE32-E72D297353CC}">
              <c16:uniqueId val="{00000000-4FEA-4437-8923-2E1D85C5C96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4FEA-4437-8923-2E1D85C5C96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72.08</c:v>
                </c:pt>
                <c:pt idx="1">
                  <c:v>77.38</c:v>
                </c:pt>
                <c:pt idx="2">
                  <c:v>96.59</c:v>
                </c:pt>
                <c:pt idx="3">
                  <c:v>101.54</c:v>
                </c:pt>
                <c:pt idx="4">
                  <c:v>97.25</c:v>
                </c:pt>
              </c:numCache>
            </c:numRef>
          </c:val>
          <c:extLst>
            <c:ext xmlns:c16="http://schemas.microsoft.com/office/drawing/2014/chart" uri="{C3380CC4-5D6E-409C-BE32-E72D297353CC}">
              <c16:uniqueId val="{00000000-C271-410A-8369-9C84C48E531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C271-410A-8369-9C84C48E531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205.23</c:v>
                </c:pt>
                <c:pt idx="1">
                  <c:v>200.24</c:v>
                </c:pt>
                <c:pt idx="2">
                  <c:v>159.30000000000001</c:v>
                </c:pt>
                <c:pt idx="3">
                  <c:v>151.34</c:v>
                </c:pt>
                <c:pt idx="4">
                  <c:v>160.59</c:v>
                </c:pt>
              </c:numCache>
            </c:numRef>
          </c:val>
          <c:extLst>
            <c:ext xmlns:c16="http://schemas.microsoft.com/office/drawing/2014/chart" uri="{C3380CC4-5D6E-409C-BE32-E72D297353CC}">
              <c16:uniqueId val="{00000000-AD96-4C52-B5FF-0A45CC8D30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AD96-4C52-B5FF-0A45CC8D30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6" zoomScaleNormal="100" workbookViewId="0">
      <selection activeCell="CD35" sqref="CD35"/>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滋賀県　湖南市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54065</v>
      </c>
      <c r="AM8" s="45"/>
      <c r="AN8" s="45"/>
      <c r="AO8" s="45"/>
      <c r="AP8" s="45"/>
      <c r="AQ8" s="45"/>
      <c r="AR8" s="45"/>
      <c r="AS8" s="45"/>
      <c r="AT8" s="44">
        <f>データ!T6</f>
        <v>70.400000000000006</v>
      </c>
      <c r="AU8" s="44"/>
      <c r="AV8" s="44"/>
      <c r="AW8" s="44"/>
      <c r="AX8" s="44"/>
      <c r="AY8" s="44"/>
      <c r="AZ8" s="44"/>
      <c r="BA8" s="44"/>
      <c r="BB8" s="44">
        <f>データ!U6</f>
        <v>767.97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56.25</v>
      </c>
      <c r="J10" s="44"/>
      <c r="K10" s="44"/>
      <c r="L10" s="44"/>
      <c r="M10" s="44"/>
      <c r="N10" s="44"/>
      <c r="O10" s="44"/>
      <c r="P10" s="44">
        <f>データ!P6</f>
        <v>1.1599999999999999</v>
      </c>
      <c r="Q10" s="44"/>
      <c r="R10" s="44"/>
      <c r="S10" s="44"/>
      <c r="T10" s="44"/>
      <c r="U10" s="44"/>
      <c r="V10" s="44"/>
      <c r="W10" s="44">
        <f>データ!Q6</f>
        <v>87.16</v>
      </c>
      <c r="X10" s="44"/>
      <c r="Y10" s="44"/>
      <c r="Z10" s="44"/>
      <c r="AA10" s="44"/>
      <c r="AB10" s="44"/>
      <c r="AC10" s="44"/>
      <c r="AD10" s="45">
        <f>データ!R6</f>
        <v>2478</v>
      </c>
      <c r="AE10" s="45"/>
      <c r="AF10" s="45"/>
      <c r="AG10" s="45"/>
      <c r="AH10" s="45"/>
      <c r="AI10" s="45"/>
      <c r="AJ10" s="45"/>
      <c r="AK10" s="2"/>
      <c r="AL10" s="45">
        <f>データ!V6</f>
        <v>624</v>
      </c>
      <c r="AM10" s="45"/>
      <c r="AN10" s="45"/>
      <c r="AO10" s="45"/>
      <c r="AP10" s="45"/>
      <c r="AQ10" s="45"/>
      <c r="AR10" s="45"/>
      <c r="AS10" s="45"/>
      <c r="AT10" s="44">
        <f>データ!W6</f>
        <v>0.8</v>
      </c>
      <c r="AU10" s="44"/>
      <c r="AV10" s="44"/>
      <c r="AW10" s="44"/>
      <c r="AX10" s="44"/>
      <c r="AY10" s="44"/>
      <c r="AZ10" s="44"/>
      <c r="BA10" s="44"/>
      <c r="BB10" s="44">
        <f>データ!X6</f>
        <v>780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d4ktr79xf9SFPCQxuscNgyq2Tyv/hs+aJ3ANEgSCAUvuS/tiGVBdCWkQ7P3dqwDCXlggu/h1a4fkzgkW1KDqbw==" saltValue="E0hOxzDOD/BIqr5bh2kf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252115</v>
      </c>
      <c r="D6" s="19">
        <f t="shared" si="3"/>
        <v>46</v>
      </c>
      <c r="E6" s="19">
        <f t="shared" si="3"/>
        <v>17</v>
      </c>
      <c r="F6" s="19">
        <f t="shared" si="3"/>
        <v>4</v>
      </c>
      <c r="G6" s="19">
        <f t="shared" si="3"/>
        <v>0</v>
      </c>
      <c r="H6" s="19" t="str">
        <f t="shared" si="3"/>
        <v>滋賀県　湖南市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56.25</v>
      </c>
      <c r="P6" s="20">
        <f t="shared" si="3"/>
        <v>1.1599999999999999</v>
      </c>
      <c r="Q6" s="20">
        <f t="shared" si="3"/>
        <v>87.16</v>
      </c>
      <c r="R6" s="20">
        <f t="shared" si="3"/>
        <v>2478</v>
      </c>
      <c r="S6" s="20">
        <f t="shared" si="3"/>
        <v>54065</v>
      </c>
      <c r="T6" s="20">
        <f t="shared" si="3"/>
        <v>70.400000000000006</v>
      </c>
      <c r="U6" s="20">
        <f t="shared" si="3"/>
        <v>767.97</v>
      </c>
      <c r="V6" s="20">
        <f t="shared" si="3"/>
        <v>624</v>
      </c>
      <c r="W6" s="20">
        <f t="shared" si="3"/>
        <v>0.8</v>
      </c>
      <c r="X6" s="20">
        <f t="shared" si="3"/>
        <v>780</v>
      </c>
      <c r="Y6" s="21">
        <f>IF(Y7="",NA(),Y7)</f>
        <v>104.02</v>
      </c>
      <c r="Z6" s="21">
        <f t="shared" ref="Z6:AH6" si="4">IF(Z7="",NA(),Z7)</f>
        <v>105.95</v>
      </c>
      <c r="AA6" s="21">
        <f t="shared" si="4"/>
        <v>104.52</v>
      </c>
      <c r="AB6" s="21">
        <f t="shared" si="4"/>
        <v>105.17</v>
      </c>
      <c r="AC6" s="21">
        <f t="shared" si="4"/>
        <v>106.36</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25.41</v>
      </c>
      <c r="AV6" s="21">
        <f t="shared" ref="AV6:BD6" si="6">IF(AV7="",NA(),AV7)</f>
        <v>36.01</v>
      </c>
      <c r="AW6" s="21">
        <f t="shared" si="6"/>
        <v>35.64</v>
      </c>
      <c r="AX6" s="21">
        <f t="shared" si="6"/>
        <v>56.05</v>
      </c>
      <c r="AY6" s="21">
        <f t="shared" si="6"/>
        <v>60.14</v>
      </c>
      <c r="AZ6" s="21">
        <f t="shared" si="6"/>
        <v>44.24</v>
      </c>
      <c r="BA6" s="21">
        <f t="shared" si="6"/>
        <v>43.07</v>
      </c>
      <c r="BB6" s="21">
        <f t="shared" si="6"/>
        <v>45.42</v>
      </c>
      <c r="BC6" s="21">
        <f t="shared" si="6"/>
        <v>50.63</v>
      </c>
      <c r="BD6" s="21">
        <f t="shared" si="6"/>
        <v>53.28</v>
      </c>
      <c r="BE6" s="20" t="str">
        <f>IF(BE7="","",IF(BE7="-","【-】","【"&amp;SUBSTITUTE(TEXT(BE7,"#,##0.00"),"-","△")&amp;"】"))</f>
        <v>【50.90】</v>
      </c>
      <c r="BF6" s="21">
        <f>IF(BF7="",NA(),BF7)</f>
        <v>902.86</v>
      </c>
      <c r="BG6" s="21">
        <f t="shared" ref="BG6:BO6" si="7">IF(BG7="",NA(),BG7)</f>
        <v>889.08</v>
      </c>
      <c r="BH6" s="21">
        <f t="shared" si="7"/>
        <v>860.6</v>
      </c>
      <c r="BI6" s="21">
        <f t="shared" si="7"/>
        <v>819.1</v>
      </c>
      <c r="BJ6" s="21">
        <f t="shared" si="7"/>
        <v>502.59</v>
      </c>
      <c r="BK6" s="21">
        <f t="shared" si="7"/>
        <v>1258.43</v>
      </c>
      <c r="BL6" s="21">
        <f t="shared" si="7"/>
        <v>1163.75</v>
      </c>
      <c r="BM6" s="21">
        <f t="shared" si="7"/>
        <v>1195.47</v>
      </c>
      <c r="BN6" s="21">
        <f t="shared" si="7"/>
        <v>1168.69</v>
      </c>
      <c r="BO6" s="21">
        <f t="shared" si="7"/>
        <v>1142.44</v>
      </c>
      <c r="BP6" s="20" t="str">
        <f>IF(BP7="","",IF(BP7="-","【-】","【"&amp;SUBSTITUTE(TEXT(BP7,"#,##0.00"),"-","△")&amp;"】"))</f>
        <v>【1,099.15】</v>
      </c>
      <c r="BQ6" s="21">
        <f>IF(BQ7="",NA(),BQ7)</f>
        <v>72.08</v>
      </c>
      <c r="BR6" s="21">
        <f t="shared" ref="BR6:BZ6" si="8">IF(BR7="",NA(),BR7)</f>
        <v>77.38</v>
      </c>
      <c r="BS6" s="21">
        <f t="shared" si="8"/>
        <v>96.59</v>
      </c>
      <c r="BT6" s="21">
        <f t="shared" si="8"/>
        <v>101.54</v>
      </c>
      <c r="BU6" s="21">
        <f t="shared" si="8"/>
        <v>97.25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205.23</v>
      </c>
      <c r="CC6" s="21">
        <f t="shared" ref="CC6:CK6" si="9">IF(CC7="",NA(),CC7)</f>
        <v>200.24</v>
      </c>
      <c r="CD6" s="21">
        <f t="shared" si="9"/>
        <v>159.30000000000001</v>
      </c>
      <c r="CE6" s="21">
        <f t="shared" si="9"/>
        <v>151.34</v>
      </c>
      <c r="CF6" s="21">
        <f t="shared" si="9"/>
        <v>160.59</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99.02</v>
      </c>
      <c r="CY6" s="21">
        <f t="shared" ref="CY6:DG6" si="11">IF(CY7="",NA(),CY7)</f>
        <v>98.98</v>
      </c>
      <c r="CZ6" s="21">
        <f t="shared" si="11"/>
        <v>97.76</v>
      </c>
      <c r="DA6" s="21">
        <f t="shared" si="11"/>
        <v>97.22</v>
      </c>
      <c r="DB6" s="21">
        <f t="shared" si="11"/>
        <v>96.96</v>
      </c>
      <c r="DC6" s="21">
        <f t="shared" si="11"/>
        <v>84.19</v>
      </c>
      <c r="DD6" s="21">
        <f t="shared" si="11"/>
        <v>84.34</v>
      </c>
      <c r="DE6" s="21">
        <f t="shared" si="11"/>
        <v>84.34</v>
      </c>
      <c r="DF6" s="21">
        <f t="shared" si="11"/>
        <v>84.73</v>
      </c>
      <c r="DG6" s="21">
        <f t="shared" si="11"/>
        <v>84.21</v>
      </c>
      <c r="DH6" s="20" t="str">
        <f>IF(DH7="","",IF(DH7="-","【-】","【"&amp;SUBSTITUTE(TEXT(DH7,"#,##0.00"),"-","△")&amp;"】"))</f>
        <v>【86.31】</v>
      </c>
      <c r="DI6" s="21">
        <f>IF(DI7="",NA(),DI7)</f>
        <v>13.76</v>
      </c>
      <c r="DJ6" s="21">
        <f t="shared" ref="DJ6:DR6" si="12">IF(DJ7="",NA(),DJ7)</f>
        <v>16.3</v>
      </c>
      <c r="DK6" s="21">
        <f t="shared" si="12"/>
        <v>18.73</v>
      </c>
      <c r="DL6" s="21">
        <f t="shared" si="12"/>
        <v>21.02</v>
      </c>
      <c r="DM6" s="21">
        <f t="shared" si="12"/>
        <v>23.31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252115</v>
      </c>
      <c r="D7" s="23">
        <v>46</v>
      </c>
      <c r="E7" s="23">
        <v>17</v>
      </c>
      <c r="F7" s="23">
        <v>4</v>
      </c>
      <c r="G7" s="23">
        <v>0</v>
      </c>
      <c r="H7" s="23" t="s">
        <v>96</v>
      </c>
      <c r="I7" s="23" t="s">
        <v>97</v>
      </c>
      <c r="J7" s="23" t="s">
        <v>98</v>
      </c>
      <c r="K7" s="23" t="s">
        <v>99</v>
      </c>
      <c r="L7" s="23" t="s">
        <v>100</v>
      </c>
      <c r="M7" s="23" t="s">
        <v>101</v>
      </c>
      <c r="N7" s="24" t="s">
        <v>102</v>
      </c>
      <c r="O7" s="24">
        <v>56.25</v>
      </c>
      <c r="P7" s="24">
        <v>1.1599999999999999</v>
      </c>
      <c r="Q7" s="24">
        <v>87.16</v>
      </c>
      <c r="R7" s="24">
        <v>2478</v>
      </c>
      <c r="S7" s="24">
        <v>54065</v>
      </c>
      <c r="T7" s="24">
        <v>70.400000000000006</v>
      </c>
      <c r="U7" s="24">
        <v>767.97</v>
      </c>
      <c r="V7" s="24">
        <v>624</v>
      </c>
      <c r="W7" s="24">
        <v>0.8</v>
      </c>
      <c r="X7" s="24">
        <v>780</v>
      </c>
      <c r="Y7" s="24">
        <v>104.02</v>
      </c>
      <c r="Z7" s="24">
        <v>105.95</v>
      </c>
      <c r="AA7" s="24">
        <v>104.52</v>
      </c>
      <c r="AB7" s="24">
        <v>105.17</v>
      </c>
      <c r="AC7" s="24">
        <v>106.36</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25.41</v>
      </c>
      <c r="AV7" s="24">
        <v>36.01</v>
      </c>
      <c r="AW7" s="24">
        <v>35.64</v>
      </c>
      <c r="AX7" s="24">
        <v>56.05</v>
      </c>
      <c r="AY7" s="24">
        <v>60.14</v>
      </c>
      <c r="AZ7" s="24">
        <v>44.24</v>
      </c>
      <c r="BA7" s="24">
        <v>43.07</v>
      </c>
      <c r="BB7" s="24">
        <v>45.42</v>
      </c>
      <c r="BC7" s="24">
        <v>50.63</v>
      </c>
      <c r="BD7" s="24">
        <v>53.28</v>
      </c>
      <c r="BE7" s="24">
        <v>50.9</v>
      </c>
      <c r="BF7" s="24">
        <v>902.86</v>
      </c>
      <c r="BG7" s="24">
        <v>889.08</v>
      </c>
      <c r="BH7" s="24">
        <v>860.6</v>
      </c>
      <c r="BI7" s="24">
        <v>819.1</v>
      </c>
      <c r="BJ7" s="24">
        <v>502.59</v>
      </c>
      <c r="BK7" s="24">
        <v>1258.43</v>
      </c>
      <c r="BL7" s="24">
        <v>1163.75</v>
      </c>
      <c r="BM7" s="24">
        <v>1195.47</v>
      </c>
      <c r="BN7" s="24">
        <v>1168.69</v>
      </c>
      <c r="BO7" s="24">
        <v>1142.44</v>
      </c>
      <c r="BP7" s="24">
        <v>1099.1500000000001</v>
      </c>
      <c r="BQ7" s="24">
        <v>72.08</v>
      </c>
      <c r="BR7" s="24">
        <v>77.38</v>
      </c>
      <c r="BS7" s="24">
        <v>96.59</v>
      </c>
      <c r="BT7" s="24">
        <v>101.54</v>
      </c>
      <c r="BU7" s="24">
        <v>97.25</v>
      </c>
      <c r="BV7" s="24">
        <v>73.36</v>
      </c>
      <c r="BW7" s="24">
        <v>72.599999999999994</v>
      </c>
      <c r="BX7" s="24">
        <v>69.430000000000007</v>
      </c>
      <c r="BY7" s="24">
        <v>70.709999999999994</v>
      </c>
      <c r="BZ7" s="24">
        <v>66.63</v>
      </c>
      <c r="CA7" s="24">
        <v>72.92</v>
      </c>
      <c r="CB7" s="24">
        <v>205.23</v>
      </c>
      <c r="CC7" s="24">
        <v>200.24</v>
      </c>
      <c r="CD7" s="24">
        <v>159.30000000000001</v>
      </c>
      <c r="CE7" s="24">
        <v>151.34</v>
      </c>
      <c r="CF7" s="24">
        <v>160.59</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99.02</v>
      </c>
      <c r="CY7" s="24">
        <v>98.98</v>
      </c>
      <c r="CZ7" s="24">
        <v>97.76</v>
      </c>
      <c r="DA7" s="24">
        <v>97.22</v>
      </c>
      <c r="DB7" s="24">
        <v>96.96</v>
      </c>
      <c r="DC7" s="24">
        <v>84.19</v>
      </c>
      <c r="DD7" s="24">
        <v>84.34</v>
      </c>
      <c r="DE7" s="24">
        <v>84.34</v>
      </c>
      <c r="DF7" s="24">
        <v>84.73</v>
      </c>
      <c r="DG7" s="24">
        <v>84.21</v>
      </c>
      <c r="DH7" s="24">
        <v>86.31</v>
      </c>
      <c r="DI7" s="24">
        <v>13.76</v>
      </c>
      <c r="DJ7" s="24">
        <v>16.3</v>
      </c>
      <c r="DK7" s="24">
        <v>18.73</v>
      </c>
      <c r="DL7" s="24">
        <v>21.02</v>
      </c>
      <c r="DM7" s="24">
        <v>23.31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田栗栄子</cp:lastModifiedBy>
  <dcterms:created xsi:type="dcterms:W3CDTF">2025-12-23T06:12:22Z</dcterms:created>
  <dcterms:modified xsi:type="dcterms:W3CDTF">2026-02-10T02:59:04Z</dcterms:modified>
  <cp:category/>
</cp:coreProperties>
</file>