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nfile1\(新)groups\11上下水道事業所\（原課）上下水道課\P08上下水道課\5下水道庶務\1調査回答\R7調査報告\【2.10財政課〆切】【2.12（木）期限】公営企業に係る経営比較分析表（令和６年度決算）の分析等について\"/>
    </mc:Choice>
  </mc:AlternateContent>
  <xr:revisionPtr revIDLastSave="0" documentId="13_ncr:1_{F292C664-E2D6-4F1D-AF05-25BA474C0B56}" xr6:coauthVersionLast="47" xr6:coauthVersionMax="47" xr10:uidLastSave="{00000000-0000-0000-0000-000000000000}"/>
  <workbookProtection workbookAlgorithmName="SHA-512" workbookHashValue="3F0Ull/Fstrd+aGdyemKCBe0KLvM/cy5Axv29v045sWsRsZFpCUh4QucbsRX0XWvjRf8SLq7z03zOrFvgRD4VQ==" workbookSaltValue="4bMlKPTN1D+6oJu6GKxt9g==" workbookSpinCount="100000" lockStructure="1"/>
  <bookViews>
    <workbookView xWindow="-3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P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<sst xmlns="http://schemas.openxmlformats.org/spreadsheetml/2006/main" count="236" uniqueCount="116">
  <si>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</si>
  <si>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</si>
  <si>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</si>
  <si>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</si>
  <si>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</si>
  <si>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</si>
  <si>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</si>
  <si>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</si>
  <si>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</si>
  <si>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</si>
  <si>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</si>
  <si>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</si>
  <si>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</si>
  <si>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</si>
  <si>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</si>
  <si>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</si>
  <si>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</si>
  <si>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</si>
  <si>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</si>
  <si>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</si>
  <si>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</si>
  <si>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</si>
  <si>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</si>
  <si>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</si>
  <si>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</si>
  <si>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</si>
  <si>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</si>
  <si>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</si>
  <si>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</si>
  <si>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</si>
  <si>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</si>
  <si>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</si>
  <si>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</si>
  <si>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</si>
  <si>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</si>
  <si>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</si>
  <si>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</si>
  <si>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</si>
  <si>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</si>
  <si>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</si>
  <si>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</si>
  <si>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</si>
  <si>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</si>
  <si>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</si>
  <si>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</si>
  <si>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</si>
  <si>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</si>
  <si>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</si>
  <si>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</si>
  <si>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</si>
  <si>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</si>
  <si>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</si>
  <si>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</si>
  <si>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</si>
  <si>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</si>
  <si>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</si>
  <si>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</si>
  <si>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</si>
  <si>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</si>
  <si>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</si>
  <si>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</si>
  <si>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</si>
  <si>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</si>
  <si>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</si>
  <si>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</si>
  <si>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</si>
  <si>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</si>
  <si>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</si>
  <si>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</si>
  <si>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</si>
  <si>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</si>
  <si>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</si>
  <si>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</si>
  <si>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</si>
  <si>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</si>
  <si>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</si>
  <si>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</si>
  <si>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</si>
  <si>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</si>
  <si>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</si>
  <si>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</si>
  <si>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</si>
  <si>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</si>
  <si>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</si>
  <si>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</si>
  <si>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</si>
  <si>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</si>
  <si>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</si>
  <si>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</si>
  <si>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</si>
  <si>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</si>
  <si>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</si>
  <si>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</si>
  <si>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</si>
  <si>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</si>
  <si>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</si>
  <si>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湖南市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</si>
  <si>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</si>
  <si>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</si>
  <si>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</si>
  <si>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</si>
  <si>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</si>
  <si>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</si>
  <si>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</si>
  <si>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</si>
  <si>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</si>
  <si>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</si>
  <si>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</si>
  <si>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</si>
  <si>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</si>
  <si>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</si>
  <si>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</si>
  <si>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</si>
  <si>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①経常収支比率は類似団体と比較してわずかに低い水準ではありますが100%を超え、②累積欠損金もなく黒字を維持しています。
③流動比率は、類似団体を比較すると下回っています。これは、下水道の初期整備に係る企業債の償還額が多いことが大きく影響し、現金が少なく厳しい資金状況です。
①・③については一般会計繰入金によって大きく増減することから、注意が必要です。
④</t>
    </r>
    <r>
      <rPr>
        <sz val="11"/>
        <rFont val="ＭＳ ゴシック"/>
        <family val="3"/>
        <charset val="128"/>
      </rPr>
      <t>企業債残高対事業規模比率は前年度からも大きく下回り、類似団体と比較しても下回る水準となりました。これは、企業債残高が徐々に下がっていることと、下水道使用料の収入額が多かったことに起因します。今後も下水道使用料の収入を継続して安定させることが課題です。</t>
    </r>
    <r>
      <rPr>
        <sz val="11"/>
        <color theme="1"/>
        <rFont val="ＭＳ ゴシック"/>
        <family val="3"/>
        <charset val="128"/>
      </rPr>
      <t xml:space="preserve">
⑤経費回収率は前年度と比べわずかですが減少し、100%を下回る水準となりました。下水道使用料の更なる収入確保と汚水処理費の削減が必要です。
⑥汚水処理原価については前年度に比べるとわずかに上昇しており、類似団体の水準と同程度の水準です。引き続き投資の効率化や維持管理費の削減などに取り組みます。
⑧水洗化率は、類似団体と比較して大きく上回る水準です。引き続き水洗化促進に努めます。</t>
    </r>
    <rPh sb="192" eb="195">
      <t>ゼンネンド</t>
    </rPh>
    <rPh sb="198" eb="199">
      <t>オオ</t>
    </rPh>
    <rPh sb="201" eb="203">
      <t>シタマワ</t>
    </rPh>
    <rPh sb="210" eb="212">
      <t>ヒカク</t>
    </rPh>
    <rPh sb="215" eb="217">
      <t>シタマワ</t>
    </rPh>
    <rPh sb="231" eb="236">
      <t>キギョウサイザンダカ</t>
    </rPh>
    <rPh sb="237" eb="239">
      <t>ジョジョ</t>
    </rPh>
    <rPh sb="240" eb="241">
      <t>サ</t>
    </rPh>
    <rPh sb="250" eb="256">
      <t>ゲスイドウシヨウリョウ</t>
    </rPh>
    <rPh sb="257" eb="260">
      <t>シュウニュウガク</t>
    </rPh>
    <rPh sb="261" eb="262">
      <t>オオ</t>
    </rPh>
    <rPh sb="268" eb="270">
      <t>キイン</t>
    </rPh>
    <rPh sb="274" eb="276">
      <t>コンゴ</t>
    </rPh>
    <rPh sb="277" eb="283">
      <t>ゲスイドウシヨウリョウ</t>
    </rPh>
    <rPh sb="284" eb="286">
      <t>シュウニュウ</t>
    </rPh>
    <rPh sb="287" eb="289">
      <t>ケイゾク</t>
    </rPh>
    <rPh sb="291" eb="293">
      <t>アンテイ</t>
    </rPh>
    <rPh sb="299" eb="301">
      <t>カダイ</t>
    </rPh>
    <rPh sb="324" eb="326">
      <t>ゲンショウ</t>
    </rPh>
    <rPh sb="352" eb="353">
      <t>サラ</t>
    </rPh>
    <rPh sb="387" eb="390">
      <t>ゼンネンド</t>
    </rPh>
    <rPh sb="391" eb="392">
      <t>クラ</t>
    </rPh>
    <rPh sb="399" eb="401">
      <t>ジョウショウ</t>
    </rPh>
    <rPh sb="414" eb="417">
      <t>ドウテイド</t>
    </rPh>
    <rPh sb="418" eb="420">
      <t>スイジュン</t>
    </rPh>
    <phoneticPr fontId="4"/>
  </si>
  <si>
    <t>　今後は、人口減少や節水意識の高まりなど水需要の構造変化により使用料の収入は減少し、施設においては、改築更新に多額の費用が必要となることから、より一層経営基盤の強化が求められます。
　そのため、使用料等の収入確保とストックマネジメント及び経営戦略に基づく計画的な取り組みを進め、健全かつ安定的な事業運営に努めていく必要があります。</t>
    <phoneticPr fontId="4"/>
  </si>
  <si>
    <r>
      <t>①有形固定資産減価償却率は、類似団体と比較して低い水準ではあるものの確実に増加しており、老朽化が進行している状況です。
②管渠老朽化率は、現時点で法定耐用年数を超えた施設はありません。
③管渠改善率が類似団体より高い水準にあるのは、</t>
    </r>
    <r>
      <rPr>
        <sz val="11"/>
        <rFont val="ＭＳ ゴシック"/>
        <family val="3"/>
        <charset val="128"/>
      </rPr>
      <t>長寿命化による改良を実施しているためです。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</si>
</sst>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0.26</c:v>
                </c:pt>
                <c:pt idx="1">
                  <c:v>0.25</c:v>
                </c:pt>
                <c:pt idx="2">
                  <c:v>0.57999999999999996</c:v>
                </c:pt>
                <c:pt idx="3">
                  <c:v>0.26</c:v>
                </c:pt>
                <c:pt idx="4">
                  <c:v>0.38</c:v>
                </c:pt>
              </c:numCache>
            </c:numRef>
          </c:val>
          <c:extLst>
            <c:ext xmlns:c16="http://schemas.microsoft.com/office/drawing/2014/chart" uri="{C3380CC4-5D6E-409C-BE32-E72D297353CC}">
              <c16:uniqueId val="{00000000-E030-4259-8DE8-D42E80CC9B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030-4259-8DE8-D42E80CC9B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1B-48D9-BA8D-D5CF3648B0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901B-48D9-BA8D-D5CF3648B0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94.78</c:v>
                </c:pt>
                <c:pt idx="1">
                  <c:v>95.65</c:v>
                </c:pt>
                <c:pt idx="2">
                  <c:v>95.87</c:v>
                </c:pt>
                <c:pt idx="3">
                  <c:v>96.94</c:v>
                </c:pt>
                <c:pt idx="4">
                  <c:v>97.45</c:v>
                </c:pt>
              </c:numCache>
            </c:numRef>
          </c:val>
          <c:extLst>
            <c:ext xmlns:c16="http://schemas.microsoft.com/office/drawing/2014/chart" uri="{C3380CC4-5D6E-409C-BE32-E72D297353CC}">
              <c16:uniqueId val="{00000000-0E60-45CF-8909-6B89F92657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E60-45CF-8909-6B89F92657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103.34</c:v>
                </c:pt>
                <c:pt idx="1">
                  <c:v>104.28</c:v>
                </c:pt>
                <c:pt idx="2">
                  <c:v>102.77</c:v>
                </c:pt>
                <c:pt idx="3">
                  <c:v>104.24</c:v>
                </c:pt>
                <c:pt idx="4">
                  <c:v>105.56</c:v>
                </c:pt>
              </c:numCache>
            </c:numRef>
          </c:val>
          <c:extLst>
            <c:ext xmlns:c16="http://schemas.microsoft.com/office/drawing/2014/chart" uri="{C3380CC4-5D6E-409C-BE32-E72D297353CC}">
              <c16:uniqueId val="{00000000-55A8-481D-8D95-FA33CE0C7C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5A8-481D-8D95-FA33CE0C7C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13.76</c:v>
                </c:pt>
                <c:pt idx="1">
                  <c:v>16.32</c:v>
                </c:pt>
                <c:pt idx="2">
                  <c:v>18.73</c:v>
                </c:pt>
                <c:pt idx="3">
                  <c:v>21.02</c:v>
                </c:pt>
                <c:pt idx="4">
                  <c:v>23.31</c:v>
                </c:pt>
              </c:numCache>
            </c:numRef>
          </c:val>
          <c:extLst>
            <c:ext xmlns:c16="http://schemas.microsoft.com/office/drawing/2014/chart" uri="{C3380CC4-5D6E-409C-BE32-E72D297353CC}">
              <c16:uniqueId val="{00000000-F32E-4274-9C75-D0BD831C34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F32E-4274-9C75-D0BD831C34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B6-46FC-8FB5-02AC895A2F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7CB6-46FC-8FB5-02AC895A2F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E-4097-A0F6-C345CCE4E8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154E-4097-A0F6-C345CCE4E8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25.41</c:v>
                </c:pt>
                <c:pt idx="1">
                  <c:v>36.01</c:v>
                </c:pt>
                <c:pt idx="2">
                  <c:v>35.64</c:v>
                </c:pt>
                <c:pt idx="3">
                  <c:v>56.05</c:v>
                </c:pt>
                <c:pt idx="4">
                  <c:v>60.14</c:v>
                </c:pt>
              </c:numCache>
            </c:numRef>
          </c:val>
          <c:extLst>
            <c:ext xmlns:c16="http://schemas.microsoft.com/office/drawing/2014/chart" uri="{C3380CC4-5D6E-409C-BE32-E72D297353CC}">
              <c16:uniqueId val="{00000000-6A3D-4F59-BE24-C3DB01321B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A3D-4F59-BE24-C3DB01321B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902.85</c:v>
                </c:pt>
                <c:pt idx="1">
                  <c:v>889.05</c:v>
                </c:pt>
                <c:pt idx="2">
                  <c:v>860.62</c:v>
                </c:pt>
                <c:pt idx="3">
                  <c:v>819.09</c:v>
                </c:pt>
                <c:pt idx="4">
                  <c:v>502.6</c:v>
                </c:pt>
              </c:numCache>
            </c:numRef>
          </c:val>
          <c:extLst>
            <c:ext xmlns:c16="http://schemas.microsoft.com/office/drawing/2014/chart" uri="{C3380CC4-5D6E-409C-BE32-E72D297353CC}">
              <c16:uniqueId val="{00000000-C438-40AD-9C52-86BF5DE4A4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C438-40AD-9C52-86BF5DE4A4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70.760000000000005</c:v>
                </c:pt>
                <c:pt idx="1">
                  <c:v>74.95</c:v>
                </c:pt>
                <c:pt idx="2">
                  <c:v>93.98</c:v>
                </c:pt>
                <c:pt idx="3">
                  <c:v>100.11</c:v>
                </c:pt>
                <c:pt idx="4">
                  <c:v>96.19</c:v>
                </c:pt>
              </c:numCache>
            </c:numRef>
          </c:val>
          <c:extLst>
            <c:ext xmlns:c16="http://schemas.microsoft.com/office/drawing/2014/chart" uri="{C3380CC4-5D6E-409C-BE32-E72D297353CC}">
              <c16:uniqueId val="{00000000-C36C-4036-9C4B-DA843A0A8D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36C-4036-9C4B-DA843A0A8D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209.06</c:v>
                </c:pt>
                <c:pt idx="1">
                  <c:v>206.73</c:v>
                </c:pt>
                <c:pt idx="2">
                  <c:v>163.72999999999999</c:v>
                </c:pt>
                <c:pt idx="3">
                  <c:v>153.51</c:v>
                </c:pt>
                <c:pt idx="4">
                  <c:v>162.36000000000001</c:v>
                </c:pt>
              </c:numCache>
            </c:numRef>
          </c:val>
          <c:extLst>
            <c:ext xmlns:c16="http://schemas.microsoft.com/office/drawing/2014/chart" uri="{C3380CC4-5D6E-409C-BE32-E72D297353CC}">
              <c16:uniqueId val="{00000000-B1F1-4909-BE13-F211629B6A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1F1-4909-BE13-F211629B6A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26"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湖南市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54065</v>
      </c>
      <c r="AM8" s="44"/>
      <c r="AN8" s="44"/>
      <c r="AO8" s="44"/>
      <c r="AP8" s="44"/>
      <c r="AQ8" s="44"/>
      <c r="AR8" s="44"/>
      <c r="AS8" s="44"/>
      <c r="AT8" s="45">
        <f>データ!T6</f>
        <v>70.400000000000006</v>
      </c>
      <c r="AU8" s="45"/>
      <c r="AV8" s="45"/>
      <c r="AW8" s="45"/>
      <c r="AX8" s="45"/>
      <c r="AY8" s="45"/>
      <c r="AZ8" s="45"/>
      <c r="BA8" s="45"/>
      <c r="BB8" s="45">
        <f>データ!U6</f>
        <v>767.97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56.25</v>
      </c>
      <c r="J10" s="45"/>
      <c r="K10" s="45"/>
      <c r="L10" s="45"/>
      <c r="M10" s="45"/>
      <c r="N10" s="45"/>
      <c r="O10" s="45"/>
      <c r="P10" s="45">
        <f>データ!P6</f>
        <v>97.64</v>
      </c>
      <c r="Q10" s="45"/>
      <c r="R10" s="45"/>
      <c r="S10" s="45"/>
      <c r="T10" s="45"/>
      <c r="U10" s="45"/>
      <c r="V10" s="45"/>
      <c r="W10" s="45">
        <f>データ!Q6</f>
        <v>87.16</v>
      </c>
      <c r="X10" s="45"/>
      <c r="Y10" s="45"/>
      <c r="Z10" s="45"/>
      <c r="AA10" s="45"/>
      <c r="AB10" s="45"/>
      <c r="AC10" s="45"/>
      <c r="AD10" s="44">
        <f>データ!R6</f>
        <v>2478</v>
      </c>
      <c r="AE10" s="44"/>
      <c r="AF10" s="44"/>
      <c r="AG10" s="44"/>
      <c r="AH10" s="44"/>
      <c r="AI10" s="44"/>
      <c r="AJ10" s="44"/>
      <c r="AK10" s="2"/>
      <c r="AL10" s="44">
        <f>データ!V6</f>
        <v>52609</v>
      </c>
      <c r="AM10" s="44"/>
      <c r="AN10" s="44"/>
      <c r="AO10" s="44"/>
      <c r="AP10" s="44"/>
      <c r="AQ10" s="44"/>
      <c r="AR10" s="44"/>
      <c r="AS10" s="44"/>
      <c r="AT10" s="45">
        <f>データ!W6</f>
        <v>17.88</v>
      </c>
      <c r="AU10" s="45"/>
      <c r="AV10" s="45"/>
      <c r="AW10" s="45"/>
      <c r="AX10" s="45"/>
      <c r="AY10" s="45"/>
      <c r="AZ10" s="45"/>
      <c r="BA10" s="45"/>
      <c r="BB10" s="45">
        <f>データ!X6</f>
        <v>2942.34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2Yxao+ahZA0FjW2cnrvefXETLZIybYhbvvVZd7hfR/8bzWDo76rnQP8T7oisWT2628sGl32Fg+0PT3qMpxxgQ==" saltValue="vL8LGP5WzAozw0KDkZx/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252115</v>
      </c>
      <c r="D6" s="19">
        <f t="shared" si="3"/>
        <v>46</v>
      </c>
      <c r="E6" s="19">
        <f t="shared" si="3"/>
        <v>17</v>
      </c>
      <c r="F6" s="19">
        <f t="shared" si="3"/>
        <v>1</v>
      </c>
      <c r="G6" s="19">
        <f t="shared" si="3"/>
        <v>0</v>
      </c>
      <c r="H6" s="19" t="str">
        <f t="shared" si="3"/>
        <v>滋賀県　湖南市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56.25</v>
      </c>
      <c r="P6" s="20">
        <f t="shared" si="3"/>
        <v>97.64</v>
      </c>
      <c r="Q6" s="20">
        <f t="shared" si="3"/>
        <v>87.16</v>
      </c>
      <c r="R6" s="20">
        <f t="shared" si="3"/>
        <v>2478</v>
      </c>
      <c r="S6" s="20">
        <f t="shared" si="3"/>
        <v>54065</v>
      </c>
      <c r="T6" s="20">
        <f t="shared" si="3"/>
        <v>70.400000000000006</v>
      </c>
      <c r="U6" s="20">
        <f t="shared" si="3"/>
        <v>767.97</v>
      </c>
      <c r="V6" s="20">
        <f t="shared" si="3"/>
        <v>52609</v>
      </c>
      <c r="W6" s="20">
        <f t="shared" si="3"/>
        <v>17.88</v>
      </c>
      <c r="X6" s="20">
        <f t="shared" si="3"/>
        <v>2942.34</v>
      </c>
      <c r="Y6" s="21">
        <f>IF(Y7="",NA(),Y7)</f>
        <v>103.34</v>
      </c>
      <c r="Z6" s="21">
        <f t="shared" ref="Z6:AH6" si="4">IF(Z7="",NA(),Z7)</f>
        <v>104.28</v>
      </c>
      <c r="AA6" s="21">
        <f t="shared" si="4"/>
        <v>102.77</v>
      </c>
      <c r="AB6" s="21">
        <f t="shared" si="4"/>
        <v>104.24</v>
      </c>
      <c r="AC6" s="21">
        <f t="shared" si="4"/>
        <v>105.56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25.41</v>
      </c>
      <c r="AV6" s="21">
        <f t="shared" ref="AV6:BD6" si="6">IF(AV7="",NA(),AV7)</f>
        <v>36.01</v>
      </c>
      <c r="AW6" s="21">
        <f t="shared" si="6"/>
        <v>35.64</v>
      </c>
      <c r="AX6" s="21">
        <f t="shared" si="6"/>
        <v>56.05</v>
      </c>
      <c r="AY6" s="21">
        <f t="shared" si="6"/>
        <v>60.14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902.85</v>
      </c>
      <c r="BG6" s="21">
        <f t="shared" ref="BG6:BO6" si="7">IF(BG7="",NA(),BG7)</f>
        <v>889.05</v>
      </c>
      <c r="BH6" s="21">
        <f t="shared" si="7"/>
        <v>860.62</v>
      </c>
      <c r="BI6" s="21">
        <f t="shared" si="7"/>
        <v>819.09</v>
      </c>
      <c r="BJ6" s="21">
        <f t="shared" si="7"/>
        <v>502.6</v>
      </c>
      <c r="BK6" s="21">
        <f t="shared" si="7"/>
        <v>857.88</v>
      </c>
      <c r="BL6" s="21">
        <f t="shared" si="7"/>
        <v>825.1</v>
      </c>
      <c r="BM6" s="21">
        <f t="shared" si="7"/>
        <v>789.87</v>
      </c>
      <c r="BN6" s="21">
        <f t="shared" si="7"/>
        <v>749.43</v>
      </c>
      <c r="BO6" s="21">
        <f t="shared" si="7"/>
        <v>698.04</v>
      </c>
      <c r="BP6" s="20" t="str">
        <f>IF(BP7="","",IF(BP7="-","【-】","【"&amp;SUBSTITUTE(TEXT(BP7,"#,##0.00"),"-","△")&amp;"】"))</f>
        <v>【602.56】</v>
      </c>
      <c r="BQ6" s="21">
        <f>IF(BQ7="",NA(),BQ7)</f>
        <v>70.760000000000005</v>
      </c>
      <c r="BR6" s="21">
        <f t="shared" ref="BR6:BZ6" si="8">IF(BR7="",NA(),BR7)</f>
        <v>74.95</v>
      </c>
      <c r="BS6" s="21">
        <f t="shared" si="8"/>
        <v>93.98</v>
      </c>
      <c r="BT6" s="21">
        <f t="shared" si="8"/>
        <v>100.11</v>
      </c>
      <c r="BU6" s="21">
        <f t="shared" si="8"/>
        <v>96.19</v>
      </c>
      <c r="BV6" s="21">
        <f t="shared" si="8"/>
        <v>94.97</v>
      </c>
      <c r="BW6" s="21">
        <f t="shared" si="8"/>
        <v>97.07</v>
      </c>
      <c r="BX6" s="21">
        <f t="shared" si="8"/>
        <v>98.06</v>
      </c>
      <c r="BY6" s="21">
        <f t="shared" si="8"/>
        <v>98.46</v>
      </c>
      <c r="BZ6" s="21">
        <f t="shared" si="8"/>
        <v>97.98</v>
      </c>
      <c r="CA6" s="20" t="str">
        <f>IF(CA7="","",IF(CA7="-","【-】","【"&amp;SUBSTITUTE(TEXT(CA7,"#,##0.00"),"-","△")&amp;"】"))</f>
        <v>【97.94】</v>
      </c>
      <c r="CB6" s="21">
        <f>IF(CB7="",NA(),CB7)</f>
        <v>209.06</v>
      </c>
      <c r="CC6" s="21">
        <f t="shared" ref="CC6:CK6" si="9">IF(CC7="",NA(),CC7)</f>
        <v>206.73</v>
      </c>
      <c r="CD6" s="21">
        <f t="shared" si="9"/>
        <v>163.72999999999999</v>
      </c>
      <c r="CE6" s="21">
        <f t="shared" si="9"/>
        <v>153.51</v>
      </c>
      <c r="CF6" s="21">
        <f t="shared" si="9"/>
        <v>162.36000000000001</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94.78</v>
      </c>
      <c r="CY6" s="21">
        <f t="shared" ref="CY6:DG6" si="11">IF(CY7="",NA(),CY7)</f>
        <v>95.65</v>
      </c>
      <c r="CZ6" s="21">
        <f t="shared" si="11"/>
        <v>95.87</v>
      </c>
      <c r="DA6" s="21">
        <f t="shared" si="11"/>
        <v>96.94</v>
      </c>
      <c r="DB6" s="21">
        <f t="shared" si="11"/>
        <v>97.45</v>
      </c>
      <c r="DC6" s="21">
        <f t="shared" si="11"/>
        <v>92.72</v>
      </c>
      <c r="DD6" s="21">
        <f t="shared" si="11"/>
        <v>92.88</v>
      </c>
      <c r="DE6" s="21">
        <f t="shared" si="11"/>
        <v>92.9</v>
      </c>
      <c r="DF6" s="21">
        <f t="shared" si="11"/>
        <v>92.89</v>
      </c>
      <c r="DG6" s="21">
        <f t="shared" si="11"/>
        <v>93.08</v>
      </c>
      <c r="DH6" s="20" t="str">
        <f>IF(DH7="","",IF(DH7="-","【-】","【"&amp;SUBSTITUTE(TEXT(DH7,"#,##0.00"),"-","△")&amp;"】"))</f>
        <v>【96.00】</v>
      </c>
      <c r="DI6" s="21">
        <f>IF(DI7="",NA(),DI7)</f>
        <v>13.76</v>
      </c>
      <c r="DJ6" s="21">
        <f t="shared" ref="DJ6:DR6" si="12">IF(DJ7="",NA(),DJ7)</f>
        <v>16.32</v>
      </c>
      <c r="DK6" s="21">
        <f t="shared" si="12"/>
        <v>18.73</v>
      </c>
      <c r="DL6" s="21">
        <f t="shared" si="12"/>
        <v>21.02</v>
      </c>
      <c r="DM6" s="21">
        <f t="shared" si="12"/>
        <v>23.31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0.26</v>
      </c>
      <c r="EF6" s="21">
        <f t="shared" ref="EF6:EN6" si="14">IF(EF7="",NA(),EF7)</f>
        <v>0.25</v>
      </c>
      <c r="EG6" s="21">
        <f t="shared" si="14"/>
        <v>0.57999999999999996</v>
      </c>
      <c r="EH6" s="21">
        <f t="shared" si="14"/>
        <v>0.26</v>
      </c>
      <c r="EI6" s="21">
        <f t="shared" si="14"/>
        <v>0.38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252115</v>
      </c>
      <c r="D7" s="23">
        <v>46</v>
      </c>
      <c r="E7" s="23">
        <v>17</v>
      </c>
      <c r="F7" s="23">
        <v>1</v>
      </c>
      <c r="G7" s="23">
        <v>0</v>
      </c>
      <c r="H7" s="23" t="s">
        <v>96</v>
      </c>
      <c r="I7" s="23" t="s">
        <v>97</v>
      </c>
      <c r="J7" s="23" t="s">
        <v>98</v>
      </c>
      <c r="K7" s="23" t="s">
        <v>99</v>
      </c>
      <c r="L7" s="23" t="s">
        <v>100</v>
      </c>
      <c r="M7" s="23" t="s">
        <v>101</v>
      </c>
      <c r="N7" s="24" t="s">
        <v>102</v>
      </c>
      <c r="O7" s="24">
        <v>56.25</v>
      </c>
      <c r="P7" s="24">
        <v>97.64</v>
      </c>
      <c r="Q7" s="24">
        <v>87.16</v>
      </c>
      <c r="R7" s="24">
        <v>2478</v>
      </c>
      <c r="S7" s="24">
        <v>54065</v>
      </c>
      <c r="T7" s="24">
        <v>70.400000000000006</v>
      </c>
      <c r="U7" s="24">
        <v>767.97</v>
      </c>
      <c r="V7" s="24">
        <v>52609</v>
      </c>
      <c r="W7" s="24">
        <v>17.88</v>
      </c>
      <c r="X7" s="24">
        <v>2942.34</v>
      </c>
      <c r="Y7" s="24">
        <v>103.34</v>
      </c>
      <c r="Z7" s="24">
        <v>104.28</v>
      </c>
      <c r="AA7" s="24">
        <v>102.77</v>
      </c>
      <c r="AB7" s="24">
        <v>104.24</v>
      </c>
      <c r="AC7" s="24">
        <v>105.56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25.41</v>
      </c>
      <c r="AV7" s="24">
        <v>36.01</v>
      </c>
      <c r="AW7" s="24">
        <v>35.64</v>
      </c>
      <c r="AX7" s="24">
        <v>56.05</v>
      </c>
      <c r="AY7" s="24">
        <v>60.14</v>
      </c>
      <c r="AZ7" s="24">
        <v>67.930000000000007</v>
      </c>
      <c r="BA7" s="24">
        <v>68.53</v>
      </c>
      <c r="BB7" s="24">
        <v>69.180000000000007</v>
      </c>
      <c r="BC7" s="24">
        <v>76.319999999999993</v>
      </c>
      <c r="BD7" s="24">
        <v>80.33</v>
      </c>
      <c r="BE7" s="24">
        <v>82.75</v>
      </c>
      <c r="BF7" s="24">
        <v>902.85</v>
      </c>
      <c r="BG7" s="24">
        <v>889.05</v>
      </c>
      <c r="BH7" s="24">
        <v>860.62</v>
      </c>
      <c r="BI7" s="24">
        <v>819.09</v>
      </c>
      <c r="BJ7" s="24">
        <v>502.6</v>
      </c>
      <c r="BK7" s="24">
        <v>857.88</v>
      </c>
      <c r="BL7" s="24">
        <v>825.1</v>
      </c>
      <c r="BM7" s="24">
        <v>789.87</v>
      </c>
      <c r="BN7" s="24">
        <v>749.43</v>
      </c>
      <c r="BO7" s="24">
        <v>698.04</v>
      </c>
      <c r="BP7" s="24">
        <v>602.55999999999995</v>
      </c>
      <c r="BQ7" s="24">
        <v>70.760000000000005</v>
      </c>
      <c r="BR7" s="24">
        <v>74.95</v>
      </c>
      <c r="BS7" s="24">
        <v>93.98</v>
      </c>
      <c r="BT7" s="24">
        <v>100.11</v>
      </c>
      <c r="BU7" s="24">
        <v>96.19</v>
      </c>
      <c r="BV7" s="24">
        <v>94.97</v>
      </c>
      <c r="BW7" s="24">
        <v>97.07</v>
      </c>
      <c r="BX7" s="24">
        <v>98.06</v>
      </c>
      <c r="BY7" s="24">
        <v>98.46</v>
      </c>
      <c r="BZ7" s="24">
        <v>97.98</v>
      </c>
      <c r="CA7" s="24">
        <v>97.94</v>
      </c>
      <c r="CB7" s="24">
        <v>209.06</v>
      </c>
      <c r="CC7" s="24">
        <v>206.73</v>
      </c>
      <c r="CD7" s="24">
        <v>163.72999999999999</v>
      </c>
      <c r="CE7" s="24">
        <v>153.51</v>
      </c>
      <c r="CF7" s="24">
        <v>162.36000000000001</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94.78</v>
      </c>
      <c r="CY7" s="24">
        <v>95.65</v>
      </c>
      <c r="CZ7" s="24">
        <v>95.87</v>
      </c>
      <c r="DA7" s="24">
        <v>96.94</v>
      </c>
      <c r="DB7" s="24">
        <v>97.45</v>
      </c>
      <c r="DC7" s="24">
        <v>92.72</v>
      </c>
      <c r="DD7" s="24">
        <v>92.88</v>
      </c>
      <c r="DE7" s="24">
        <v>92.9</v>
      </c>
      <c r="DF7" s="24">
        <v>92.89</v>
      </c>
      <c r="DG7" s="24">
        <v>93.08</v>
      </c>
      <c r="DH7" s="24">
        <v>96</v>
      </c>
      <c r="DI7" s="24">
        <v>13.76</v>
      </c>
      <c r="DJ7" s="24">
        <v>16.32</v>
      </c>
      <c r="DK7" s="24">
        <v>18.73</v>
      </c>
      <c r="DL7" s="24">
        <v>21.02</v>
      </c>
      <c r="DM7" s="24">
        <v>23.31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0.26</v>
      </c>
      <c r="EF7" s="24">
        <v>0.25</v>
      </c>
      <c r="EG7" s="24">
        <v>0.57999999999999996</v>
      </c>
      <c r="EH7" s="24">
        <v>0.26</v>
      </c>
      <c r="EI7" s="24">
        <v>0.38</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田栗栄子</cp:lastModifiedBy>
  <cp:lastPrinted>2026-02-09T00:09:26Z</cp:lastPrinted>
  <dcterms:created xsi:type="dcterms:W3CDTF">2025-12-23T06:02:35Z</dcterms:created>
  <dcterms:modified xsi:type="dcterms:W3CDTF">2026-02-10T02:56:19Z</dcterms:modified>
  <cp:category/>
</cp:coreProperties>
</file>