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受信メール\07_栗東市\"/>
    </mc:Choice>
  </mc:AlternateContent>
  <xr:revisionPtr revIDLastSave="0" documentId="8_{90D9D643-E821-4B9D-B552-F740C9FCDC9E}" xr6:coauthVersionLast="47" xr6:coauthVersionMax="47" xr10:uidLastSave="{00000000-0000-0000-0000-000000000000}"/>
  <workbookProtection workbookAlgorithmName="SHA-512" workbookHashValue="uHaNB9WI1vflsCCv9gpnknVAd1mM7CQvXGyxNPCC02YtvGTNHN4eUj360KXCpF/5NwdTbFTeoKoKlZYglWaO3g==" workbookSaltValue="A5u1FE4ujG6TceuCnCwWVw=="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AD10" i="4"/>
  <c r="P10" i="4"/>
  <c r="B10" i="4"/>
  <c r="AD8" i="4"/>
  <c r="W8"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<sst xmlns="http://schemas.openxmlformats.org/spreadsheetml/2006/main" count="320" uniqueCount="115">
  <si>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</si>
  <si>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</si>
  <si>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</si>
  <si>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</si>
  <si>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</si>
  <si>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</si>
  <si>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</si>
  <si>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</si>
  <si>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</si>
  <si>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</si>
  <si>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</si>
  <si>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</si>
  <si>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</si>
  <si>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</si>
  <si>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</si>
  <si>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</si>
  <si>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</si>
  <si>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</si>
  <si>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</si>
  <si>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</si>
  <si>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</si>
  <si>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</si>
  <si>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</si>
  <si>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</si>
  <si>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</si>
  <si>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</si>
  <si>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</si>
  <si>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</si>
  <si>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</si>
  <si>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</si>
  <si>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</si>
  <si>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</si>
  <si>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</si>
  <si>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</si>
  <si>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</si>
  <si>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</si>
  <si>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</si>
  <si>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</si>
  <si>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</si>
  <si>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</si>
  <si>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</si>
  <si>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</si>
  <si>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</si>
  <si>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</si>
  <si>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</si>
  <si>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</si>
  <si>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</si>
  <si>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</si>
  <si>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</si>
  <si>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</si>
  <si>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</si>
  <si>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</si>
  <si>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</si>
  <si>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</si>
  <si>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</si>
  <si>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</si>
  <si>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</si>
  <si>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</si>
  <si>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</si>
  <si>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</si>
  <si>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</si>
  <si>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</si>
  <si>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</si>
  <si>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</si>
  <si>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</si>
  <si>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</si>
  <si>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</si>
  <si>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</si>
  <si>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</si>
  <si>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</si>
  <si>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</si>
  <si>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</si>
  <si>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</si>
  <si>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</si>
  <si>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</si>
  <si>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</si>
  <si>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</si>
  <si>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</si>
  <si>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</si>
  <si>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</si>
  <si>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</si>
  <si>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</si>
  <si>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</si>
  <si>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</si>
  <si>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</si>
  <si>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</si>
  <si>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</si>
  <si>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</si>
  <si>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</si>
  <si>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</si>
  <si>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</si>
  <si>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</si>
  <si>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</si>
  <si>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</si>
  <si>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</si>
  <si>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</si>
  <si>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栗東市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</si>
  <si>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</si>
  <si>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</si>
  <si>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</si>
  <si>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</si>
  <si>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</si>
  <si>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</si>
  <si>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</si>
  <si>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</si>
  <si>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</si>
  <si>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</si>
  <si>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</si>
  <si>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</si>
  <si>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</si>
  <si>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</si>
  <si>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</si>
  <si>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の一部を公共下水道へ接続し、令和6年4月1日より供用を開始した。接続した地区は、市街化を抑制すべき市街化調整区域であり、使用者数及び有収水量の増加の見込みはないため、公共下水道と一体で効率的な運営を行う必要がある。</t>
    <rPh sb="1" eb="3">
      <t>ノウギョウ</t>
    </rPh>
    <rPh sb="3" eb="5">
      <t>シュウラク</t>
    </rPh>
    <rPh sb="5" eb="7">
      <t>ハイスイ</t>
    </rPh>
    <rPh sb="8" eb="10">
      <t>イチブ</t>
    </rPh>
    <rPh sb="11" eb="16">
      <t>コウキョウゲスイドウ</t>
    </rPh>
    <rPh sb="17" eb="19">
      <t>セツゾク</t>
    </rPh>
    <rPh sb="21" eb="23">
      <t>レイワ</t>
    </rPh>
    <rPh sb="24" eb="25">
      <t>ネン</t>
    </rPh>
    <rPh sb="26" eb="27">
      <t>ガツ</t>
    </rPh>
    <rPh sb="28" eb="29">
      <t>ヒ</t>
    </rPh>
    <rPh sb="31" eb="33">
      <t>キョウヨウ</t>
    </rPh>
    <rPh sb="34" eb="36">
      <t>カイシ</t>
    </rPh>
    <rPh sb="39" eb="41">
      <t>セツゾク</t>
    </rPh>
    <rPh sb="43" eb="45">
      <t>チク</t>
    </rPh>
    <rPh sb="47" eb="50">
      <t>シガイカ</t>
    </rPh>
    <rPh sb="51" eb="53">
      <t>ヨクセイ</t>
    </rPh>
    <rPh sb="56" eb="59">
      <t>シガイカ</t>
    </rPh>
    <rPh sb="59" eb="63">
      <t>チョウセイクイキ</t>
    </rPh>
    <rPh sb="67" eb="70">
      <t>シヨウシャ</t>
    </rPh>
    <rPh sb="70" eb="71">
      <t>スウ</t>
    </rPh>
    <rPh sb="71" eb="72">
      <t>オヨ</t>
    </rPh>
    <rPh sb="73" eb="77">
      <t>ユウシュウスイリョウ</t>
    </rPh>
    <rPh sb="78" eb="80">
      <t>ゾウカ</t>
    </rPh>
    <rPh sb="81" eb="83">
      <t>ミコミ</t>
    </rPh>
    <rPh sb="90" eb="95">
      <t>コウキョウゲスイドウ</t>
    </rPh>
    <rPh sb="96" eb="98">
      <t>イッタイ</t>
    </rPh>
    <rPh sb="99" eb="102">
      <t>コウリツテキ</t>
    </rPh>
    <rPh sb="103" eb="105">
      <t>ウンエイ</t>
    </rPh>
    <rPh sb="106" eb="107">
      <t>オコナ</t>
    </rPh>
    <rPh sb="108" eb="110">
      <t>ヒツヨウ</t>
    </rPh>
    <phoneticPr fontId="4"/>
  </si>
  <si>
    <r>
      <t>　農</t>
    </r>
    <r>
      <rPr>
        <sz val="11"/>
        <rFont val="ＭＳ ゴシック"/>
        <family val="3"/>
        <charset val="128"/>
      </rPr>
      <t>業集落排水の一部を公共下水道へ接続し、令和6年4月1日より供用を開始したことに伴い、管渠やマンホールポンプ等の資産を引き継いだ。公共下水道へ接続した旧農業集落排水地区の供用開始前に、集中的な施設整備を実施したため、①有形固定資産減価償却率は、類似団体よりも高い水準にあるが、②標準耐用年数を経過した管渠はなく、高リスク管でないことから、③管渠の更新投資・老朽化対策の実施</t>
    </r>
    <r>
      <rPr>
        <sz val="11"/>
        <color theme="1"/>
        <rFont val="ＭＳ ゴシック"/>
        <family val="3"/>
        <charset val="128"/>
      </rPr>
      <t>には至っていない。</t>
    </r>
    <rPh sb="41" eb="42">
      <t>トモナ</t>
    </rPh>
    <rPh sb="44" eb="46">
      <t>カンキョ</t>
    </rPh>
    <rPh sb="55" eb="56">
      <t>トウ</t>
    </rPh>
    <rPh sb="57" eb="59">
      <t>シサン</t>
    </rPh>
    <rPh sb="60" eb="61">
      <t>ヒ</t>
    </rPh>
    <rPh sb="62" eb="63">
      <t>ツ</t>
    </rPh>
    <rPh sb="66" eb="71">
      <t>コウキョウゲスイドウ</t>
    </rPh>
    <rPh sb="72" eb="74">
      <t>セツゾク</t>
    </rPh>
    <rPh sb="76" eb="77">
      <t>キュウ</t>
    </rPh>
    <rPh sb="77" eb="81">
      <t>ノウギョウシュウラク</t>
    </rPh>
    <rPh sb="83" eb="85">
      <t>チク</t>
    </rPh>
    <rPh sb="86" eb="88">
      <t>キョウヨウ</t>
    </rPh>
    <rPh sb="88" eb="90">
      <t>カイシ</t>
    </rPh>
    <rPh sb="90" eb="91">
      <t>マエ</t>
    </rPh>
    <rPh sb="102" eb="104">
      <t>ジッシ</t>
    </rPh>
    <rPh sb="110" eb="112">
      <t>ユウケイ</t>
    </rPh>
    <rPh sb="112" eb="116">
      <t>コテイシサン</t>
    </rPh>
    <rPh sb="116" eb="120">
      <t>ゲンカショウキャク</t>
    </rPh>
    <rPh sb="120" eb="121">
      <t>リツ</t>
    </rPh>
    <rPh sb="123" eb="125">
      <t>ルイジ</t>
    </rPh>
    <rPh sb="125" eb="127">
      <t>ダンタイ</t>
    </rPh>
    <rPh sb="130" eb="131">
      <t>タカ</t>
    </rPh>
    <rPh sb="132" eb="134">
      <t>スイジュン</t>
    </rPh>
    <rPh sb="140" eb="142">
      <t>ヒョウジュン</t>
    </rPh>
    <rPh sb="142" eb="146">
      <t>タイヨウネンスウ</t>
    </rPh>
    <rPh sb="147" eb="149">
      <t>ケイカ</t>
    </rPh>
    <rPh sb="151" eb="153">
      <t>カンキョ</t>
    </rPh>
    <rPh sb="157" eb="158">
      <t>コウ</t>
    </rPh>
    <rPh sb="161" eb="162">
      <t>カン</t>
    </rPh>
    <rPh sb="171" eb="173">
      <t>カンキョ</t>
    </rPh>
    <rPh sb="174" eb="176">
      <t>コウシン</t>
    </rPh>
    <rPh sb="176" eb="178">
      <t>トウシ</t>
    </rPh>
    <rPh sb="179" eb="182">
      <t>ロウキュウカ</t>
    </rPh>
    <rPh sb="182" eb="184">
      <t>タイサク</t>
    </rPh>
    <rPh sb="185" eb="187">
      <t>ジッシ</t>
    </rPh>
    <rPh sb="189" eb="190">
      <t>イタ</t>
    </rPh>
    <phoneticPr fontId="4"/>
  </si>
  <si>
    <t>　公共下水道と一体的に運営を行っており、人件費等の費用を公共下水道で計上しているため、①経常収支比率、③流動比率、⑤経費回収率は類似団体平均及び全国平均を上回る数値であり、⑥汚水処理原価は類似団体平均及び全国平均を下回る数値となっている。
　④企業債残高対事業規模比率が類似団体平均及び全国平均を大きく下回っているが、これは引継いだ資産取得にかかる企業債残高は農業集落排水事業で計上しているためである。
　⑦施設利用率は、流域下水道接続のため対象となっている。
　⑧水洗化率は、類似団体平均及び全国平均を上回るが、一定値で停滞していることから、さらなる水洗化促進に向けて普及啓発に努める必要がある。</t>
    <rPh sb="1" eb="6">
      <t>コウキョウゲスイドウ</t>
    </rPh>
    <rPh sb="7" eb="9">
      <t>イッタイ</t>
    </rPh>
    <rPh sb="9" eb="10">
      <t>テキ</t>
    </rPh>
    <rPh sb="11" eb="13">
      <t>ウンエイ</t>
    </rPh>
    <rPh sb="14" eb="15">
      <t>オコナ</t>
    </rPh>
    <rPh sb="20" eb="23">
      <t>ジンケンヒ</t>
    </rPh>
    <rPh sb="23" eb="24">
      <t>トウ</t>
    </rPh>
    <rPh sb="25" eb="27">
      <t>ヒヨウ</t>
    </rPh>
    <rPh sb="28" eb="33">
      <t>コウキョウゲスイドウ</t>
    </rPh>
    <rPh sb="34" eb="36">
      <t>ケイジョウ</t>
    </rPh>
    <rPh sb="44" eb="50">
      <t>ケイジョウシュウシヒリツ</t>
    </rPh>
    <rPh sb="52" eb="56">
      <t>リュウドウヒリツ</t>
    </rPh>
    <rPh sb="58" eb="62">
      <t>ケイヒカイシュウ</t>
    </rPh>
    <rPh sb="62" eb="63">
      <t>リツ</t>
    </rPh>
    <rPh sb="87" eb="89">
      <t>オスイ</t>
    </rPh>
    <rPh sb="89" eb="91">
      <t>ショリ</t>
    </rPh>
    <rPh sb="91" eb="93">
      <t>ゲンカ</t>
    </rPh>
    <rPh sb="94" eb="96">
      <t>ルイジ</t>
    </rPh>
    <rPh sb="96" eb="98">
      <t>ダンタイ</t>
    </rPh>
    <rPh sb="98" eb="100">
      <t>ヘイキン</t>
    </rPh>
    <rPh sb="100" eb="101">
      <t>オヨ</t>
    </rPh>
    <rPh sb="102" eb="104">
      <t>ゼンコク</t>
    </rPh>
    <rPh sb="104" eb="106">
      <t>ヘイキン</t>
    </rPh>
    <rPh sb="110" eb="112">
      <t>スウチ</t>
    </rPh>
    <rPh sb="122" eb="125">
      <t>キギョウサイ</t>
    </rPh>
    <rPh sb="125" eb="127">
      <t>ザンダカ</t>
    </rPh>
    <rPh sb="127" eb="128">
      <t>タイ</t>
    </rPh>
    <rPh sb="128" eb="130">
      <t>ジギョウ</t>
    </rPh>
    <rPh sb="130" eb="132">
      <t>キボ</t>
    </rPh>
    <rPh sb="132" eb="134">
      <t>ヒリツ</t>
    </rPh>
    <rPh sb="135" eb="139">
      <t>ルイジダンタイ</t>
    </rPh>
    <rPh sb="139" eb="141">
      <t>ヘイキン</t>
    </rPh>
    <rPh sb="141" eb="142">
      <t>オヨ</t>
    </rPh>
    <rPh sb="143" eb="145">
      <t>ゼンコク</t>
    </rPh>
    <rPh sb="145" eb="147">
      <t>ヘイキン</t>
    </rPh>
    <rPh sb="151" eb="153">
      <t>シタマワ</t>
    </rPh>
    <rPh sb="162" eb="164">
      <t>ヒキツ</t>
    </rPh>
    <rPh sb="166" eb="168">
      <t>シサン</t>
    </rPh>
    <rPh sb="168" eb="170">
      <t>シュトク</t>
    </rPh>
    <rPh sb="174" eb="177">
      <t>キギョウサイ</t>
    </rPh>
    <rPh sb="177" eb="179">
      <t>ザンダカ</t>
    </rPh>
    <rPh sb="180" eb="184">
      <t>ノウギョウシュウラク</t>
    </rPh>
    <rPh sb="184" eb="188">
      <t>ハイスイジギョウ</t>
    </rPh>
    <rPh sb="189" eb="191">
      <t>ケイジョウ</t>
    </rPh>
    <rPh sb="204" eb="206">
      <t>シセツ</t>
    </rPh>
    <rPh sb="206" eb="209">
      <t>リヨウリツ</t>
    </rPh>
    <rPh sb="211" eb="216">
      <t>リュウイキゲスイドウ</t>
    </rPh>
    <rPh sb="216" eb="218">
      <t>セツゾク</t>
    </rPh>
    <rPh sb="233" eb="236">
      <t>スイセンカ</t>
    </rPh>
    <rPh sb="236" eb="237">
      <t>リツ</t>
    </rPh>
    <rPh sb="239" eb="245">
      <t>ルイジダンタイヘイキン</t>
    </rPh>
    <rPh sb="245" eb="246">
      <t>オヨ</t>
    </rPh>
    <rPh sb="247" eb="249">
      <t>ゼンコク</t>
    </rPh>
    <rPh sb="249" eb="251">
      <t>ヘイキン</t>
    </rPh>
    <rPh sb="252" eb="254">
      <t>ウワマワ</t>
    </rPh>
    <rPh sb="257" eb="260">
      <t>イッテイチ</t>
    </rPh>
    <rPh sb="261" eb="263">
      <t>テイタイ</t>
    </rPh>
    <rPh sb="276" eb="279">
      <t>スイセンカ</t>
    </rPh>
    <rPh sb="279" eb="281">
      <t>ソクシン</t>
    </rPh>
    <rPh sb="282" eb="283">
      <t>ム</t>
    </rPh>
    <rPh sb="285" eb="287">
      <t>フキュウ</t>
    </rPh>
    <rPh sb="287" eb="289">
      <t>ケイハツ</t>
    </rPh>
    <rPh sb="290" eb="291">
      <t>ツト</t>
    </rPh>
    <rPh sb="293" eb="2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</si>
</sst>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CC-488B-B8E6-D14520292D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BCC-488B-B8E6-D14520292D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79-4B54-9A31-0382ACBD50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37.75</c:v>
                </c:pt>
              </c:numCache>
            </c:numRef>
          </c:val>
          <c:smooth val="0"/>
          <c:extLst>
            <c:ext xmlns:c16="http://schemas.microsoft.com/office/drawing/2014/chart" uri="{C3380CC4-5D6E-409C-BE32-E72D297353CC}">
              <c16:uniqueId val="{00000001-8579-4B54-9A31-0382ACBD50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98.97</c:v>
                </c:pt>
              </c:numCache>
            </c:numRef>
          </c:val>
          <c:extLst>
            <c:ext xmlns:c16="http://schemas.microsoft.com/office/drawing/2014/chart" uri="{C3380CC4-5D6E-409C-BE32-E72D297353CC}">
              <c16:uniqueId val="{00000000-B5B3-4112-BB5A-0FD67CA6EA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71.17</c:v>
                </c:pt>
              </c:numCache>
            </c:numRef>
          </c:val>
          <c:smooth val="0"/>
          <c:extLst>
            <c:ext xmlns:c16="http://schemas.microsoft.com/office/drawing/2014/chart" uri="{C3380CC4-5D6E-409C-BE32-E72D297353CC}">
              <c16:uniqueId val="{00000001-B5B3-4112-BB5A-0FD67CA6EA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120.61</c:v>
                </c:pt>
              </c:numCache>
            </c:numRef>
          </c:val>
          <c:extLst>
            <c:ext xmlns:c16="http://schemas.microsoft.com/office/drawing/2014/chart" uri="{C3380CC4-5D6E-409C-BE32-E72D297353CC}">
              <c16:uniqueId val="{00000000-81B8-48EF-9A60-0D4C9EF19C5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89.52</c:v>
                </c:pt>
              </c:numCache>
            </c:numRef>
          </c:val>
          <c:smooth val="0"/>
          <c:extLst>
            <c:ext xmlns:c16="http://schemas.microsoft.com/office/drawing/2014/chart" uri="{C3380CC4-5D6E-409C-BE32-E72D297353CC}">
              <c16:uniqueId val="{00000001-81B8-48EF-9A60-0D4C9EF19C5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46.88</c:v>
                </c:pt>
              </c:numCache>
            </c:numRef>
          </c:val>
          <c:extLst>
            <c:ext xmlns:c16="http://schemas.microsoft.com/office/drawing/2014/chart" uri="{C3380CC4-5D6E-409C-BE32-E72D297353CC}">
              <c16:uniqueId val="{00000000-4902-4E3E-87D2-7B3D5720E5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25.53</c:v>
                </c:pt>
              </c:numCache>
            </c:numRef>
          </c:val>
          <c:smooth val="0"/>
          <c:extLst>
            <c:ext xmlns:c16="http://schemas.microsoft.com/office/drawing/2014/chart" uri="{C3380CC4-5D6E-409C-BE32-E72D297353CC}">
              <c16:uniqueId val="{00000001-4902-4E3E-87D2-7B3D5720E5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E7-4099-A0A0-6E62B30BF7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0E7-4099-A0A0-6E62B30BF7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84-40CE-AF2F-30DB4C8CD0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398.27</c:v>
                </c:pt>
              </c:numCache>
            </c:numRef>
          </c:val>
          <c:smooth val="0"/>
          <c:extLst>
            <c:ext xmlns:c16="http://schemas.microsoft.com/office/drawing/2014/chart" uri="{C3380CC4-5D6E-409C-BE32-E72D297353CC}">
              <c16:uniqueId val="{00000001-8984-40CE-AF2F-30DB4C8CD0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722.55</c:v>
                </c:pt>
              </c:numCache>
            </c:numRef>
          </c:val>
          <c:extLst>
            <c:ext xmlns:c16="http://schemas.microsoft.com/office/drawing/2014/chart" uri="{C3380CC4-5D6E-409C-BE32-E72D297353CC}">
              <c16:uniqueId val="{00000000-F312-410F-8F67-86A99BF3F3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141.49</c:v>
                </c:pt>
              </c:numCache>
            </c:numRef>
          </c:val>
          <c:smooth val="0"/>
          <c:extLst>
            <c:ext xmlns:c16="http://schemas.microsoft.com/office/drawing/2014/chart" uri="{C3380CC4-5D6E-409C-BE32-E72D297353CC}">
              <c16:uniqueId val="{00000001-F312-410F-8F67-86A99BF3F3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157.35</c:v>
                </c:pt>
              </c:numCache>
            </c:numRef>
          </c:val>
          <c:extLst>
            <c:ext xmlns:c16="http://schemas.microsoft.com/office/drawing/2014/chart" uri="{C3380CC4-5D6E-409C-BE32-E72D297353CC}">
              <c16:uniqueId val="{00000000-B5F6-4211-BC5E-076073E69B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746.47</c:v>
                </c:pt>
              </c:numCache>
            </c:numRef>
          </c:val>
          <c:smooth val="0"/>
          <c:extLst>
            <c:ext xmlns:c16="http://schemas.microsoft.com/office/drawing/2014/chart" uri="{C3380CC4-5D6E-409C-BE32-E72D297353CC}">
              <c16:uniqueId val="{00000001-B5F6-4211-BC5E-076073E69B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109.38</c:v>
                </c:pt>
              </c:numCache>
            </c:numRef>
          </c:val>
          <c:extLst>
            <c:ext xmlns:c16="http://schemas.microsoft.com/office/drawing/2014/chart" uri="{C3380CC4-5D6E-409C-BE32-E72D297353CC}">
              <c16:uniqueId val="{00000000-F2E5-427E-94EA-4E37758BB6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46.22</c:v>
                </c:pt>
              </c:numCache>
            </c:numRef>
          </c:val>
          <c:smooth val="0"/>
          <c:extLst>
            <c:ext xmlns:c16="http://schemas.microsoft.com/office/drawing/2014/chart" uri="{C3380CC4-5D6E-409C-BE32-E72D297353CC}">
              <c16:uniqueId val="{00000001-F2E5-427E-94EA-4E37758BB6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114.75</c:v>
                </c:pt>
              </c:numCache>
            </c:numRef>
          </c:val>
          <c:extLst>
            <c:ext xmlns:c16="http://schemas.microsoft.com/office/drawing/2014/chart" uri="{C3380CC4-5D6E-409C-BE32-E72D297353CC}">
              <c16:uniqueId val="{00000000-4BFF-4732-978F-D44193183D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325.67</c:v>
                </c:pt>
              </c:numCache>
            </c:numRef>
          </c:val>
          <c:smooth val="0"/>
          <c:extLst>
            <c:ext xmlns:c16="http://schemas.microsoft.com/office/drawing/2014/chart" uri="{C3380CC4-5D6E-409C-BE32-E72D297353CC}">
              <c16:uniqueId val="{00000001-4BFF-4732-978F-D44193183D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H36" sqref="BH3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栗東市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D3</v>
      </c>
      <c r="X8" s="64"/>
      <c r="Y8" s="64"/>
      <c r="Z8" s="64"/>
      <c r="AA8" s="64"/>
      <c r="AB8" s="64"/>
      <c r="AC8" s="64"/>
      <c r="AD8" s="65" t="str">
        <f>データ!$M$6</f>
        <v>非設置</v>
      </c>
      <c r="AE8" s="65"/>
      <c r="AF8" s="65"/>
      <c r="AG8" s="65"/>
      <c r="AH8" s="65"/>
      <c r="AI8" s="65"/>
      <c r="AJ8" s="65"/>
      <c r="AK8" s="3"/>
      <c r="AL8" s="44">
        <f>データ!S6</f>
        <v>70412</v>
      </c>
      <c r="AM8" s="44"/>
      <c r="AN8" s="44"/>
      <c r="AO8" s="44"/>
      <c r="AP8" s="44"/>
      <c r="AQ8" s="44"/>
      <c r="AR8" s="44"/>
      <c r="AS8" s="44"/>
      <c r="AT8" s="45">
        <f>データ!T6</f>
        <v>52.69</v>
      </c>
      <c r="AU8" s="45"/>
      <c r="AV8" s="45"/>
      <c r="AW8" s="45"/>
      <c r="AX8" s="45"/>
      <c r="AY8" s="45"/>
      <c r="AZ8" s="45"/>
      <c r="BA8" s="45"/>
      <c r="BB8" s="45">
        <f>データ!U6</f>
        <v>1336.34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89.85</v>
      </c>
      <c r="J10" s="45"/>
      <c r="K10" s="45"/>
      <c r="L10" s="45"/>
      <c r="M10" s="45"/>
      <c r="N10" s="45"/>
      <c r="O10" s="45"/>
      <c r="P10" s="45">
        <f>データ!P6</f>
        <v>2.5</v>
      </c>
      <c r="Q10" s="45"/>
      <c r="R10" s="45"/>
      <c r="S10" s="45"/>
      <c r="T10" s="45"/>
      <c r="U10" s="45"/>
      <c r="V10" s="45"/>
      <c r="W10" s="45">
        <f>データ!Q6</f>
        <v>89.3</v>
      </c>
      <c r="X10" s="45"/>
      <c r="Y10" s="45"/>
      <c r="Z10" s="45"/>
      <c r="AA10" s="45"/>
      <c r="AB10" s="45"/>
      <c r="AC10" s="45"/>
      <c r="AD10" s="44">
        <f>データ!R6</f>
        <v>2510</v>
      </c>
      <c r="AE10" s="44"/>
      <c r="AF10" s="44"/>
      <c r="AG10" s="44"/>
      <c r="AH10" s="44"/>
      <c r="AI10" s="44"/>
      <c r="AJ10" s="44"/>
      <c r="AK10" s="2"/>
      <c r="AL10" s="44">
        <f>データ!V6</f>
        <v>1754</v>
      </c>
      <c r="AM10" s="44"/>
      <c r="AN10" s="44"/>
      <c r="AO10" s="44"/>
      <c r="AP10" s="44"/>
      <c r="AQ10" s="44"/>
      <c r="AR10" s="44"/>
      <c r="AS10" s="44"/>
      <c r="AT10" s="45">
        <f>データ!W6</f>
        <v>0.43</v>
      </c>
      <c r="AU10" s="45"/>
      <c r="AV10" s="45"/>
      <c r="AW10" s="45"/>
      <c r="AX10" s="45"/>
      <c r="AY10" s="45"/>
      <c r="AZ10" s="45"/>
      <c r="BA10" s="45"/>
      <c r="BB10" s="45">
        <f>データ!X6</f>
        <v>4079.07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GhPMIaR9SZ1+Gy1kmr5nNCADPEn5Slp0a3Rp0vHj+H2wx8Ck7U7T5LAeTI49c9NoX9GfdCVd/kzWrb6RhD+Kw==" saltValue="0kz9ne+b2fBceKhU5MzX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252085</v>
      </c>
      <c r="D6" s="19">
        <f t="shared" si="3"/>
        <v>46</v>
      </c>
      <c r="E6" s="19">
        <f t="shared" si="3"/>
        <v>17</v>
      </c>
      <c r="F6" s="19">
        <f t="shared" si="3"/>
        <v>4</v>
      </c>
      <c r="G6" s="19">
        <f t="shared" si="3"/>
        <v>0</v>
      </c>
      <c r="H6" s="19" t="str">
        <f t="shared" si="3"/>
        <v>滋賀県　栗東市</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89.85</v>
      </c>
      <c r="P6" s="20">
        <f t="shared" si="3"/>
        <v>2.5</v>
      </c>
      <c r="Q6" s="20">
        <f t="shared" si="3"/>
        <v>89.3</v>
      </c>
      <c r="R6" s="20">
        <f t="shared" si="3"/>
        <v>2510</v>
      </c>
      <c r="S6" s="20">
        <f t="shared" si="3"/>
        <v>70412</v>
      </c>
      <c r="T6" s="20">
        <f t="shared" si="3"/>
        <v>52.69</v>
      </c>
      <c r="U6" s="20">
        <f t="shared" si="3"/>
        <v>1336.34</v>
      </c>
      <c r="V6" s="20">
        <f t="shared" si="3"/>
        <v>1754</v>
      </c>
      <c r="W6" s="20">
        <f t="shared" si="3"/>
        <v>0.43</v>
      </c>
      <c r="X6" s="20">
        <f t="shared" si="3"/>
        <v>4079.07</v>
      </c>
      <c r="Y6" s="21" t="str">
        <f>IF(Y7="",NA(),Y7)</f>
        <v>-</v>
      </c>
      <c r="Z6" s="21" t="str">
        <f t="shared" ref="Z6:AH6" si="4">IF(Z7="",NA(),Z7)</f>
        <v>-</v>
      </c>
      <c r="AA6" s="21" t="str">
        <f t="shared" si="4"/>
        <v>-</v>
      </c>
      <c r="AB6" s="21" t="str">
        <f t="shared" si="4"/>
        <v>-</v>
      </c>
      <c r="AC6" s="21">
        <f t="shared" si="4"/>
        <v>120.61</v>
      </c>
      <c r="AD6" s="21" t="str">
        <f t="shared" si="4"/>
        <v>-</v>
      </c>
      <c r="AE6" s="21" t="str">
        <f t="shared" si="4"/>
        <v>-</v>
      </c>
      <c r="AF6" s="21" t="str">
        <f t="shared" si="4"/>
        <v>-</v>
      </c>
      <c r="AG6" s="21" t="str">
        <f t="shared" si="4"/>
        <v>-</v>
      </c>
      <c r="AH6" s="21">
        <f t="shared" si="4"/>
        <v>89.52</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398.27</v>
      </c>
      <c r="AT6" s="20" t="str">
        <f>IF(AT7="","",IF(AT7="-","【-】","【"&amp;SUBSTITUTE(TEXT(AT7,"#,##0.00"),"-","△")&amp;"】"))</f>
        <v>【63.54】</v>
      </c>
      <c r="AU6" s="21" t="str">
        <f>IF(AU7="",NA(),AU7)</f>
        <v>-</v>
      </c>
      <c r="AV6" s="21" t="str">
        <f t="shared" ref="AV6:BD6" si="6">IF(AV7="",NA(),AV7)</f>
        <v>-</v>
      </c>
      <c r="AW6" s="21" t="str">
        <f t="shared" si="6"/>
        <v>-</v>
      </c>
      <c r="AX6" s="21" t="str">
        <f t="shared" si="6"/>
        <v>-</v>
      </c>
      <c r="AY6" s="21">
        <f t="shared" si="6"/>
        <v>722.55</v>
      </c>
      <c r="AZ6" s="21" t="str">
        <f t="shared" si="6"/>
        <v>-</v>
      </c>
      <c r="BA6" s="21" t="str">
        <f t="shared" si="6"/>
        <v>-</v>
      </c>
      <c r="BB6" s="21" t="str">
        <f t="shared" si="6"/>
        <v>-</v>
      </c>
      <c r="BC6" s="21" t="str">
        <f t="shared" si="6"/>
        <v>-</v>
      </c>
      <c r="BD6" s="21">
        <f t="shared" si="6"/>
        <v>141.49</v>
      </c>
      <c r="BE6" s="20" t="str">
        <f>IF(BE7="","",IF(BE7="-","【-】","【"&amp;SUBSTITUTE(TEXT(BE7,"#,##0.00"),"-","△")&amp;"】"))</f>
        <v>【50.90】</v>
      </c>
      <c r="BF6" s="21" t="str">
        <f>IF(BF7="",NA(),BF7)</f>
        <v>-</v>
      </c>
      <c r="BG6" s="21" t="str">
        <f t="shared" ref="BG6:BO6" si="7">IF(BG7="",NA(),BG7)</f>
        <v>-</v>
      </c>
      <c r="BH6" s="21" t="str">
        <f t="shared" si="7"/>
        <v>-</v>
      </c>
      <c r="BI6" s="21" t="str">
        <f t="shared" si="7"/>
        <v>-</v>
      </c>
      <c r="BJ6" s="21">
        <f t="shared" si="7"/>
        <v>157.35</v>
      </c>
      <c r="BK6" s="21" t="str">
        <f t="shared" si="7"/>
        <v>-</v>
      </c>
      <c r="BL6" s="21" t="str">
        <f t="shared" si="7"/>
        <v>-</v>
      </c>
      <c r="BM6" s="21" t="str">
        <f t="shared" si="7"/>
        <v>-</v>
      </c>
      <c r="BN6" s="21" t="str">
        <f t="shared" si="7"/>
        <v>-</v>
      </c>
      <c r="BO6" s="21">
        <f t="shared" si="7"/>
        <v>746.47</v>
      </c>
      <c r="BP6" s="20" t="str">
        <f>IF(BP7="","",IF(BP7="-","【-】","【"&amp;SUBSTITUTE(TEXT(BP7,"#,##0.00"),"-","△")&amp;"】"))</f>
        <v>【1,099.15】</v>
      </c>
      <c r="BQ6" s="21" t="str">
        <f>IF(BQ7="",NA(),BQ7)</f>
        <v>-</v>
      </c>
      <c r="BR6" s="21" t="str">
        <f t="shared" ref="BR6:BZ6" si="8">IF(BR7="",NA(),BR7)</f>
        <v>-</v>
      </c>
      <c r="BS6" s="21" t="str">
        <f t="shared" si="8"/>
        <v>-</v>
      </c>
      <c r="BT6" s="21" t="str">
        <f t="shared" si="8"/>
        <v>-</v>
      </c>
      <c r="BU6" s="21">
        <f t="shared" si="8"/>
        <v>109.38</v>
      </c>
      <c r="BV6" s="21" t="str">
        <f t="shared" si="8"/>
        <v>-</v>
      </c>
      <c r="BW6" s="21" t="str">
        <f t="shared" si="8"/>
        <v>-</v>
      </c>
      <c r="BX6" s="21" t="str">
        <f t="shared" si="8"/>
        <v>-</v>
      </c>
      <c r="BY6" s="21" t="str">
        <f t="shared" si="8"/>
        <v>-</v>
      </c>
      <c r="BZ6" s="21">
        <f t="shared" si="8"/>
        <v>46.22</v>
      </c>
      <c r="CA6" s="20" t="str">
        <f>IF(CA7="","",IF(CA7="-","【-】","【"&amp;SUBSTITUTE(TEXT(CA7,"#,##0.00"),"-","△")&amp;"】"))</f>
        <v>【72.92】</v>
      </c>
      <c r="CB6" s="21" t="str">
        <f>IF(CB7="",NA(),CB7)</f>
        <v>-</v>
      </c>
      <c r="CC6" s="21" t="str">
        <f t="shared" ref="CC6:CK6" si="9">IF(CC7="",NA(),CC7)</f>
        <v>-</v>
      </c>
      <c r="CD6" s="21" t="str">
        <f t="shared" si="9"/>
        <v>-</v>
      </c>
      <c r="CE6" s="21" t="str">
        <f t="shared" si="9"/>
        <v>-</v>
      </c>
      <c r="CF6" s="21">
        <f t="shared" si="9"/>
        <v>114.75</v>
      </c>
      <c r="CG6" s="21" t="str">
        <f t="shared" si="9"/>
        <v>-</v>
      </c>
      <c r="CH6" s="21" t="str">
        <f t="shared" si="9"/>
        <v>-</v>
      </c>
      <c r="CI6" s="21" t="str">
        <f t="shared" si="9"/>
        <v>-</v>
      </c>
      <c r="CJ6" s="21" t="str">
        <f t="shared" si="9"/>
        <v>-</v>
      </c>
      <c r="CK6" s="21">
        <f t="shared" si="9"/>
        <v>325.67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37.75</v>
      </c>
      <c r="CW6" s="20" t="str">
        <f>IF(CW7="","",IF(CW7="-","【-】","【"&amp;SUBSTITUTE(TEXT(CW7,"#,##0.00"),"-","△")&amp;"】"))</f>
        <v>【43.17】</v>
      </c>
      <c r="CX6" s="21" t="str">
        <f>IF(CX7="",NA(),CX7)</f>
        <v>-</v>
      </c>
      <c r="CY6" s="21" t="str">
        <f t="shared" ref="CY6:DG6" si="11">IF(CY7="",NA(),CY7)</f>
        <v>-</v>
      </c>
      <c r="CZ6" s="21" t="str">
        <f t="shared" si="11"/>
        <v>-</v>
      </c>
      <c r="DA6" s="21" t="str">
        <f t="shared" si="11"/>
        <v>-</v>
      </c>
      <c r="DB6" s="21">
        <f t="shared" si="11"/>
        <v>98.97</v>
      </c>
      <c r="DC6" s="21" t="str">
        <f t="shared" si="11"/>
        <v>-</v>
      </c>
      <c r="DD6" s="21" t="str">
        <f t="shared" si="11"/>
        <v>-</v>
      </c>
      <c r="DE6" s="21" t="str">
        <f t="shared" si="11"/>
        <v>-</v>
      </c>
      <c r="DF6" s="21" t="str">
        <f t="shared" si="11"/>
        <v>-</v>
      </c>
      <c r="DG6" s="21">
        <f t="shared" si="11"/>
        <v>71.17</v>
      </c>
      <c r="DH6" s="20" t="str">
        <f>IF(DH7="","",IF(DH7="-","【-】","【"&amp;SUBSTITUTE(TEXT(DH7,"#,##0.00"),"-","△")&amp;"】"))</f>
        <v>【86.31】</v>
      </c>
      <c r="DI6" s="21" t="str">
        <f>IF(DI7="",NA(),DI7)</f>
        <v>-</v>
      </c>
      <c r="DJ6" s="21" t="str">
        <f t="shared" ref="DJ6:DR6" si="12">IF(DJ7="",NA(),DJ7)</f>
        <v>-</v>
      </c>
      <c r="DK6" s="21" t="str">
        <f t="shared" si="12"/>
        <v>-</v>
      </c>
      <c r="DL6" s="21" t="str">
        <f t="shared" si="12"/>
        <v>-</v>
      </c>
      <c r="DM6" s="21">
        <f t="shared" si="12"/>
        <v>46.88</v>
      </c>
      <c r="DN6" s="21" t="str">
        <f t="shared" si="12"/>
        <v>-</v>
      </c>
      <c r="DO6" s="21" t="str">
        <f t="shared" si="12"/>
        <v>-</v>
      </c>
      <c r="DP6" s="21" t="str">
        <f t="shared" si="12"/>
        <v>-</v>
      </c>
      <c r="DQ6" s="21" t="str">
        <f t="shared" si="12"/>
        <v>-</v>
      </c>
      <c r="DR6" s="21">
        <f t="shared" si="12"/>
        <v>25.53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【0.15】</v>
      </c>
    </row>
    <row r="7" spans="1:148" s="22" customFormat="1" x14ac:dyDescent="0.2">
      <c r="A7" s="14"/>
      <c r="B7" s="23">
        <v>2024</v>
      </c>
      <c r="C7" s="23">
        <v>252085</v>
      </c>
      <c r="D7" s="23">
        <v>46</v>
      </c>
      <c r="E7" s="23">
        <v>17</v>
      </c>
      <c r="F7" s="23">
        <v>4</v>
      </c>
      <c r="G7" s="23">
        <v>0</v>
      </c>
      <c r="H7" s="23" t="s">
        <v>96</v>
      </c>
      <c r="I7" s="23" t="s">
        <v>97</v>
      </c>
      <c r="J7" s="23" t="s">
        <v>98</v>
      </c>
      <c r="K7" s="23" t="s">
        <v>99</v>
      </c>
      <c r="L7" s="23" t="s">
        <v>100</v>
      </c>
      <c r="M7" s="23" t="s">
        <v>101</v>
      </c>
      <c r="N7" s="24" t="s">
        <v>102</v>
      </c>
      <c r="O7" s="24">
        <v>89.85</v>
      </c>
      <c r="P7" s="24">
        <v>2.5</v>
      </c>
      <c r="Q7" s="24">
        <v>89.3</v>
      </c>
      <c r="R7" s="24">
        <v>2510</v>
      </c>
      <c r="S7" s="24">
        <v>70412</v>
      </c>
      <c r="T7" s="24">
        <v>52.69</v>
      </c>
      <c r="U7" s="24">
        <v>1336.34</v>
      </c>
      <c r="V7" s="24">
        <v>1754</v>
      </c>
      <c r="W7" s="24">
        <v>0.43</v>
      </c>
      <c r="X7" s="24">
        <v>4079.07</v>
      </c>
      <c r="Y7" s="24" t="s">
        <v>102</v>
      </c>
      <c r="Z7" s="24" t="s">
        <v>102</v>
      </c>
      <c r="AA7" s="24" t="s">
        <v>102</v>
      </c>
      <c r="AB7" s="24" t="s">
        <v>102</v>
      </c>
      <c r="AC7" s="24">
        <v>120.61</v>
      </c>
      <c r="AD7" s="24" t="s">
        <v>102</v>
      </c>
      <c r="AE7" s="24" t="s">
        <v>102</v>
      </c>
      <c r="AF7" s="24" t="s">
        <v>102</v>
      </c>
      <c r="AG7" s="24" t="s">
        <v>102</v>
      </c>
      <c r="AH7" s="24">
        <v>89.52</v>
      </c>
      <c r="AI7" s="24">
        <v>105.07</v>
      </c>
      <c r="AJ7" s="24" t="s">
        <v>102</v>
      </c>
      <c r="AK7" s="24" t="s">
        <v>102</v>
      </c>
      <c r="AL7" s="24" t="s">
        <v>102</v>
      </c>
      <c r="AM7" s="24" t="s">
        <v>102</v>
      </c>
      <c r="AN7" s="24">
        <v>0</v>
      </c>
      <c r="AO7" s="24" t="s">
        <v>102</v>
      </c>
      <c r="AP7" s="24" t="s">
        <v>102</v>
      </c>
      <c r="AQ7" s="24" t="s">
        <v>102</v>
      </c>
      <c r="AR7" s="24" t="s">
        <v>102</v>
      </c>
      <c r="AS7" s="24">
        <v>398.27</v>
      </c>
      <c r="AT7" s="24">
        <v>63.54</v>
      </c>
      <c r="AU7" s="24" t="s">
        <v>102</v>
      </c>
      <c r="AV7" s="24" t="s">
        <v>102</v>
      </c>
      <c r="AW7" s="24" t="s">
        <v>102</v>
      </c>
      <c r="AX7" s="24" t="s">
        <v>102</v>
      </c>
      <c r="AY7" s="24">
        <v>722.55</v>
      </c>
      <c r="AZ7" s="24" t="s">
        <v>102</v>
      </c>
      <c r="BA7" s="24" t="s">
        <v>102</v>
      </c>
      <c r="BB7" s="24" t="s">
        <v>102</v>
      </c>
      <c r="BC7" s="24" t="s">
        <v>102</v>
      </c>
      <c r="BD7" s="24">
        <v>141.49</v>
      </c>
      <c r="BE7" s="24">
        <v>50.9</v>
      </c>
      <c r="BF7" s="24" t="s">
        <v>102</v>
      </c>
      <c r="BG7" s="24" t="s">
        <v>102</v>
      </c>
      <c r="BH7" s="24" t="s">
        <v>102</v>
      </c>
      <c r="BI7" s="24" t="s">
        <v>102</v>
      </c>
      <c r="BJ7" s="24">
        <v>157.35</v>
      </c>
      <c r="BK7" s="24" t="s">
        <v>102</v>
      </c>
      <c r="BL7" s="24" t="s">
        <v>102</v>
      </c>
      <c r="BM7" s="24" t="s">
        <v>102</v>
      </c>
      <c r="BN7" s="24" t="s">
        <v>102</v>
      </c>
      <c r="BO7" s="24">
        <v>746.47</v>
      </c>
      <c r="BP7" s="24">
        <v>1099.1500000000001</v>
      </c>
      <c r="BQ7" s="24" t="s">
        <v>102</v>
      </c>
      <c r="BR7" s="24" t="s">
        <v>102</v>
      </c>
      <c r="BS7" s="24" t="s">
        <v>102</v>
      </c>
      <c r="BT7" s="24" t="s">
        <v>102</v>
      </c>
      <c r="BU7" s="24">
        <v>109.38</v>
      </c>
      <c r="BV7" s="24" t="s">
        <v>102</v>
      </c>
      <c r="BW7" s="24" t="s">
        <v>102</v>
      </c>
      <c r="BX7" s="24" t="s">
        <v>102</v>
      </c>
      <c r="BY7" s="24" t="s">
        <v>102</v>
      </c>
      <c r="BZ7" s="24">
        <v>46.22</v>
      </c>
      <c r="CA7" s="24">
        <v>72.92</v>
      </c>
      <c r="CB7" s="24" t="s">
        <v>102</v>
      </c>
      <c r="CC7" s="24" t="s">
        <v>102</v>
      </c>
      <c r="CD7" s="24" t="s">
        <v>102</v>
      </c>
      <c r="CE7" s="24" t="s">
        <v>102</v>
      </c>
      <c r="CF7" s="24">
        <v>114.75</v>
      </c>
      <c r="CG7" s="24" t="s">
        <v>102</v>
      </c>
      <c r="CH7" s="24" t="s">
        <v>102</v>
      </c>
      <c r="CI7" s="24" t="s">
        <v>102</v>
      </c>
      <c r="CJ7" s="24" t="s">
        <v>102</v>
      </c>
      <c r="CK7" s="24">
        <v>325.67</v>
      </c>
      <c r="CL7" s="24">
        <v>225.78</v>
      </c>
      <c r="CM7" s="24" t="s">
        <v>102</v>
      </c>
      <c r="CN7" s="24" t="s">
        <v>102</v>
      </c>
      <c r="CO7" s="24" t="s">
        <v>102</v>
      </c>
      <c r="CP7" s="24" t="s">
        <v>102</v>
      </c>
      <c r="CQ7" s="24" t="s">
        <v>102</v>
      </c>
      <c r="CR7" s="24" t="s">
        <v>102</v>
      </c>
      <c r="CS7" s="24" t="s">
        <v>102</v>
      </c>
      <c r="CT7" s="24" t="s">
        <v>102</v>
      </c>
      <c r="CU7" s="24" t="s">
        <v>102</v>
      </c>
      <c r="CV7" s="24">
        <v>37.75</v>
      </c>
      <c r="CW7" s="24">
        <v>43.17</v>
      </c>
      <c r="CX7" s="24" t="s">
        <v>102</v>
      </c>
      <c r="CY7" s="24" t="s">
        <v>102</v>
      </c>
      <c r="CZ7" s="24" t="s">
        <v>102</v>
      </c>
      <c r="DA7" s="24" t="s">
        <v>102</v>
      </c>
      <c r="DB7" s="24">
        <v>98.97</v>
      </c>
      <c r="DC7" s="24" t="s">
        <v>102</v>
      </c>
      <c r="DD7" s="24" t="s">
        <v>102</v>
      </c>
      <c r="DE7" s="24" t="s">
        <v>102</v>
      </c>
      <c r="DF7" s="24" t="s">
        <v>102</v>
      </c>
      <c r="DG7" s="24">
        <v>71.17</v>
      </c>
      <c r="DH7" s="24">
        <v>86.31</v>
      </c>
      <c r="DI7" s="24" t="s">
        <v>102</v>
      </c>
      <c r="DJ7" s="24" t="s">
        <v>102</v>
      </c>
      <c r="DK7" s="24" t="s">
        <v>102</v>
      </c>
      <c r="DL7" s="24" t="s">
        <v>102</v>
      </c>
      <c r="DM7" s="24">
        <v>46.88</v>
      </c>
      <c r="DN7" s="24" t="s">
        <v>102</v>
      </c>
      <c r="DO7" s="24" t="s">
        <v>102</v>
      </c>
      <c r="DP7" s="24" t="s">
        <v>102</v>
      </c>
      <c r="DQ7" s="24" t="s">
        <v>102</v>
      </c>
      <c r="DR7" s="24">
        <v>25.53</v>
      </c>
      <c r="DS7" s="24">
        <v>30.82</v>
      </c>
      <c r="DT7" s="24" t="s">
        <v>102</v>
      </c>
      <c r="DU7" s="24" t="s">
        <v>102</v>
      </c>
      <c r="DV7" s="24" t="s">
        <v>102</v>
      </c>
      <c r="DW7" s="24" t="s">
        <v>102</v>
      </c>
      <c r="DX7" s="24">
        <v>0</v>
      </c>
      <c r="DY7" s="24" t="s">
        <v>102</v>
      </c>
      <c r="DZ7" s="24" t="s">
        <v>102</v>
      </c>
      <c r="EA7" s="24" t="s">
        <v>102</v>
      </c>
      <c r="EB7" s="24" t="s">
        <v>102</v>
      </c>
      <c r="EC7" s="24">
        <v>0</v>
      </c>
      <c r="ED7" s="24">
        <v>0.06</v>
      </c>
      <c r="EE7" s="24" t="s">
        <v>102</v>
      </c>
      <c r="EF7" s="24" t="s">
        <v>102</v>
      </c>
      <c r="EG7" s="24" t="s">
        <v>102</v>
      </c>
      <c r="EH7" s="24" t="s">
        <v>102</v>
      </c>
      <c r="EI7" s="24">
        <v>0</v>
      </c>
      <c r="EJ7" s="24" t="s">
        <v>102</v>
      </c>
      <c r="EK7" s="24" t="s">
        <v>102</v>
      </c>
      <c r="EL7" s="24" t="s">
        <v>102</v>
      </c>
      <c r="EM7" s="24" t="s">
        <v>102</v>
      </c>
      <c r="EN7" s="24">
        <v>0</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2026-01-23T00:12:19Z</cp:lastPrinted>
  <dcterms:created xsi:type="dcterms:W3CDTF">2025-12-23T06:12:20Z</dcterms:created>
  <dcterms:modified xsi:type="dcterms:W3CDTF">2026-03-02T00:13:11Z</dcterms:modified>
  <cp:category/>
</cp:coreProperties>
</file>