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isilon.otsu.local\jimu\F2808\020 経営分析\07.経営比較分析表\11.R7年度（R6決算）\02_回答\"/>
    </mc:Choice>
  </mc:AlternateContent>
  <xr:revisionPtr revIDLastSave="0" documentId="13_ncr:1_{73A61231-37B8-4837-9D58-3AED1DBB64FD}" xr6:coauthVersionLast="47" xr6:coauthVersionMax="47" xr10:uidLastSave="{00000000-0000-0000-0000-000000000000}"/>
  <workbookProtection workbookAlgorithmName="SHA-512" workbookHashValue="6xsHsXNqQuyWiwWn7BEeW/wlIVeipofF0lcCMKqafnINgOkiBaBLHSJ6s9+OOscR+xMQVh/9md5J2V34bnoL1A==" workbookSaltValue="AwUkChLKFHsrYvoaAdUsZ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G85" i="4"/>
  <c r="P10" i="4"/>
  <c r="AT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<sst xmlns="http://schemas.openxmlformats.org/spreadsheetml/2006/main" count="231" uniqueCount="116">
  <si>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</si>
  <si>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</si>
  <si>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</si>
  <si>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</si>
  <si>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</si>
  <si>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</si>
  <si>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</si>
  <si>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</si>
  <si>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</si>
  <si>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</si>
  <si>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</si>
  <si>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</si>
  <si>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</si>
  <si>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</si>
  <si>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</si>
  <si>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</si>
  <si>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</si>
  <si>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</si>
  <si>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</si>
  <si>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</si>
  <si>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</si>
  <si>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</si>
  <si>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</si>
  <si>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</si>
  <si>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</si>
  <si>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</si>
  <si>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</si>
  <si>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</si>
  <si>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</si>
  <si>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</si>
  <si>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</si>
  <si>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</si>
  <si>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</si>
  <si>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</si>
  <si>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</si>
  <si>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</si>
  <si>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</si>
  <si>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</si>
  <si>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</si>
  <si>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</si>
  <si>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</si>
  <si>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</si>
  <si>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</si>
  <si>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</si>
  <si>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</si>
  <si>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</si>
  <si>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</si>
  <si>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</si>
  <si>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</si>
  <si>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</si>
  <si>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</si>
  <si>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</si>
  <si>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</si>
  <si>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</si>
  <si>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</si>
  <si>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</si>
  <si>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</si>
  <si>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</si>
  <si>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</si>
  <si>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</si>
  <si>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</si>
  <si>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</si>
  <si>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</si>
  <si>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</si>
  <si>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</si>
  <si>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</si>
  <si>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</si>
  <si>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</si>
  <si>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</si>
  <si>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</si>
  <si>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</si>
  <si>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</si>
  <si>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</si>
  <si>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</si>
  <si>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</si>
  <si>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</si>
  <si>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</si>
  <si>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</si>
  <si>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</si>
  <si>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</si>
  <si>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</si>
  <si>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</si>
  <si>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</si>
  <si>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</si>
  <si>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</si>
  <si>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</si>
  <si>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</si>
  <si>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</si>
  <si>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</si>
  <si>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</si>
  <si>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</si>
  <si>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</si>
  <si>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</si>
  <si>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</si>
  <si>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</si>
  <si>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</si>
  <si>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大津市</t>
  </si>
  <si>
    <t>法適用</t>
  </si>
  <si>
    <t>下水道事業</t>
  </si>
  <si>
    <t>公共下水道</t>
  </si>
  <si>
    <t>Ac1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</si>
  <si>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</si>
  <si>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</si>
  <si>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</si>
  <si>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</si>
  <si>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</si>
  <si>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</si>
  <si>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</si>
  <si>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</si>
  <si>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</si>
  <si>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</si>
  <si>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</si>
  <si>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</si>
  <si>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償却資産の減価償却がどの程度進んでいるかを表す指標で、②管渠老朽化率は、法定耐用年数を超えた管渠延長の割合を表す指標です。それぞれが、資産と管渠の老朽化度合を示しています。①有形固定資産減価償却率は全国平均を、②管渠老朽化率は全国平均及び類似団体平均をそれぞれ下回っていますが、ともに増加傾向であり、老朽化が進行していることが分かります。
③管渠改善率は、管渠延長のうち当該年度に更新した管渠延長の割合を表す指標です。全国平均及び類似団体平均を下回っています。</t>
    <phoneticPr fontId="4"/>
  </si>
  <si>
    <t>　経常収支比率・経費回収率は100％を超えていることに加え、企業債残高対事業規模比率は減少していることから、経営の健全度は良好な状態を維持できているといえます。
　また、既に高水準である水洗化率が年々向上していることから、地道な普及促進活動の成果が表れているといえます。
　一方、今後は水需要の減少に伴う有収水量の減少や、処理場の改築更新等による大規模な建設投資が見込まれていることから、経営状況を注視していく必要があります。
　引き続き、「大津市下水道事業中長期経営計画（経営戦略）」に基づき、お客様に安全で安定した下水道サービスを提供できるよう、持続可能な経営を実施していきます。</t>
    <phoneticPr fontId="4"/>
  </si>
  <si>
    <t>①経常収支比率、③流動比率及び⑤経費回収率は、100％以上が良い状態である指標で、全国平均及び類似団体平均を上回っています。ただし、一般会計からの繰入金の影響により大きく増減しうることから、注意が必要と考えています。
④企業債残高対事業規模比率は、企業債残高の規模を表す指標で、低い方が良い状態です。全国平均及び類似団体平均を下回っており、さらに企業債の発行抑制等により減少傾向にあり、改善が見られます。
⑥汚水処理原価は、有収水量1㎥あたりの費用を表す指標で、低い方が良い状態です。全国平均及び類似団体平均と比べて低い水準を維持しています。
⑦施設利用率は、高い方が施設の利用状況や規模が良い状態である指標です。全国平均及び類似団体平均を上回っており、今後も適正規模の維持を図っていきます。
⑧水洗化率は、処理区域内人口のうち汚水処理をしている人口の割合を表す指標です。おおむね横ばいであり、全国平均及び類似団体平均を上回っています。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</si>
</sst>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0.05</c:v>
                </c:pt>
                <c:pt idx="1">
                  <c:v>0.05</c:v>
                </c:pt>
                <c:pt idx="2">
                  <c:v>0.12</c:v>
                </c:pt>
                <c:pt idx="3">
                  <c:v>0.04</c:v>
                </c:pt>
                <c:pt idx="4">
                  <c:v>0.1</c:v>
                </c:pt>
              </c:numCache>
            </c:numRef>
          </c:val>
          <c:extLst>
            <c:ext xmlns:c16="http://schemas.microsoft.com/office/drawing/2014/chart" uri="{C3380CC4-5D6E-409C-BE32-E72D297353CC}">
              <c16:uniqueId val="{00000000-C3D1-4A22-82CF-3328644EFB3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0.19</c:v>
                </c:pt>
                <c:pt idx="2">
                  <c:v>0.21</c:v>
                </c:pt>
                <c:pt idx="3">
                  <c:v>0.2</c:v>
                </c:pt>
                <c:pt idx="4">
                  <c:v>0.22</c:v>
                </c:pt>
              </c:numCache>
            </c:numRef>
          </c:val>
          <c:smooth val="0"/>
          <c:extLst>
            <c:ext xmlns:c16="http://schemas.microsoft.com/office/drawing/2014/chart" uri="{C3380CC4-5D6E-409C-BE32-E72D297353CC}">
              <c16:uniqueId val="{00000001-C3D1-4A22-82CF-3328644EFB3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62.39</c:v>
                </c:pt>
                <c:pt idx="1">
                  <c:v>64.400000000000006</c:v>
                </c:pt>
                <c:pt idx="2">
                  <c:v>63.75</c:v>
                </c:pt>
                <c:pt idx="3">
                  <c:v>62.71</c:v>
                </c:pt>
                <c:pt idx="4">
                  <c:v>63.567599999999999</c:v>
                </c:pt>
              </c:numCache>
            </c:numRef>
          </c:val>
          <c:extLst>
            <c:ext xmlns:c16="http://schemas.microsoft.com/office/drawing/2014/chart" uri="{C3380CC4-5D6E-409C-BE32-E72D297353CC}">
              <c16:uniqueId val="{00000000-BA5E-46D2-8CCA-69C53EC18B9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61.7</c:v>
                </c:pt>
                <c:pt idx="1">
                  <c:v>63.04</c:v>
                </c:pt>
                <c:pt idx="2">
                  <c:v>60.55</c:v>
                </c:pt>
                <c:pt idx="3">
                  <c:v>61.49</c:v>
                </c:pt>
                <c:pt idx="4">
                  <c:v>62.15</c:v>
                </c:pt>
              </c:numCache>
            </c:numRef>
          </c:val>
          <c:smooth val="0"/>
          <c:extLst>
            <c:ext xmlns:c16="http://schemas.microsoft.com/office/drawing/2014/chart" uri="{C3380CC4-5D6E-409C-BE32-E72D297353CC}">
              <c16:uniqueId val="{00000001-BA5E-46D2-8CCA-69C53EC18B9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98.14</c:v>
                </c:pt>
                <c:pt idx="1">
                  <c:v>98.22</c:v>
                </c:pt>
                <c:pt idx="2">
                  <c:v>98.28</c:v>
                </c:pt>
                <c:pt idx="3">
                  <c:v>98.32</c:v>
                </c:pt>
                <c:pt idx="4">
                  <c:v>98.36</c:v>
                </c:pt>
              </c:numCache>
            </c:numRef>
          </c:val>
          <c:extLst>
            <c:ext xmlns:c16="http://schemas.microsoft.com/office/drawing/2014/chart" uri="{C3380CC4-5D6E-409C-BE32-E72D297353CC}">
              <c16:uniqueId val="{00000000-30F8-4990-A2A6-60BC175B9FD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94.56</c:v>
                </c:pt>
                <c:pt idx="1">
                  <c:v>94.75</c:v>
                </c:pt>
                <c:pt idx="2">
                  <c:v>94.92</c:v>
                </c:pt>
                <c:pt idx="3">
                  <c:v>95.01</c:v>
                </c:pt>
                <c:pt idx="4">
                  <c:v>94.96</c:v>
                </c:pt>
              </c:numCache>
            </c:numRef>
          </c:val>
          <c:smooth val="0"/>
          <c:extLst>
            <c:ext xmlns:c16="http://schemas.microsoft.com/office/drawing/2014/chart" uri="{C3380CC4-5D6E-409C-BE32-E72D297353CC}">
              <c16:uniqueId val="{00000001-30F8-4990-A2A6-60BC175B9FD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108.5</c:v>
                </c:pt>
                <c:pt idx="1">
                  <c:v>120.32</c:v>
                </c:pt>
                <c:pt idx="2">
                  <c:v>119.8</c:v>
                </c:pt>
                <c:pt idx="3">
                  <c:v>119.49</c:v>
                </c:pt>
                <c:pt idx="4">
                  <c:v>121.16</c:v>
                </c:pt>
              </c:numCache>
            </c:numRef>
          </c:val>
          <c:extLst>
            <c:ext xmlns:c16="http://schemas.microsoft.com/office/drawing/2014/chart" uri="{C3380CC4-5D6E-409C-BE32-E72D297353CC}">
              <c16:uniqueId val="{00000000-15D3-4DD0-A0FD-FE09DB37BA6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106.55</c:v>
                </c:pt>
                <c:pt idx="1">
                  <c:v>106.01</c:v>
                </c:pt>
                <c:pt idx="2">
                  <c:v>105.5</c:v>
                </c:pt>
                <c:pt idx="3">
                  <c:v>105.24</c:v>
                </c:pt>
                <c:pt idx="4">
                  <c:v>105.55</c:v>
                </c:pt>
              </c:numCache>
            </c:numRef>
          </c:val>
          <c:smooth val="0"/>
          <c:extLst>
            <c:ext xmlns:c16="http://schemas.microsoft.com/office/drawing/2014/chart" uri="{C3380CC4-5D6E-409C-BE32-E72D297353CC}">
              <c16:uniqueId val="{00000001-15D3-4DD0-A0FD-FE09DB37BA6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29.61</c:v>
                </c:pt>
                <c:pt idx="1">
                  <c:v>32.06</c:v>
                </c:pt>
                <c:pt idx="2">
                  <c:v>34.19</c:v>
                </c:pt>
                <c:pt idx="3">
                  <c:v>36.590000000000003</c:v>
                </c:pt>
                <c:pt idx="4">
                  <c:v>38.92</c:v>
                </c:pt>
              </c:numCache>
            </c:numRef>
          </c:val>
          <c:extLst>
            <c:ext xmlns:c16="http://schemas.microsoft.com/office/drawing/2014/chart" uri="{C3380CC4-5D6E-409C-BE32-E72D297353CC}">
              <c16:uniqueId val="{00000000-B2A9-46AA-986F-B4B0C64BBB1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28.87</c:v>
                </c:pt>
                <c:pt idx="1">
                  <c:v>31.34</c:v>
                </c:pt>
                <c:pt idx="2">
                  <c:v>32.909999999999997</c:v>
                </c:pt>
                <c:pt idx="3">
                  <c:v>34.869999999999997</c:v>
                </c:pt>
                <c:pt idx="4">
                  <c:v>36.700000000000003</c:v>
                </c:pt>
              </c:numCache>
            </c:numRef>
          </c:val>
          <c:smooth val="0"/>
          <c:extLst>
            <c:ext xmlns:c16="http://schemas.microsoft.com/office/drawing/2014/chart" uri="{C3380CC4-5D6E-409C-BE32-E72D297353CC}">
              <c16:uniqueId val="{00000001-B2A9-46AA-986F-B4B0C64BBB1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2.59</c:v>
                </c:pt>
                <c:pt idx="1">
                  <c:v>3.01</c:v>
                </c:pt>
                <c:pt idx="2">
                  <c:v>2.98</c:v>
                </c:pt>
                <c:pt idx="3">
                  <c:v>4.49</c:v>
                </c:pt>
                <c:pt idx="4">
                  <c:v>4.82</c:v>
                </c:pt>
              </c:numCache>
            </c:numRef>
          </c:val>
          <c:extLst>
            <c:ext xmlns:c16="http://schemas.microsoft.com/office/drawing/2014/chart" uri="{C3380CC4-5D6E-409C-BE32-E72D297353CC}">
              <c16:uniqueId val="{00000000-99B6-45E4-B71B-64248A396B3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5.64</c:v>
                </c:pt>
                <c:pt idx="1">
                  <c:v>6.43</c:v>
                </c:pt>
                <c:pt idx="2">
                  <c:v>7.75</c:v>
                </c:pt>
                <c:pt idx="3">
                  <c:v>9.44</c:v>
                </c:pt>
                <c:pt idx="4">
                  <c:v>10.69</c:v>
                </c:pt>
              </c:numCache>
            </c:numRef>
          </c:val>
          <c:smooth val="0"/>
          <c:extLst>
            <c:ext xmlns:c16="http://schemas.microsoft.com/office/drawing/2014/chart" uri="{C3380CC4-5D6E-409C-BE32-E72D297353CC}">
              <c16:uniqueId val="{00000001-99B6-45E4-B71B-64248A396B3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CB2-4CB6-9EF5-D25E398429D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5.95</c:v>
                </c:pt>
                <c:pt idx="1">
                  <c:v>5.27</c:v>
                </c:pt>
                <c:pt idx="2">
                  <c:v>4.83</c:v>
                </c:pt>
                <c:pt idx="3">
                  <c:v>4.5</c:v>
                </c:pt>
                <c:pt idx="4">
                  <c:v>4.38</c:v>
                </c:pt>
              </c:numCache>
            </c:numRef>
          </c:val>
          <c:smooth val="0"/>
          <c:extLst>
            <c:ext xmlns:c16="http://schemas.microsoft.com/office/drawing/2014/chart" uri="{C3380CC4-5D6E-409C-BE32-E72D297353CC}">
              <c16:uniqueId val="{00000001-FCB2-4CB6-9EF5-D25E398429D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104.69</c:v>
                </c:pt>
                <c:pt idx="1">
                  <c:v>140.82</c:v>
                </c:pt>
                <c:pt idx="2">
                  <c:v>158.41999999999999</c:v>
                </c:pt>
                <c:pt idx="3">
                  <c:v>184.01</c:v>
                </c:pt>
                <c:pt idx="4">
                  <c:v>212.55</c:v>
                </c:pt>
              </c:numCache>
            </c:numRef>
          </c:val>
          <c:extLst>
            <c:ext xmlns:c16="http://schemas.microsoft.com/office/drawing/2014/chart" uri="{C3380CC4-5D6E-409C-BE32-E72D297353CC}">
              <c16:uniqueId val="{00000000-E88A-4A28-97B5-B10CD249511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72.930000000000007</c:v>
                </c:pt>
                <c:pt idx="1">
                  <c:v>80.08</c:v>
                </c:pt>
                <c:pt idx="2">
                  <c:v>87.33</c:v>
                </c:pt>
                <c:pt idx="3">
                  <c:v>92.26</c:v>
                </c:pt>
                <c:pt idx="4">
                  <c:v>99.9</c:v>
                </c:pt>
              </c:numCache>
            </c:numRef>
          </c:val>
          <c:smooth val="0"/>
          <c:extLst>
            <c:ext xmlns:c16="http://schemas.microsoft.com/office/drawing/2014/chart" uri="{C3380CC4-5D6E-409C-BE32-E72D297353CC}">
              <c16:uniqueId val="{00000001-E88A-4A28-97B5-B10CD249511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503.15</c:v>
                </c:pt>
                <c:pt idx="1">
                  <c:v>456.14</c:v>
                </c:pt>
                <c:pt idx="2">
                  <c:v>410.8</c:v>
                </c:pt>
                <c:pt idx="3">
                  <c:v>371.2</c:v>
                </c:pt>
                <c:pt idx="4">
                  <c:v>336.31</c:v>
                </c:pt>
              </c:numCache>
            </c:numRef>
          </c:val>
          <c:extLst>
            <c:ext xmlns:c16="http://schemas.microsoft.com/office/drawing/2014/chart" uri="{C3380CC4-5D6E-409C-BE32-E72D297353CC}">
              <c16:uniqueId val="{00000000-5F1A-41F6-AECC-7229E1CB524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730.52</c:v>
                </c:pt>
                <c:pt idx="1">
                  <c:v>672.33</c:v>
                </c:pt>
                <c:pt idx="2">
                  <c:v>668.8</c:v>
                </c:pt>
                <c:pt idx="3">
                  <c:v>652.79999999999995</c:v>
                </c:pt>
                <c:pt idx="4">
                  <c:v>624.62</c:v>
                </c:pt>
              </c:numCache>
            </c:numRef>
          </c:val>
          <c:smooth val="0"/>
          <c:extLst>
            <c:ext xmlns:c16="http://schemas.microsoft.com/office/drawing/2014/chart" uri="{C3380CC4-5D6E-409C-BE32-E72D297353CC}">
              <c16:uniqueId val="{00000001-5F1A-41F6-AECC-7229E1CB524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138.41999999999999</c:v>
                </c:pt>
                <c:pt idx="1">
                  <c:v>139.37</c:v>
                </c:pt>
                <c:pt idx="2">
                  <c:v>140.66</c:v>
                </c:pt>
                <c:pt idx="3">
                  <c:v>137.74</c:v>
                </c:pt>
                <c:pt idx="4">
                  <c:v>139.9</c:v>
                </c:pt>
              </c:numCache>
            </c:numRef>
          </c:val>
          <c:extLst>
            <c:ext xmlns:c16="http://schemas.microsoft.com/office/drawing/2014/chart" uri="{C3380CC4-5D6E-409C-BE32-E72D297353CC}">
              <c16:uniqueId val="{00000000-5F9F-4883-96F3-3DE48F4020F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98.61</c:v>
                </c:pt>
                <c:pt idx="1">
                  <c:v>98.75</c:v>
                </c:pt>
                <c:pt idx="2">
                  <c:v>98.36</c:v>
                </c:pt>
                <c:pt idx="3">
                  <c:v>97.29</c:v>
                </c:pt>
                <c:pt idx="4">
                  <c:v>99.29</c:v>
                </c:pt>
              </c:numCache>
            </c:numRef>
          </c:val>
          <c:smooth val="0"/>
          <c:extLst>
            <c:ext xmlns:c16="http://schemas.microsoft.com/office/drawing/2014/chart" uri="{C3380CC4-5D6E-409C-BE32-E72D297353CC}">
              <c16:uniqueId val="{00000001-5F9F-4883-96F3-3DE48F4020F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127.35</c:v>
                </c:pt>
                <c:pt idx="1">
                  <c:v>126.82</c:v>
                </c:pt>
                <c:pt idx="2">
                  <c:v>127.03</c:v>
                </c:pt>
                <c:pt idx="3">
                  <c:v>130.66999999999999</c:v>
                </c:pt>
                <c:pt idx="4">
                  <c:v>129.15</c:v>
                </c:pt>
              </c:numCache>
            </c:numRef>
          </c:val>
          <c:extLst>
            <c:ext xmlns:c16="http://schemas.microsoft.com/office/drawing/2014/chart" uri="{C3380CC4-5D6E-409C-BE32-E72D297353CC}">
              <c16:uniqueId val="{00000000-910F-4D1D-8442-72D4DA99551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141.24</c:v>
                </c:pt>
                <c:pt idx="1">
                  <c:v>142.03</c:v>
                </c:pt>
                <c:pt idx="2">
                  <c:v>142.11000000000001</c:v>
                </c:pt>
                <c:pt idx="3">
                  <c:v>145.49</c:v>
                </c:pt>
                <c:pt idx="4">
                  <c:v>144.28</c:v>
                </c:pt>
              </c:numCache>
            </c:numRef>
          </c:val>
          <c:smooth val="0"/>
          <c:extLst>
            <c:ext xmlns:c16="http://schemas.microsoft.com/office/drawing/2014/chart" uri="{C3380CC4-5D6E-409C-BE32-E72D297353CC}">
              <c16:uniqueId val="{00000001-910F-4D1D-8442-72D4DA99551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BL16" sqref="BL16:BZ44"/>
    </sheetView>
  </sheetViews>
  <sheetFormatPr defaultColWidth="2.625" defaultRowHeight="13.5" x14ac:dyDescent="0.15"/>
  <cols>
    <col min="1" max="1" width="2.625" customWidth="1"/>
    <col min="2" max="62" width="3.8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滋賀県　大津市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Ac1</v>
      </c>
      <c r="X8" s="39"/>
      <c r="Y8" s="39"/>
      <c r="Z8" s="39"/>
      <c r="AA8" s="39"/>
      <c r="AB8" s="39"/>
      <c r="AC8" s="39"/>
      <c r="AD8" s="40" t="str">
        <f>データ!$M$6</f>
        <v>自治体職員</v>
      </c>
      <c r="AE8" s="40"/>
      <c r="AF8" s="40"/>
      <c r="AG8" s="40"/>
      <c r="AH8" s="40"/>
      <c r="AI8" s="40"/>
      <c r="AJ8" s="40"/>
      <c r="AK8" s="3"/>
      <c r="AL8" s="41">
        <f>データ!S6</f>
        <v>343600</v>
      </c>
      <c r="AM8" s="41"/>
      <c r="AN8" s="41"/>
      <c r="AO8" s="41"/>
      <c r="AP8" s="41"/>
      <c r="AQ8" s="41"/>
      <c r="AR8" s="41"/>
      <c r="AS8" s="41"/>
      <c r="AT8" s="34">
        <f>データ!T6</f>
        <v>464.51</v>
      </c>
      <c r="AU8" s="34"/>
      <c r="AV8" s="34"/>
      <c r="AW8" s="34"/>
      <c r="AX8" s="34"/>
      <c r="AY8" s="34"/>
      <c r="AZ8" s="34"/>
      <c r="BA8" s="34"/>
      <c r="BB8" s="34">
        <f>データ!U6</f>
        <v>739.7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78.38</v>
      </c>
      <c r="J10" s="34"/>
      <c r="K10" s="34"/>
      <c r="L10" s="34"/>
      <c r="M10" s="34"/>
      <c r="N10" s="34"/>
      <c r="O10" s="34"/>
      <c r="P10" s="34">
        <f>データ!P6</f>
        <v>97.04</v>
      </c>
      <c r="Q10" s="34"/>
      <c r="R10" s="34"/>
      <c r="S10" s="34"/>
      <c r="T10" s="34"/>
      <c r="U10" s="34"/>
      <c r="V10" s="34"/>
      <c r="W10" s="34">
        <f>データ!Q6</f>
        <v>81.62</v>
      </c>
      <c r="X10" s="34"/>
      <c r="Y10" s="34"/>
      <c r="Z10" s="34"/>
      <c r="AA10" s="34"/>
      <c r="AB10" s="34"/>
      <c r="AC10" s="34"/>
      <c r="AD10" s="41">
        <f>データ!R6</f>
        <v>2931</v>
      </c>
      <c r="AE10" s="41"/>
      <c r="AF10" s="41"/>
      <c r="AG10" s="41"/>
      <c r="AH10" s="41"/>
      <c r="AI10" s="41"/>
      <c r="AJ10" s="41"/>
      <c r="AK10" s="2"/>
      <c r="AL10" s="41">
        <f>データ!V6</f>
        <v>332797</v>
      </c>
      <c r="AM10" s="41"/>
      <c r="AN10" s="41"/>
      <c r="AO10" s="41"/>
      <c r="AP10" s="41"/>
      <c r="AQ10" s="41"/>
      <c r="AR10" s="41"/>
      <c r="AS10" s="41"/>
      <c r="AT10" s="34">
        <f>データ!W6</f>
        <v>55.53</v>
      </c>
      <c r="AU10" s="34"/>
      <c r="AV10" s="34"/>
      <c r="AW10" s="34"/>
      <c r="AX10" s="34"/>
      <c r="AY10" s="34"/>
      <c r="AZ10" s="34"/>
      <c r="BA10" s="34"/>
      <c r="BB10" s="34">
        <f>データ!X6</f>
        <v>5993.1</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nKb+6aGWSRu72/r7IrYcVlpRkZxLzhJvNI1zR5qeBv6XLtDLGU4KxYvgEDzKaM0vFVhFsvbRMFlV+isqdobjpg==" saltValue="n7I/EjBKtBX5F9GcjFhuJ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topLeftCell="CF1" workbookViewId="0">
      <selection activeCell="CQ7" sqref="CQ7"/>
    </sheetView>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252018</v>
      </c>
      <c r="D6" s="19">
        <f t="shared" si="3"/>
        <v>46</v>
      </c>
      <c r="E6" s="19">
        <f t="shared" si="3"/>
        <v>17</v>
      </c>
      <c r="F6" s="19">
        <f t="shared" si="3"/>
        <v>1</v>
      </c>
      <c r="G6" s="19">
        <f t="shared" si="3"/>
        <v>0</v>
      </c>
      <c r="H6" s="19" t="str">
        <f t="shared" si="3"/>
        <v>滋賀県　大津市</v>
      </c>
      <c r="I6" s="19" t="str">
        <f t="shared" si="3"/>
        <v>法適用</v>
      </c>
      <c r="J6" s="19" t="str">
        <f t="shared" si="3"/>
        <v>下水道事業</v>
      </c>
      <c r="K6" s="19" t="str">
        <f t="shared" si="3"/>
        <v>公共下水道</v>
      </c>
      <c r="L6" s="19" t="str">
        <f t="shared" si="3"/>
        <v>Ac1</v>
      </c>
      <c r="M6" s="19" t="str">
        <f t="shared" si="3"/>
        <v>自治体職員</v>
      </c>
      <c r="N6" s="20" t="str">
        <f t="shared" si="3"/>
        <v>-</v>
      </c>
      <c r="O6" s="20">
        <f t="shared" si="3"/>
        <v>78.38</v>
      </c>
      <c r="P6" s="20">
        <f t="shared" si="3"/>
        <v>97.04</v>
      </c>
      <c r="Q6" s="20">
        <f t="shared" si="3"/>
        <v>81.62</v>
      </c>
      <c r="R6" s="20">
        <f t="shared" si="3"/>
        <v>2931</v>
      </c>
      <c r="S6" s="20">
        <f t="shared" si="3"/>
        <v>343600</v>
      </c>
      <c r="T6" s="20">
        <f t="shared" si="3"/>
        <v>464.51</v>
      </c>
      <c r="U6" s="20">
        <f t="shared" si="3"/>
        <v>739.7</v>
      </c>
      <c r="V6" s="20">
        <f t="shared" si="3"/>
        <v>332797</v>
      </c>
      <c r="W6" s="20">
        <f t="shared" si="3"/>
        <v>55.53</v>
      </c>
      <c r="X6" s="20">
        <f t="shared" si="3"/>
        <v>5993.1</v>
      </c>
      <c r="Y6" s="21">
        <f>IF(Y7="",NA(),Y7)</f>
        <v>108.5</v>
      </c>
      <c r="Z6" s="21">
        <f t="shared" ref="Z6:AH6" si="4">IF(Z7="",NA(),Z7)</f>
        <v>120.32</v>
      </c>
      <c r="AA6" s="21">
        <f t="shared" si="4"/>
        <v>119.8</v>
      </c>
      <c r="AB6" s="21">
        <f t="shared" si="4"/>
        <v>119.49</v>
      </c>
      <c r="AC6" s="21">
        <f t="shared" si="4"/>
        <v>121.16</v>
      </c>
      <c r="AD6" s="21">
        <f t="shared" si="4"/>
        <v>106.55</v>
      </c>
      <c r="AE6" s="21">
        <f t="shared" si="4"/>
        <v>106.01</v>
      </c>
      <c r="AF6" s="21">
        <f t="shared" si="4"/>
        <v>105.5</v>
      </c>
      <c r="AG6" s="21">
        <f t="shared" si="4"/>
        <v>105.24</v>
      </c>
      <c r="AH6" s="21">
        <f t="shared" si="4"/>
        <v>105.55</v>
      </c>
      <c r="AI6" s="20" t="str">
        <f>IF(AI7="","",IF(AI7="-","【-】","【"&amp;SUBSTITUTE(TEXT(AI7,"#,##0.00"),"-","△")&amp;"】"))</f>
        <v>【105.36】</v>
      </c>
      <c r="AJ6" s="20">
        <f>IF(AJ7="",NA(),AJ7)</f>
        <v>0</v>
      </c>
      <c r="AK6" s="20">
        <f t="shared" ref="AK6:AS6" si="5">IF(AK7="",NA(),AK7)</f>
        <v>0</v>
      </c>
      <c r="AL6" s="20">
        <f t="shared" si="5"/>
        <v>0</v>
      </c>
      <c r="AM6" s="20">
        <f t="shared" si="5"/>
        <v>0</v>
      </c>
      <c r="AN6" s="20">
        <f t="shared" si="5"/>
        <v>0</v>
      </c>
      <c r="AO6" s="21">
        <f t="shared" si="5"/>
        <v>5.95</v>
      </c>
      <c r="AP6" s="21">
        <f t="shared" si="5"/>
        <v>5.27</v>
      </c>
      <c r="AQ6" s="21">
        <f t="shared" si="5"/>
        <v>4.83</v>
      </c>
      <c r="AR6" s="21">
        <f t="shared" si="5"/>
        <v>4.5</v>
      </c>
      <c r="AS6" s="21">
        <f t="shared" si="5"/>
        <v>4.38</v>
      </c>
      <c r="AT6" s="20" t="str">
        <f>IF(AT7="","",IF(AT7="-","【-】","【"&amp;SUBSTITUTE(TEXT(AT7,"#,##0.00"),"-","△")&amp;"】"))</f>
        <v>【3.12】</v>
      </c>
      <c r="AU6" s="21">
        <f>IF(AU7="",NA(),AU7)</f>
        <v>104.69</v>
      </c>
      <c r="AV6" s="21">
        <f t="shared" ref="AV6:BD6" si="6">IF(AV7="",NA(),AV7)</f>
        <v>140.82</v>
      </c>
      <c r="AW6" s="21">
        <f t="shared" si="6"/>
        <v>158.41999999999999</v>
      </c>
      <c r="AX6" s="21">
        <f t="shared" si="6"/>
        <v>184.01</v>
      </c>
      <c r="AY6" s="21">
        <f t="shared" si="6"/>
        <v>212.55</v>
      </c>
      <c r="AZ6" s="21">
        <f t="shared" si="6"/>
        <v>72.930000000000007</v>
      </c>
      <c r="BA6" s="21">
        <f t="shared" si="6"/>
        <v>80.08</v>
      </c>
      <c r="BB6" s="21">
        <f t="shared" si="6"/>
        <v>87.33</v>
      </c>
      <c r="BC6" s="21">
        <f t="shared" si="6"/>
        <v>92.26</v>
      </c>
      <c r="BD6" s="21">
        <f t="shared" si="6"/>
        <v>99.9</v>
      </c>
      <c r="BE6" s="20" t="str">
        <f>IF(BE7="","",IF(BE7="-","【-】","【"&amp;SUBSTITUTE(TEXT(BE7,"#,##0.00"),"-","△")&amp;"】"))</f>
        <v>【82.75】</v>
      </c>
      <c r="BF6" s="21">
        <f>IF(BF7="",NA(),BF7)</f>
        <v>503.15</v>
      </c>
      <c r="BG6" s="21">
        <f t="shared" ref="BG6:BO6" si="7">IF(BG7="",NA(),BG7)</f>
        <v>456.14</v>
      </c>
      <c r="BH6" s="21">
        <f t="shared" si="7"/>
        <v>410.8</v>
      </c>
      <c r="BI6" s="21">
        <f t="shared" si="7"/>
        <v>371.2</v>
      </c>
      <c r="BJ6" s="21">
        <f t="shared" si="7"/>
        <v>336.31</v>
      </c>
      <c r="BK6" s="21">
        <f t="shared" si="7"/>
        <v>730.52</v>
      </c>
      <c r="BL6" s="21">
        <f t="shared" si="7"/>
        <v>672.33</v>
      </c>
      <c r="BM6" s="21">
        <f t="shared" si="7"/>
        <v>668.8</v>
      </c>
      <c r="BN6" s="21">
        <f t="shared" si="7"/>
        <v>652.79999999999995</v>
      </c>
      <c r="BO6" s="21">
        <f t="shared" si="7"/>
        <v>624.62</v>
      </c>
      <c r="BP6" s="20" t="str">
        <f>IF(BP7="","",IF(BP7="-","【-】","【"&amp;SUBSTITUTE(TEXT(BP7,"#,##0.00"),"-","△")&amp;"】"))</f>
        <v>【602.56】</v>
      </c>
      <c r="BQ6" s="21">
        <f>IF(BQ7="",NA(),BQ7)</f>
        <v>138.41999999999999</v>
      </c>
      <c r="BR6" s="21">
        <f t="shared" ref="BR6:BZ6" si="8">IF(BR7="",NA(),BR7)</f>
        <v>139.37</v>
      </c>
      <c r="BS6" s="21">
        <f t="shared" si="8"/>
        <v>140.66</v>
      </c>
      <c r="BT6" s="21">
        <f t="shared" si="8"/>
        <v>137.74</v>
      </c>
      <c r="BU6" s="21">
        <f t="shared" si="8"/>
        <v>139.9</v>
      </c>
      <c r="BV6" s="21">
        <f t="shared" si="8"/>
        <v>98.61</v>
      </c>
      <c r="BW6" s="21">
        <f t="shared" si="8"/>
        <v>98.75</v>
      </c>
      <c r="BX6" s="21">
        <f t="shared" si="8"/>
        <v>98.36</v>
      </c>
      <c r="BY6" s="21">
        <f t="shared" si="8"/>
        <v>97.29</v>
      </c>
      <c r="BZ6" s="21">
        <f t="shared" si="8"/>
        <v>99.29</v>
      </c>
      <c r="CA6" s="20" t="str">
        <f>IF(CA7="","",IF(CA7="-","【-】","【"&amp;SUBSTITUTE(TEXT(CA7,"#,##0.00"),"-","△")&amp;"】"))</f>
        <v>【97.94】</v>
      </c>
      <c r="CB6" s="21">
        <f>IF(CB7="",NA(),CB7)</f>
        <v>127.35</v>
      </c>
      <c r="CC6" s="21">
        <f t="shared" ref="CC6:CK6" si="9">IF(CC7="",NA(),CC7)</f>
        <v>126.82</v>
      </c>
      <c r="CD6" s="21">
        <f t="shared" si="9"/>
        <v>127.03</v>
      </c>
      <c r="CE6" s="21">
        <f t="shared" si="9"/>
        <v>130.66999999999999</v>
      </c>
      <c r="CF6" s="21">
        <f t="shared" si="9"/>
        <v>129.15</v>
      </c>
      <c r="CG6" s="21">
        <f t="shared" si="9"/>
        <v>141.24</v>
      </c>
      <c r="CH6" s="21">
        <f t="shared" si="9"/>
        <v>142.03</v>
      </c>
      <c r="CI6" s="21">
        <f t="shared" si="9"/>
        <v>142.11000000000001</v>
      </c>
      <c r="CJ6" s="21">
        <f t="shared" si="9"/>
        <v>145.49</v>
      </c>
      <c r="CK6" s="21">
        <f t="shared" si="9"/>
        <v>144.28</v>
      </c>
      <c r="CL6" s="20" t="str">
        <f>IF(CL7="","",IF(CL7="-","【-】","【"&amp;SUBSTITUTE(TEXT(CL7,"#,##0.00"),"-","△")&amp;"】"))</f>
        <v>【140.98】</v>
      </c>
      <c r="CM6" s="21">
        <f>IF(CM7="",NA(),CM7)</f>
        <v>62.39</v>
      </c>
      <c r="CN6" s="21">
        <f t="shared" ref="CN6:CV6" si="10">IF(CN7="",NA(),CN7)</f>
        <v>64.400000000000006</v>
      </c>
      <c r="CO6" s="21">
        <f t="shared" si="10"/>
        <v>63.75</v>
      </c>
      <c r="CP6" s="21">
        <f t="shared" si="10"/>
        <v>62.71</v>
      </c>
      <c r="CQ6" s="21">
        <f t="shared" si="10"/>
        <v>63.567599999999999</v>
      </c>
      <c r="CR6" s="21">
        <f t="shared" si="10"/>
        <v>61.7</v>
      </c>
      <c r="CS6" s="21">
        <f t="shared" si="10"/>
        <v>63.04</v>
      </c>
      <c r="CT6" s="21">
        <f t="shared" si="10"/>
        <v>60.55</v>
      </c>
      <c r="CU6" s="21">
        <f t="shared" si="10"/>
        <v>61.49</v>
      </c>
      <c r="CV6" s="21">
        <f t="shared" si="10"/>
        <v>62.15</v>
      </c>
      <c r="CW6" s="20" t="str">
        <f>IF(CW7="","",IF(CW7="-","【-】","【"&amp;SUBSTITUTE(TEXT(CW7,"#,##0.00"),"-","△")&amp;"】"))</f>
        <v>【60.13】</v>
      </c>
      <c r="CX6" s="21">
        <f>IF(CX7="",NA(),CX7)</f>
        <v>98.14</v>
      </c>
      <c r="CY6" s="21">
        <f t="shared" ref="CY6:DG6" si="11">IF(CY7="",NA(),CY7)</f>
        <v>98.22</v>
      </c>
      <c r="CZ6" s="21">
        <f t="shared" si="11"/>
        <v>98.28</v>
      </c>
      <c r="DA6" s="21">
        <f t="shared" si="11"/>
        <v>98.32</v>
      </c>
      <c r="DB6" s="21">
        <f t="shared" si="11"/>
        <v>98.36</v>
      </c>
      <c r="DC6" s="21">
        <f t="shared" si="11"/>
        <v>94.56</v>
      </c>
      <c r="DD6" s="21">
        <f t="shared" si="11"/>
        <v>94.75</v>
      </c>
      <c r="DE6" s="21">
        <f t="shared" si="11"/>
        <v>94.92</v>
      </c>
      <c r="DF6" s="21">
        <f t="shared" si="11"/>
        <v>95.01</v>
      </c>
      <c r="DG6" s="21">
        <f t="shared" si="11"/>
        <v>94.96</v>
      </c>
      <c r="DH6" s="20" t="str">
        <f>IF(DH7="","",IF(DH7="-","【-】","【"&amp;SUBSTITUTE(TEXT(DH7,"#,##0.00"),"-","△")&amp;"】"))</f>
        <v>【96.00】</v>
      </c>
      <c r="DI6" s="21">
        <f>IF(DI7="",NA(),DI7)</f>
        <v>29.61</v>
      </c>
      <c r="DJ6" s="21">
        <f t="shared" ref="DJ6:DR6" si="12">IF(DJ7="",NA(),DJ7)</f>
        <v>32.06</v>
      </c>
      <c r="DK6" s="21">
        <f t="shared" si="12"/>
        <v>34.19</v>
      </c>
      <c r="DL6" s="21">
        <f t="shared" si="12"/>
        <v>36.590000000000003</v>
      </c>
      <c r="DM6" s="21">
        <f t="shared" si="12"/>
        <v>38.92</v>
      </c>
      <c r="DN6" s="21">
        <f t="shared" si="12"/>
        <v>28.87</v>
      </c>
      <c r="DO6" s="21">
        <f t="shared" si="12"/>
        <v>31.34</v>
      </c>
      <c r="DP6" s="21">
        <f t="shared" si="12"/>
        <v>32.909999999999997</v>
      </c>
      <c r="DQ6" s="21">
        <f t="shared" si="12"/>
        <v>34.869999999999997</v>
      </c>
      <c r="DR6" s="21">
        <f t="shared" si="12"/>
        <v>36.700000000000003</v>
      </c>
      <c r="DS6" s="20" t="str">
        <f>IF(DS7="","",IF(DS7="-","【-】","【"&amp;SUBSTITUTE(TEXT(DS7,"#,##0.00"),"-","△")&amp;"】"))</f>
        <v>【42.20】</v>
      </c>
      <c r="DT6" s="21">
        <f>IF(DT7="",NA(),DT7)</f>
        <v>2.59</v>
      </c>
      <c r="DU6" s="21">
        <f t="shared" ref="DU6:EC6" si="13">IF(DU7="",NA(),DU7)</f>
        <v>3.01</v>
      </c>
      <c r="DV6" s="21">
        <f t="shared" si="13"/>
        <v>2.98</v>
      </c>
      <c r="DW6" s="21">
        <f t="shared" si="13"/>
        <v>4.49</v>
      </c>
      <c r="DX6" s="21">
        <f t="shared" si="13"/>
        <v>4.82</v>
      </c>
      <c r="DY6" s="21">
        <f t="shared" si="13"/>
        <v>5.64</v>
      </c>
      <c r="DZ6" s="21">
        <f t="shared" si="13"/>
        <v>6.43</v>
      </c>
      <c r="EA6" s="21">
        <f t="shared" si="13"/>
        <v>7.75</v>
      </c>
      <c r="EB6" s="21">
        <f t="shared" si="13"/>
        <v>9.44</v>
      </c>
      <c r="EC6" s="21">
        <f t="shared" si="13"/>
        <v>10.69</v>
      </c>
      <c r="ED6" s="20" t="str">
        <f>IF(ED7="","",IF(ED7="-","【-】","【"&amp;SUBSTITUTE(TEXT(ED7,"#,##0.00"),"-","△")&amp;"】"))</f>
        <v>【9.46】</v>
      </c>
      <c r="EE6" s="21">
        <f>IF(EE7="",NA(),EE7)</f>
        <v>0.05</v>
      </c>
      <c r="EF6" s="21">
        <f t="shared" ref="EF6:EN6" si="14">IF(EF7="",NA(),EF7)</f>
        <v>0.05</v>
      </c>
      <c r="EG6" s="21">
        <f t="shared" si="14"/>
        <v>0.12</v>
      </c>
      <c r="EH6" s="21">
        <f t="shared" si="14"/>
        <v>0.04</v>
      </c>
      <c r="EI6" s="21">
        <f t="shared" si="14"/>
        <v>0.1</v>
      </c>
      <c r="EJ6" s="21">
        <f t="shared" si="14"/>
        <v>0.19</v>
      </c>
      <c r="EK6" s="21">
        <f t="shared" si="14"/>
        <v>0.19</v>
      </c>
      <c r="EL6" s="21">
        <f t="shared" si="14"/>
        <v>0.21</v>
      </c>
      <c r="EM6" s="21">
        <f t="shared" si="14"/>
        <v>0.2</v>
      </c>
      <c r="EN6" s="21">
        <f t="shared" si="14"/>
        <v>0.22</v>
      </c>
      <c r="EO6" s="20" t="str">
        <f>IF(EO7="","",IF(EO7="-","【-】","【"&amp;SUBSTITUTE(TEXT(EO7,"#,##0.00"),"-","△")&amp;"】"))</f>
        <v>【0.19】</v>
      </c>
    </row>
    <row r="7" spans="1:148" s="22" customFormat="1" x14ac:dyDescent="0.15">
      <c r="A7" s="14"/>
      <c r="B7" s="23">
        <v>2024</v>
      </c>
      <c r="C7" s="23">
        <v>252018</v>
      </c>
      <c r="D7" s="23">
        <v>46</v>
      </c>
      <c r="E7" s="23">
        <v>17</v>
      </c>
      <c r="F7" s="23">
        <v>1</v>
      </c>
      <c r="G7" s="23">
        <v>0</v>
      </c>
      <c r="H7" s="23" t="s">
        <v>96</v>
      </c>
      <c r="I7" s="23" t="s">
        <v>97</v>
      </c>
      <c r="J7" s="23" t="s">
        <v>98</v>
      </c>
      <c r="K7" s="23" t="s">
        <v>99</v>
      </c>
      <c r="L7" s="23" t="s">
        <v>100</v>
      </c>
      <c r="M7" s="23" t="s">
        <v>101</v>
      </c>
      <c r="N7" s="24" t="s">
        <v>102</v>
      </c>
      <c r="O7" s="24">
        <v>78.38</v>
      </c>
      <c r="P7" s="24">
        <v>97.04</v>
      </c>
      <c r="Q7" s="24">
        <v>81.62</v>
      </c>
      <c r="R7" s="24">
        <v>2931</v>
      </c>
      <c r="S7" s="24">
        <v>343600</v>
      </c>
      <c r="T7" s="24">
        <v>464.51</v>
      </c>
      <c r="U7" s="24">
        <v>739.7</v>
      </c>
      <c r="V7" s="24">
        <v>332797</v>
      </c>
      <c r="W7" s="24">
        <v>55.53</v>
      </c>
      <c r="X7" s="24">
        <v>5993.1</v>
      </c>
      <c r="Y7" s="24">
        <v>108.5</v>
      </c>
      <c r="Z7" s="24">
        <v>120.32</v>
      </c>
      <c r="AA7" s="24">
        <v>119.8</v>
      </c>
      <c r="AB7" s="24">
        <v>119.49</v>
      </c>
      <c r="AC7" s="24">
        <v>121.16</v>
      </c>
      <c r="AD7" s="24">
        <v>106.55</v>
      </c>
      <c r="AE7" s="24">
        <v>106.01</v>
      </c>
      <c r="AF7" s="24">
        <v>105.5</v>
      </c>
      <c r="AG7" s="24">
        <v>105.24</v>
      </c>
      <c r="AH7" s="24">
        <v>105.55</v>
      </c>
      <c r="AI7" s="24">
        <v>105.36</v>
      </c>
      <c r="AJ7" s="24">
        <v>0</v>
      </c>
      <c r="AK7" s="24">
        <v>0</v>
      </c>
      <c r="AL7" s="24">
        <v>0</v>
      </c>
      <c r="AM7" s="24">
        <v>0</v>
      </c>
      <c r="AN7" s="24">
        <v>0</v>
      </c>
      <c r="AO7" s="24">
        <v>5.95</v>
      </c>
      <c r="AP7" s="24">
        <v>5.27</v>
      </c>
      <c r="AQ7" s="24">
        <v>4.83</v>
      </c>
      <c r="AR7" s="24">
        <v>4.5</v>
      </c>
      <c r="AS7" s="24">
        <v>4.38</v>
      </c>
      <c r="AT7" s="24">
        <v>3.12</v>
      </c>
      <c r="AU7" s="24">
        <v>104.69</v>
      </c>
      <c r="AV7" s="24">
        <v>140.82</v>
      </c>
      <c r="AW7" s="24">
        <v>158.41999999999999</v>
      </c>
      <c r="AX7" s="24">
        <v>184.01</v>
      </c>
      <c r="AY7" s="24">
        <v>212.55</v>
      </c>
      <c r="AZ7" s="24">
        <v>72.930000000000007</v>
      </c>
      <c r="BA7" s="24">
        <v>80.08</v>
      </c>
      <c r="BB7" s="24">
        <v>87.33</v>
      </c>
      <c r="BC7" s="24">
        <v>92.26</v>
      </c>
      <c r="BD7" s="24">
        <v>99.9</v>
      </c>
      <c r="BE7" s="24">
        <v>82.75</v>
      </c>
      <c r="BF7" s="24">
        <v>503.15</v>
      </c>
      <c r="BG7" s="24">
        <v>456.14</v>
      </c>
      <c r="BH7" s="24">
        <v>410.8</v>
      </c>
      <c r="BI7" s="24">
        <v>371.2</v>
      </c>
      <c r="BJ7" s="24">
        <v>336.31</v>
      </c>
      <c r="BK7" s="24">
        <v>730.52</v>
      </c>
      <c r="BL7" s="24">
        <v>672.33</v>
      </c>
      <c r="BM7" s="24">
        <v>668.8</v>
      </c>
      <c r="BN7" s="24">
        <v>652.79999999999995</v>
      </c>
      <c r="BO7" s="24">
        <v>624.62</v>
      </c>
      <c r="BP7" s="24">
        <v>602.55999999999995</v>
      </c>
      <c r="BQ7" s="24">
        <v>138.41999999999999</v>
      </c>
      <c r="BR7" s="24">
        <v>139.37</v>
      </c>
      <c r="BS7" s="24">
        <v>140.66</v>
      </c>
      <c r="BT7" s="24">
        <v>137.74</v>
      </c>
      <c r="BU7" s="24">
        <v>139.9</v>
      </c>
      <c r="BV7" s="24">
        <v>98.61</v>
      </c>
      <c r="BW7" s="24">
        <v>98.75</v>
      </c>
      <c r="BX7" s="24">
        <v>98.36</v>
      </c>
      <c r="BY7" s="24">
        <v>97.29</v>
      </c>
      <c r="BZ7" s="24">
        <v>99.29</v>
      </c>
      <c r="CA7" s="24">
        <v>97.94</v>
      </c>
      <c r="CB7" s="24">
        <v>127.35</v>
      </c>
      <c r="CC7" s="24">
        <v>126.82</v>
      </c>
      <c r="CD7" s="24">
        <v>127.03</v>
      </c>
      <c r="CE7" s="24">
        <v>130.66999999999999</v>
      </c>
      <c r="CF7" s="24">
        <v>129.15</v>
      </c>
      <c r="CG7" s="24">
        <v>141.24</v>
      </c>
      <c r="CH7" s="24">
        <v>142.03</v>
      </c>
      <c r="CI7" s="24">
        <v>142.11000000000001</v>
      </c>
      <c r="CJ7" s="24">
        <v>145.49</v>
      </c>
      <c r="CK7" s="24">
        <v>144.28</v>
      </c>
      <c r="CL7" s="24">
        <v>140.97999999999999</v>
      </c>
      <c r="CM7" s="24">
        <v>62.39</v>
      </c>
      <c r="CN7" s="24">
        <v>64.400000000000006</v>
      </c>
      <c r="CO7" s="24">
        <v>63.75</v>
      </c>
      <c r="CP7" s="24">
        <v>62.71</v>
      </c>
      <c r="CQ7" s="24">
        <v>63.567599999999999</v>
      </c>
      <c r="CR7" s="24">
        <v>61.7</v>
      </c>
      <c r="CS7" s="24">
        <v>63.04</v>
      </c>
      <c r="CT7" s="24">
        <v>60.55</v>
      </c>
      <c r="CU7" s="24">
        <v>61.49</v>
      </c>
      <c r="CV7" s="24">
        <v>62.15</v>
      </c>
      <c r="CW7" s="24">
        <v>60.13</v>
      </c>
      <c r="CX7" s="24">
        <v>98.14</v>
      </c>
      <c r="CY7" s="24">
        <v>98.22</v>
      </c>
      <c r="CZ7" s="24">
        <v>98.28</v>
      </c>
      <c r="DA7" s="24">
        <v>98.32</v>
      </c>
      <c r="DB7" s="24">
        <v>98.36</v>
      </c>
      <c r="DC7" s="24">
        <v>94.56</v>
      </c>
      <c r="DD7" s="24">
        <v>94.75</v>
      </c>
      <c r="DE7" s="24">
        <v>94.92</v>
      </c>
      <c r="DF7" s="24">
        <v>95.01</v>
      </c>
      <c r="DG7" s="24">
        <v>94.96</v>
      </c>
      <c r="DH7" s="24">
        <v>96</v>
      </c>
      <c r="DI7" s="24">
        <v>29.61</v>
      </c>
      <c r="DJ7" s="24">
        <v>32.06</v>
      </c>
      <c r="DK7" s="24">
        <v>34.19</v>
      </c>
      <c r="DL7" s="24">
        <v>36.590000000000003</v>
      </c>
      <c r="DM7" s="24">
        <v>38.92</v>
      </c>
      <c r="DN7" s="24">
        <v>28.87</v>
      </c>
      <c r="DO7" s="24">
        <v>31.34</v>
      </c>
      <c r="DP7" s="24">
        <v>32.909999999999997</v>
      </c>
      <c r="DQ7" s="24">
        <v>34.869999999999997</v>
      </c>
      <c r="DR7" s="24">
        <v>36.700000000000003</v>
      </c>
      <c r="DS7" s="24">
        <v>42.2</v>
      </c>
      <c r="DT7" s="24">
        <v>2.59</v>
      </c>
      <c r="DU7" s="24">
        <v>3.01</v>
      </c>
      <c r="DV7" s="24">
        <v>2.98</v>
      </c>
      <c r="DW7" s="24">
        <v>4.49</v>
      </c>
      <c r="DX7" s="24">
        <v>4.82</v>
      </c>
      <c r="DY7" s="24">
        <v>5.64</v>
      </c>
      <c r="DZ7" s="24">
        <v>6.43</v>
      </c>
      <c r="EA7" s="24">
        <v>7.75</v>
      </c>
      <c r="EB7" s="24">
        <v>9.44</v>
      </c>
      <c r="EC7" s="24">
        <v>10.69</v>
      </c>
      <c r="ED7" s="24">
        <v>9.4600000000000009</v>
      </c>
      <c r="EE7" s="24">
        <v>0.05</v>
      </c>
      <c r="EF7" s="24">
        <v>0.05</v>
      </c>
      <c r="EG7" s="24">
        <v>0.12</v>
      </c>
      <c r="EH7" s="24">
        <v>0.04</v>
      </c>
      <c r="EI7" s="24">
        <v>0.1</v>
      </c>
      <c r="EJ7" s="24">
        <v>0.19</v>
      </c>
      <c r="EK7" s="24">
        <v>0.19</v>
      </c>
      <c r="EL7" s="24">
        <v>0.21</v>
      </c>
      <c r="EM7" s="24">
        <v>0.2</v>
      </c>
      <c r="EN7" s="24">
        <v>0.22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E68B0B-896D-4F4B-9059-221BB4845AAA}">
  <ds:schemaRefs>
    <ds:schemaRef ds:uri="http://schemas.microsoft.com/sharepoint/v3/contenttype/forms"/>
  </ds:schemaRefs>
</ds:datastoreItem>
</file>

<file path=customXml/itemProps2.xml><?xml version="1.0" encoding="utf-8"?>
<ds:datastoreItem xmlns:ds="http://schemas.openxmlformats.org/officeDocument/2006/customXml" ds:itemID="{FE977963-18D6-4076-9E69-39EB0E1F1700}">
  <ds:schemaRefs>
    <ds:schemaRef ds:uri="http://schemas.microsoft.com/office/2006/metadata/properties"/>
    <ds:schemaRef ds:uri="http://schemas.microsoft.com/office/infopath/2007/PartnerControls"/>
    <ds:schemaRef ds:uri="96f7774a-1fa4-49d3-a956-75b9c85e9b43"/>
    <ds:schemaRef ds:uri="fd32c9f7-8932-4d07-b49b-91c8a1e26893"/>
  </ds:schemaRefs>
</ds:datastoreItem>
</file>

<file path=customXml/itemProps3.xml><?xml version="1.0" encoding="utf-8"?>
<ds:datastoreItem xmlns:ds="http://schemas.openxmlformats.org/officeDocument/2006/customXml" ds:itemID="{D5433247-7CCB-472D-9FF2-43E7D1BAA3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柴原　喜一郎</cp:lastModifiedBy>
  <dcterms:created xsi:type="dcterms:W3CDTF">2025-12-23T06:02:29Z</dcterms:created>
  <dcterms:modified xsi:type="dcterms:W3CDTF">2026-02-02T03:02:48Z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