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5統計書\"/>
    </mc:Choice>
  </mc:AlternateContent>
  <xr:revisionPtr revIDLastSave="0" documentId="13_ncr:1_{EB8B59DC-60B2-4264-B8EB-58E32E0640DF}" xr6:coauthVersionLast="47" xr6:coauthVersionMax="47" xr10:uidLastSave="{00000000-0000-0000-0000-000000000000}"/>
  <bookViews>
    <workbookView xWindow="2730" yWindow="525" windowWidth="18540" windowHeight="14955" activeTab="2" xr2:uid="{00000000-000D-0000-FFFF-FFFF00000000}"/>
  </bookViews>
  <sheets>
    <sheet name="098" sheetId="7" r:id="rId1"/>
    <sheet name="099" sheetId="8" r:id="rId2"/>
    <sheet name="100" sheetId="3" r:id="rId3"/>
    <sheet name="101-1" sheetId="4" r:id="rId4"/>
    <sheet name="101-2"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Fill" localSheetId="0" hidden="1">'[1]310'!$E$3:$W$3</definedName>
    <definedName name="_Fill" localSheetId="1" hidden="1">'[1]310'!$E$3:$W$3</definedName>
    <definedName name="_Fill" localSheetId="2" hidden="1">'[2]228'!$C$5:$AC$5</definedName>
    <definedName name="_Fill" hidden="1">'[3]124'!#REF!</definedName>
    <definedName name="_Key1" localSheetId="2" hidden="1">'[4]261'!$BC$195:$BC$264</definedName>
    <definedName name="_Key1" hidden="1">'[5]261'!$BC$195:$BC$264</definedName>
    <definedName name="_Key2" localSheetId="2" hidden="1">'[4]261'!$BE$195:$BE$264</definedName>
    <definedName name="_Key2" hidden="1">'[5]261'!$BE$195:$BE$264</definedName>
    <definedName name="_Order1" hidden="1">1</definedName>
    <definedName name="_Order2" hidden="1">255</definedName>
    <definedName name="_Sort" localSheetId="2" hidden="1">'[4]261'!$BA$194:$BT$264</definedName>
    <definedName name="_Sort" hidden="1">'[5]261'!$BA$194:$BT$264</definedName>
    <definedName name="Ⅰ期" localSheetId="0">'[6]4半原指数'!$C$4:$V$50</definedName>
    <definedName name="Ⅰ期" localSheetId="1">'[6]4半原指数'!$C$4:$V$50</definedName>
    <definedName name="Ⅰ期" localSheetId="2">'[7]4半原指数'!$C$4:$V$50</definedName>
    <definedName name="Ⅰ期">'[8]4半原指数'!$C$4:$V$50</definedName>
    <definedName name="BASE" localSheetId="0">'[9]243'!$B$5:$B$57</definedName>
    <definedName name="BASE" localSheetId="1">'[9]243'!$B$5:$B$57</definedName>
    <definedName name="BASE" localSheetId="2">'[10]243'!$B$5:$B$57</definedName>
    <definedName name="BASE">'[11]243'!$B$5:$B$57</definedName>
    <definedName name="_xlnm.Print_Area" localSheetId="0">'098'!$A$1:$J$26</definedName>
    <definedName name="_xlnm.Print_Area" localSheetId="1">'099'!$A$1:$M$27</definedName>
    <definedName name="_xlnm.Print_Area" localSheetId="2">'100'!$B$1:$AJ$39</definedName>
    <definedName name="_xlnm.Print_Area" localSheetId="3">'101-1'!$A$1:$K$30</definedName>
    <definedName name="_xlnm.Print_Area" localSheetId="4">'101-2'!$A$1:$L$38</definedName>
    <definedName name="_xlnm.Print_Area">[12]総計!$A$1:$H$68</definedName>
    <definedName name="print_title" localSheetId="0">#REF!</definedName>
    <definedName name="print_title">#REF!</definedName>
    <definedName name="ｓｓｓ" localSheetId="0" hidden="1">'[13]179'!$H$4:$H$21</definedName>
    <definedName name="ｓｓｓ" localSheetId="1" hidden="1">'[13]179'!$H$4:$H$21</definedName>
    <definedName name="ｓｓｓ" localSheetId="2" hidden="1">'[14]179'!$H$4:$H$21</definedName>
    <definedName name="ｓｓｓ" hidden="1">'[15]179'!$H$4:$H$21</definedName>
    <definedName name="ssss" hidden="1">'[16]235'!$F$6:$AF$6</definedName>
    <definedName name="ssssssssss" hidden="1">'[17]138'!$B$6:$R$6</definedName>
    <definedName name="ssssssssssssss" hidden="1">'[18]179'!$H$4:$H$21</definedName>
    <definedName name="ふぇ" localSheetId="0" hidden="1">'[19]138'!$B$6:$R$6</definedName>
    <definedName name="ふぇ" localSheetId="1" hidden="1">'[19]138'!$B$6:$R$6</definedName>
    <definedName name="ふぇ" localSheetId="2" hidden="1">'[20]138'!$B$6:$R$6</definedName>
    <definedName name="ふぇ" hidden="1">'[21]138'!$B$6:$R$6</definedName>
    <definedName name="記入済み" hidden="1">'[22]228'!$C$5:$AC$5</definedName>
    <definedName name="変更" localSheetId="0"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8" i="5" l="1"/>
  <c r="Q19" i="5"/>
  <c r="Q20" i="5"/>
  <c r="Q21" i="5"/>
  <c r="Q22" i="5"/>
  <c r="Q23" i="5"/>
  <c r="Q24" i="5"/>
  <c r="Q25" i="5"/>
  <c r="Q26" i="5"/>
  <c r="Q27" i="5"/>
  <c r="Q28" i="5"/>
  <c r="Q29" i="5"/>
  <c r="Q30" i="5"/>
  <c r="Q31" i="5"/>
  <c r="Q7" i="5"/>
  <c r="Q8" i="5"/>
  <c r="Q9" i="5"/>
  <c r="Q10" i="5"/>
  <c r="Q11" i="5"/>
  <c r="Q12" i="5"/>
  <c r="Q13" i="5"/>
  <c r="Q14" i="5"/>
  <c r="Q15" i="5"/>
  <c r="Q16" i="5"/>
  <c r="Q17" i="5"/>
  <c r="Q6" i="5"/>
  <c r="O7" i="5"/>
  <c r="O8" i="5"/>
  <c r="O9" i="5"/>
  <c r="O10" i="5"/>
  <c r="O11" i="5"/>
  <c r="O12" i="5"/>
  <c r="O13" i="5"/>
  <c r="O14" i="5"/>
  <c r="O15" i="5"/>
  <c r="O16" i="5"/>
  <c r="O17" i="5"/>
  <c r="O18" i="5"/>
  <c r="O19" i="5"/>
  <c r="O20" i="5"/>
  <c r="O21" i="5"/>
  <c r="O22" i="5"/>
  <c r="O23" i="5"/>
  <c r="O24" i="5"/>
  <c r="O25" i="5"/>
  <c r="O26" i="5"/>
  <c r="O27" i="5"/>
  <c r="O28" i="5"/>
  <c r="O29" i="5"/>
  <c r="O30" i="5"/>
  <c r="O31" i="5"/>
  <c r="O6" i="5"/>
  <c r="L9" i="7"/>
  <c r="M9" i="7" s="1"/>
  <c r="L22" i="7"/>
  <c r="M22" i="7" s="1"/>
  <c r="S18" i="8"/>
  <c r="R8" i="8"/>
  <c r="S8" i="8" s="1"/>
  <c r="R9" i="8"/>
  <c r="S9" i="8" s="1"/>
  <c r="R10" i="8"/>
  <c r="S10" i="8" s="1"/>
  <c r="R12" i="8"/>
  <c r="S12" i="8" s="1"/>
  <c r="R13" i="8"/>
  <c r="S13" i="8" s="1"/>
  <c r="R14" i="8"/>
  <c r="S14" i="8" s="1"/>
  <c r="R15" i="8"/>
  <c r="S15" i="8" s="1"/>
  <c r="R16" i="8"/>
  <c r="S16" i="8" s="1"/>
  <c r="R17" i="8"/>
  <c r="S17" i="8" s="1"/>
  <c r="R18" i="8"/>
  <c r="R19" i="8"/>
  <c r="S19" i="8" s="1"/>
  <c r="R20" i="8"/>
  <c r="S20" i="8" s="1"/>
  <c r="R21" i="8"/>
  <c r="S21" i="8" s="1"/>
  <c r="R22" i="8"/>
  <c r="S22" i="8" s="1"/>
  <c r="R23" i="8"/>
  <c r="S23" i="8" s="1"/>
  <c r="R7" i="8"/>
  <c r="S7" i="8" s="1"/>
  <c r="P7" i="8"/>
  <c r="Q7" i="8" s="1"/>
  <c r="Q8" i="8"/>
  <c r="P8" i="8"/>
  <c r="P9" i="8"/>
  <c r="Q9" i="8" s="1"/>
  <c r="P10" i="8"/>
  <c r="Q10" i="8" s="1"/>
  <c r="P12" i="8"/>
  <c r="Q12" i="8" s="1"/>
  <c r="P13" i="8"/>
  <c r="Q13" i="8" s="1"/>
  <c r="P14" i="8"/>
  <c r="Q14" i="8" s="1"/>
  <c r="P15" i="8"/>
  <c r="Q15" i="8" s="1"/>
  <c r="P16" i="8"/>
  <c r="Q16" i="8" s="1"/>
  <c r="P17" i="8"/>
  <c r="Q17" i="8" s="1"/>
  <c r="P18" i="8"/>
  <c r="Q18" i="8" s="1"/>
  <c r="P19" i="8"/>
  <c r="Q19" i="8" s="1"/>
  <c r="P20" i="8"/>
  <c r="Q20" i="8" s="1"/>
  <c r="P21" i="8"/>
  <c r="Q21" i="8" s="1"/>
  <c r="P22" i="8"/>
  <c r="Q22" i="8" s="1"/>
  <c r="P23" i="8"/>
  <c r="Q23" i="8" s="1"/>
  <c r="R11" i="8" l="1"/>
  <c r="S11" i="8" s="1"/>
  <c r="P11" i="8"/>
  <c r="Q11" i="8" s="1"/>
  <c r="I10" i="7"/>
  <c r="L10" i="7" l="1"/>
  <c r="M10" i="7" s="1"/>
  <c r="L6" i="7"/>
  <c r="M6" i="7" s="1"/>
  <c r="N6" i="7"/>
  <c r="O6" i="7" s="1"/>
  <c r="N7" i="7"/>
  <c r="O7" i="7" s="1"/>
  <c r="N8" i="7"/>
  <c r="O8" i="7" s="1"/>
  <c r="N9" i="7"/>
  <c r="O9" i="7" s="1"/>
  <c r="N10" i="7"/>
  <c r="O10" i="7" s="1"/>
  <c r="N12" i="7"/>
  <c r="O12" i="7" s="1"/>
  <c r="N13" i="7"/>
  <c r="O13" i="7" s="1"/>
  <c r="N14" i="7"/>
  <c r="O14" i="7" s="1"/>
  <c r="N15" i="7"/>
  <c r="O15" i="7" s="1"/>
  <c r="N16" i="7"/>
  <c r="O16" i="7" s="1"/>
  <c r="N17" i="7"/>
  <c r="O17" i="7" s="1"/>
  <c r="N18" i="7"/>
  <c r="O18" i="7" s="1"/>
  <c r="N19" i="7"/>
  <c r="O19" i="7" s="1"/>
  <c r="N20" i="7"/>
  <c r="O20" i="7" s="1"/>
  <c r="N21" i="7"/>
  <c r="O21" i="7" s="1"/>
  <c r="N22" i="7"/>
  <c r="O22" i="7" s="1"/>
  <c r="N11" i="7"/>
  <c r="O11" i="7" s="1"/>
  <c r="L7" i="7"/>
  <c r="M7" i="7" s="1"/>
  <c r="L8" i="7"/>
  <c r="M8" i="7" s="1"/>
  <c r="L12" i="7"/>
  <c r="M12" i="7" s="1"/>
  <c r="L13" i="7"/>
  <c r="M13" i="7" s="1"/>
  <c r="L14" i="7"/>
  <c r="M14" i="7" s="1"/>
  <c r="L15" i="7"/>
  <c r="M15" i="7" s="1"/>
  <c r="L16" i="7"/>
  <c r="M16" i="7" s="1"/>
  <c r="L17" i="7"/>
  <c r="M17" i="7" s="1"/>
  <c r="L18" i="7"/>
  <c r="M18" i="7" s="1"/>
  <c r="L19" i="7"/>
  <c r="M19" i="7" s="1"/>
  <c r="L20" i="7"/>
  <c r="M20" i="7" s="1"/>
  <c r="L21" i="7"/>
  <c r="M21" i="7" s="1"/>
  <c r="L11" i="7"/>
  <c r="M11" i="7" s="1"/>
</calcChain>
</file>

<file path=xl/sharedStrings.xml><?xml version="1.0" encoding="utf-8"?>
<sst xmlns="http://schemas.openxmlformats.org/spreadsheetml/2006/main" count="391" uniqueCount="176">
  <si>
    <t>近江八幡市</t>
  </si>
  <si>
    <t>人　口</t>
  </si>
  <si>
    <t>上水道</t>
  </si>
  <si>
    <t>簡易水道</t>
  </si>
  <si>
    <t xml:space="preserve">     専      用</t>
    <phoneticPr fontId="8"/>
  </si>
  <si>
    <t>　 水      道</t>
    <phoneticPr fontId="8"/>
  </si>
  <si>
    <t>合　　   計</t>
  </si>
  <si>
    <t>飲料水供給施設</t>
  </si>
  <si>
    <t>自己水源のみによるもの</t>
  </si>
  <si>
    <t>左記以外のもの</t>
  </si>
  <si>
    <t>普及率</t>
  </si>
  <si>
    <t>箇所数</t>
  </si>
  <si>
    <t>計画給水
人    口</t>
  </si>
  <si>
    <t>現在給水
人    口</t>
  </si>
  <si>
    <t>確 認 時
給水人口</t>
  </si>
  <si>
    <t>現在給水
人    口</t>
    <phoneticPr fontId="8"/>
  </si>
  <si>
    <t>（％）</t>
  </si>
  <si>
    <t>市計</t>
  </si>
  <si>
    <t>大津市</t>
  </si>
  <si>
    <t>彦根市</t>
  </si>
  <si>
    <t>長浜市</t>
  </si>
  <si>
    <t>草津市</t>
  </si>
  <si>
    <t>守山市</t>
  </si>
  <si>
    <t>栗東市</t>
    <rPh sb="0" eb="3">
      <t>リットウシ</t>
    </rPh>
    <phoneticPr fontId="8"/>
  </si>
  <si>
    <t>甲賀市</t>
    <rPh sb="0" eb="2">
      <t>コウガ</t>
    </rPh>
    <rPh sb="2" eb="3">
      <t>シ</t>
    </rPh>
    <phoneticPr fontId="8"/>
  </si>
  <si>
    <t>野洲市</t>
    <rPh sb="0" eb="3">
      <t>ヤスシ</t>
    </rPh>
    <phoneticPr fontId="8"/>
  </si>
  <si>
    <t>湖南市</t>
    <rPh sb="0" eb="2">
      <t>コナン</t>
    </rPh>
    <rPh sb="2" eb="3">
      <t>シ</t>
    </rPh>
    <phoneticPr fontId="8"/>
  </si>
  <si>
    <t>高島市</t>
    <rPh sb="0" eb="2">
      <t>タカシマ</t>
    </rPh>
    <rPh sb="2" eb="3">
      <t>シ</t>
    </rPh>
    <phoneticPr fontId="8"/>
  </si>
  <si>
    <t>東近江市</t>
    <rPh sb="0" eb="1">
      <t>ヒガシ</t>
    </rPh>
    <rPh sb="1" eb="4">
      <t>オウミシ</t>
    </rPh>
    <phoneticPr fontId="8"/>
  </si>
  <si>
    <t>米原市</t>
    <rPh sb="0" eb="2">
      <t>マイバラ</t>
    </rPh>
    <rPh sb="2" eb="3">
      <t>シ</t>
    </rPh>
    <phoneticPr fontId="8"/>
  </si>
  <si>
    <t>町計</t>
    <phoneticPr fontId="8"/>
  </si>
  <si>
    <t>日野町</t>
  </si>
  <si>
    <t>竜王町</t>
  </si>
  <si>
    <t>愛荘町</t>
  </si>
  <si>
    <t>豊郷町</t>
  </si>
  <si>
    <t>甲良町</t>
  </si>
  <si>
    <t>多賀町</t>
  </si>
  <si>
    <t>栗東市</t>
  </si>
  <si>
    <t>甲賀市</t>
  </si>
  <si>
    <t>野洲市</t>
  </si>
  <si>
    <t>湖南市</t>
  </si>
  <si>
    <t>高島市</t>
  </si>
  <si>
    <t>東近江市</t>
  </si>
  <si>
    <t>米原市</t>
  </si>
  <si>
    <t>町計</t>
  </si>
  <si>
    <t>事業主体</t>
  </si>
  <si>
    <t>事　業　名</t>
  </si>
  <si>
    <t>計画処理</t>
  </si>
  <si>
    <t>処理区域</t>
    <rPh sb="0" eb="3">
      <t>ショリク</t>
    </rPh>
    <rPh sb="3" eb="4">
      <t>イキ</t>
    </rPh>
    <phoneticPr fontId="8"/>
  </si>
  <si>
    <t>行政区域
内人口(A)</t>
    <rPh sb="0" eb="2">
      <t>ギョウセイ</t>
    </rPh>
    <rPh sb="2" eb="4">
      <t>クイキ</t>
    </rPh>
    <rPh sb="5" eb="6">
      <t>ナイ</t>
    </rPh>
    <rPh sb="6" eb="8">
      <t>ジンコウ</t>
    </rPh>
    <phoneticPr fontId="20"/>
  </si>
  <si>
    <t>処理区域
内人口(B)</t>
    <rPh sb="0" eb="2">
      <t>ショリ</t>
    </rPh>
    <rPh sb="2" eb="4">
      <t>クイキ</t>
    </rPh>
    <rPh sb="5" eb="6">
      <t>ウチ</t>
    </rPh>
    <rPh sb="6" eb="8">
      <t>ジンコウ</t>
    </rPh>
    <phoneticPr fontId="20"/>
  </si>
  <si>
    <t>区域面積</t>
    <rPh sb="0" eb="2">
      <t>クイキ</t>
    </rPh>
    <phoneticPr fontId="8"/>
  </si>
  <si>
    <t>人    口</t>
  </si>
  <si>
    <t>計  画</t>
  </si>
  <si>
    <t>施工済</t>
  </si>
  <si>
    <t>計画集水</t>
  </si>
  <si>
    <t>進 捗 率</t>
  </si>
  <si>
    <t>面    積</t>
  </si>
  <si>
    <t>計    画</t>
  </si>
  <si>
    <t>施　工  済</t>
  </si>
  <si>
    <t>事 業 主 体</t>
  </si>
  <si>
    <t>計画処理</t>
    <rPh sb="2" eb="4">
      <t>ショリ</t>
    </rPh>
    <phoneticPr fontId="8"/>
  </si>
  <si>
    <t>整 備 済</t>
  </si>
  <si>
    <t>行政人口(A)</t>
  </si>
  <si>
    <t>処理人口(B)</t>
  </si>
  <si>
    <t xml:space="preserve"> (B)/(A)</t>
  </si>
  <si>
    <t>県　　計</t>
  </si>
  <si>
    <t>公共下水道・特定環境保全公共下水道</t>
  </si>
  <si>
    <t>特定環境保全公共下水道</t>
  </si>
  <si>
    <t>　　　３．自己水源のみ以外の専用水道は他の水道から受水しているため、合計欄の人口には含まれていません。</t>
    <rPh sb="5" eb="7">
      <t>ジコ</t>
    </rPh>
    <rPh sb="7" eb="9">
      <t>スイゲン</t>
    </rPh>
    <rPh sb="11" eb="13">
      <t>イガイ</t>
    </rPh>
    <rPh sb="14" eb="16">
      <t>センヨウ</t>
    </rPh>
    <rPh sb="16" eb="18">
      <t>スイドウ</t>
    </rPh>
    <rPh sb="19" eb="20">
      <t>タ</t>
    </rPh>
    <rPh sb="21" eb="23">
      <t>スイドウ</t>
    </rPh>
    <rPh sb="25" eb="27">
      <t>ジュスイ</t>
    </rPh>
    <rPh sb="34" eb="36">
      <t>ゴウケイ</t>
    </rPh>
    <rPh sb="36" eb="37">
      <t>ラン</t>
    </rPh>
    <rPh sb="38" eb="40">
      <t>ジンコウ</t>
    </rPh>
    <rPh sb="42" eb="43">
      <t>フク</t>
    </rPh>
    <phoneticPr fontId="8"/>
  </si>
  <si>
    <t>公共下水道</t>
  </si>
  <si>
    <t xml:space="preserve"> 各年度3月31日現在</t>
    <rPh sb="1" eb="3">
      <t>カクネン</t>
    </rPh>
    <rPh sb="3" eb="4">
      <t>ド</t>
    </rPh>
    <rPh sb="5" eb="6">
      <t>ガツ</t>
    </rPh>
    <rPh sb="8" eb="9">
      <t>ニチ</t>
    </rPh>
    <rPh sb="9" eb="11">
      <t>ゲンザイ</t>
    </rPh>
    <phoneticPr fontId="8"/>
  </si>
  <si>
    <t>　　　２．（　）は、独自の水源からの給水ではなく、他の上水道から受水している上水道箇所数を示しています。</t>
    <phoneticPr fontId="8"/>
  </si>
  <si>
    <t>　資料　県生活衛生課「水道統計調査」　　　　　　　　　　　　　　　　　　　　　　　　　　　　　　　</t>
    <rPh sb="4" eb="5">
      <t>ケン</t>
    </rPh>
    <rPh sb="5" eb="7">
      <t>セイカツ</t>
    </rPh>
    <rPh sb="7" eb="9">
      <t>エイセイ</t>
    </rPh>
    <rPh sb="9" eb="10">
      <t>カ</t>
    </rPh>
    <rPh sb="11" eb="13">
      <t>スイドウ</t>
    </rPh>
    <rPh sb="13" eb="15">
      <t>トウケイ</t>
    </rPh>
    <rPh sb="15" eb="17">
      <t>チョウサ</t>
    </rPh>
    <phoneticPr fontId="8"/>
  </si>
  <si>
    <t>-</t>
  </si>
  <si>
    <t>　注　１．人口は市町の報告によります。</t>
    <phoneticPr fontId="8"/>
  </si>
  <si>
    <t>(単位　箇所数:箇所　人口:人)</t>
    <rPh sb="1" eb="3">
      <t>タンイ</t>
    </rPh>
    <rPh sb="4" eb="6">
      <t>カショ</t>
    </rPh>
    <rPh sb="6" eb="7">
      <t>スウ</t>
    </rPh>
    <rPh sb="8" eb="10">
      <t>カショ</t>
    </rPh>
    <rPh sb="11" eb="13">
      <t>ジンコウ</t>
    </rPh>
    <rPh sb="14" eb="15">
      <t>ヒト</t>
    </rPh>
    <phoneticPr fontId="15"/>
  </si>
  <si>
    <t>普及率
(B)/(A)</t>
  </si>
  <si>
    <t>(沖島特定環境保全公共下水道)</t>
  </si>
  <si>
    <t>(大津単独公共下水道)</t>
  </si>
  <si>
    <t>下　 水　 道</t>
    <phoneticPr fontId="8"/>
  </si>
  <si>
    <t>【流域下水道】</t>
    <phoneticPr fontId="8"/>
  </si>
  <si>
    <t xml:space="preserve">管 渠 延 長 </t>
    <phoneticPr fontId="15"/>
  </si>
  <si>
    <t>面　　積</t>
    <phoneticPr fontId="8"/>
  </si>
  <si>
    <t>【都市下水路】</t>
    <phoneticPr fontId="8"/>
  </si>
  <si>
    <t>下 水 路 延 長</t>
    <phoneticPr fontId="15"/>
  </si>
  <si>
    <t>　　普　 及 　状　 況</t>
    <phoneticPr fontId="15"/>
  </si>
  <si>
    <t>【公共下水道】</t>
    <phoneticPr fontId="8"/>
  </si>
  <si>
    <t>(単位　面積:ha　人口:人　比率:％　管渠(きょ)延長:km　下水路延長:m)</t>
    <rPh sb="1" eb="3">
      <t>タンイ</t>
    </rPh>
    <rPh sb="4" eb="6">
      <t>メンセキ</t>
    </rPh>
    <rPh sb="10" eb="12">
      <t>ジンコウ</t>
    </rPh>
    <rPh sb="13" eb="14">
      <t>ニン</t>
    </rPh>
    <rPh sb="15" eb="17">
      <t>ヒリツ</t>
    </rPh>
    <rPh sb="20" eb="22">
      <t>カンキョ</t>
    </rPh>
    <rPh sb="26" eb="28">
      <t>エンチョウ</t>
    </rPh>
    <rPh sb="32" eb="34">
      <t>ゲスイ</t>
    </rPh>
    <rPh sb="34" eb="35">
      <t>ロ</t>
    </rPh>
    <rPh sb="35" eb="37">
      <t>エンチョウ</t>
    </rPh>
    <phoneticPr fontId="15"/>
  </si>
  <si>
    <t>事　　業　　名</t>
    <phoneticPr fontId="15"/>
  </si>
  <si>
    <t>滋賀県</t>
  </si>
  <si>
    <t>　琵琶湖流域下水道</t>
  </si>
  <si>
    <t>　　湖南中部処理区</t>
  </si>
  <si>
    <t>　　湖西処理区</t>
  </si>
  <si>
    <t>　　東北部処理区</t>
  </si>
  <si>
    <t>　　高島処理区</t>
  </si>
  <si>
    <t>　広野</t>
  </si>
  <si>
    <t>　長野</t>
  </si>
  <si>
    <t>　北部</t>
  </si>
  <si>
    <t>　村井</t>
  </si>
  <si>
    <t>　上野田</t>
  </si>
  <si>
    <t>　注　１．計画とは、下水道法に基づき県が定めた事業計画を指します。</t>
  </si>
  <si>
    <t>　　　２．計画処理人口は観光人口を含みません。</t>
  </si>
  <si>
    <t>　　　３．管渠（きょ）延長には、放流渠（きょ）を除外しています。</t>
  </si>
  <si>
    <t>(藤尾単独公共下水道)</t>
  </si>
  <si>
    <t>(土山単独公共下水道)</t>
  </si>
  <si>
    <t>(信楽単独公共下水道)</t>
  </si>
  <si>
    <t>(朽木特定環境保全公共下水道)</t>
  </si>
  <si>
    <t>水力</t>
    <rPh sb="0" eb="2">
      <t>スイリョク</t>
    </rPh>
    <phoneticPr fontId="15"/>
  </si>
  <si>
    <t>火力</t>
    <rPh sb="0" eb="2">
      <t>カリョク</t>
    </rPh>
    <phoneticPr fontId="15"/>
  </si>
  <si>
    <t>新エネルギー等</t>
    <rPh sb="0" eb="1">
      <t>シン</t>
    </rPh>
    <rPh sb="6" eb="7">
      <t>トウ</t>
    </rPh>
    <phoneticPr fontId="15"/>
  </si>
  <si>
    <t>太陽光</t>
    <rPh sb="0" eb="3">
      <t>タイヨウコウ</t>
    </rPh>
    <phoneticPr fontId="8"/>
  </si>
  <si>
    <t>バイオマス</t>
    <phoneticPr fontId="8"/>
  </si>
  <si>
    <t>令和元年度　F.Y.2019</t>
    <rPh sb="0" eb="2">
      <t>レイワ</t>
    </rPh>
    <rPh sb="2" eb="3">
      <t>ガン</t>
    </rPh>
    <rPh sb="4" eb="5">
      <t>ド</t>
    </rPh>
    <phoneticPr fontId="23"/>
  </si>
  <si>
    <t>令和２年度　F.Y.2020</t>
    <rPh sb="0" eb="2">
      <t>レイワ</t>
    </rPh>
    <rPh sb="4" eb="5">
      <t>ド</t>
    </rPh>
    <phoneticPr fontId="23"/>
  </si>
  <si>
    <t>-</t>
    <phoneticPr fontId="8"/>
  </si>
  <si>
    <t>５月</t>
  </si>
  <si>
    <t>６月</t>
  </si>
  <si>
    <t>７月</t>
  </si>
  <si>
    <t>８月</t>
  </si>
  <si>
    <t>９月</t>
  </si>
  <si>
    <t>１月</t>
  </si>
  <si>
    <t>２月</t>
  </si>
  <si>
    <t>３月</t>
  </si>
  <si>
    <t>　　　記載する電力量のうち、バイオマスに係る電力量を〔 〕を付して再掲しています。</t>
    <phoneticPr fontId="8"/>
  </si>
  <si>
    <t>特別高圧</t>
    <rPh sb="0" eb="2">
      <t>トクベツ</t>
    </rPh>
    <rPh sb="2" eb="4">
      <t>コウアツ</t>
    </rPh>
    <phoneticPr fontId="8"/>
  </si>
  <si>
    <t>高圧</t>
    <rPh sb="0" eb="2">
      <t>コウアツ</t>
    </rPh>
    <phoneticPr fontId="8"/>
  </si>
  <si>
    <t>低圧</t>
    <rPh sb="0" eb="2">
      <t>テイアツ</t>
    </rPh>
    <phoneticPr fontId="8"/>
  </si>
  <si>
    <t>令和３年度　F.Y.2021</t>
    <rPh sb="0" eb="2">
      <t>レイワ</t>
    </rPh>
    <rPh sb="4" eb="5">
      <t>ド</t>
    </rPh>
    <phoneticPr fontId="23"/>
  </si>
  <si>
    <t>〔73〕</t>
  </si>
  <si>
    <t>合計</t>
    <rPh sb="0" eb="2">
      <t>ゴウケイ</t>
    </rPh>
    <phoneticPr fontId="15"/>
  </si>
  <si>
    <t>合計</t>
    <rPh sb="0" eb="2">
      <t>ゴウケイ</t>
    </rPh>
    <phoneticPr fontId="8"/>
  </si>
  <si>
    <t>（単位：千kWh）</t>
    <rPh sb="4" eb="5">
      <t>セン</t>
    </rPh>
    <phoneticPr fontId="8"/>
  </si>
  <si>
    <t>10月</t>
  </si>
  <si>
    <t>11月</t>
  </si>
  <si>
    <t>12月</t>
  </si>
  <si>
    <t>４月</t>
  </si>
  <si>
    <t>　注　バイオマスの欄には、専らまたは主として使用する燃料がバイオマスの場合には、火力発電所の欄に</t>
    <rPh sb="1" eb="2">
      <t>チュウ</t>
    </rPh>
    <phoneticPr fontId="15"/>
  </si>
  <si>
    <t>　資料　経済産業省 資源エネルギー庁「電力調査統計」</t>
    <rPh sb="4" eb="9">
      <t>ケイザイサンギョウショウ</t>
    </rPh>
    <rPh sb="10" eb="12">
      <t>シゲン</t>
    </rPh>
    <rPh sb="17" eb="18">
      <t>チョウ</t>
    </rPh>
    <rPh sb="19" eb="21">
      <t>デンリョク</t>
    </rPh>
    <rPh sb="21" eb="23">
      <t>チョウサ</t>
    </rPh>
    <rPh sb="23" eb="25">
      <t>トウケイ</t>
    </rPh>
    <phoneticPr fontId="15"/>
  </si>
  <si>
    <t>電力需要量</t>
    <rPh sb="0" eb="2">
      <t>デンリョク</t>
    </rPh>
    <rPh sb="2" eb="4">
      <t>ジュヨウ</t>
    </rPh>
    <rPh sb="4" eb="5">
      <t>リョウ</t>
    </rPh>
    <phoneticPr fontId="15"/>
  </si>
  <si>
    <t>自由料金</t>
    <rPh sb="0" eb="2">
      <t>ジユウ</t>
    </rPh>
    <rPh sb="2" eb="4">
      <t>リョウキン</t>
    </rPh>
    <phoneticPr fontId="8"/>
  </si>
  <si>
    <t>…</t>
  </si>
  <si>
    <t>　　　　　　（単位　電力需要量：千kWh　事業者数：者）</t>
    <rPh sb="10" eb="15">
      <t>デンリョクジュヨウリョウ</t>
    </rPh>
    <rPh sb="16" eb="17">
      <t>セン</t>
    </rPh>
    <rPh sb="21" eb="24">
      <t>ジギョウシャ</t>
    </rPh>
    <rPh sb="24" eb="25">
      <t>スウ</t>
    </rPh>
    <rPh sb="26" eb="27">
      <t>シャ</t>
    </rPh>
    <phoneticPr fontId="8"/>
  </si>
  <si>
    <t>　　　　　令和２年度以降は、上水道事業に統合されましたので、「-」と記載しています。</t>
    <rPh sb="5" eb="7">
      <t>レイワ</t>
    </rPh>
    <rPh sb="8" eb="10">
      <t>ネンド</t>
    </rPh>
    <rPh sb="10" eb="12">
      <t>イコウ</t>
    </rPh>
    <rPh sb="14" eb="17">
      <t>ジョウスイドウ</t>
    </rPh>
    <rPh sb="17" eb="19">
      <t>ジギョウ</t>
    </rPh>
    <rPh sb="20" eb="22">
      <t>トウゴウ</t>
    </rPh>
    <rPh sb="34" eb="36">
      <t>キサイ</t>
    </rPh>
    <phoneticPr fontId="8"/>
  </si>
  <si>
    <t>当該月に
需要実績のある
小売電気
事業者数</t>
    <rPh sb="0" eb="2">
      <t>トウガイ</t>
    </rPh>
    <rPh sb="2" eb="3">
      <t>ツキ</t>
    </rPh>
    <rPh sb="5" eb="9">
      <t>ジュヨウジッセキ</t>
    </rPh>
    <rPh sb="13" eb="15">
      <t>コウリ</t>
    </rPh>
    <rPh sb="15" eb="17">
      <t>デンキ</t>
    </rPh>
    <rPh sb="18" eb="21">
      <t>ジギョウシャ</t>
    </rPh>
    <rPh sb="21" eb="22">
      <t>スウ</t>
    </rPh>
    <phoneticPr fontId="15"/>
  </si>
  <si>
    <t>当該月に
需要実績のある
小売電気
事業者数</t>
    <rPh sb="5" eb="9">
      <t>ジュヨウジッセキ</t>
    </rPh>
    <rPh sb="13" eb="15">
      <t>コウリ</t>
    </rPh>
    <rPh sb="15" eb="17">
      <t>デンキ</t>
    </rPh>
    <rPh sb="18" eb="21">
      <t>ジギョウシャ</t>
    </rPh>
    <rPh sb="21" eb="22">
      <t>スウ</t>
    </rPh>
    <phoneticPr fontId="15"/>
  </si>
  <si>
    <t>特定需要
（経過措置
料金）</t>
    <rPh sb="0" eb="2">
      <t>トクテイ</t>
    </rPh>
    <rPh sb="2" eb="4">
      <t>ジュヨウ</t>
    </rPh>
    <rPh sb="6" eb="8">
      <t>ケイカ</t>
    </rPh>
    <rPh sb="8" eb="10">
      <t>ソチ</t>
    </rPh>
    <rPh sb="11" eb="13">
      <t>リョウキン</t>
    </rPh>
    <phoneticPr fontId="8"/>
  </si>
  <si>
    <t>令和５年(2023年)</t>
    <rPh sb="0" eb="2">
      <t>レイワ</t>
    </rPh>
    <rPh sb="3" eb="4">
      <t>ネン</t>
    </rPh>
    <phoneticPr fontId="6"/>
  </si>
  <si>
    <t>令和４年度　F.Y.2022</t>
    <rPh sb="0" eb="2">
      <t>レイワ</t>
    </rPh>
    <rPh sb="4" eb="5">
      <t>ド</t>
    </rPh>
    <phoneticPr fontId="23"/>
  </si>
  <si>
    <t>〔6〕</t>
  </si>
  <si>
    <t>合計判定</t>
    <rPh sb="0" eb="2">
      <t>ゴウケイ</t>
    </rPh>
    <rPh sb="2" eb="4">
      <t>ハンテイ</t>
    </rPh>
    <phoneticPr fontId="15"/>
  </si>
  <si>
    <t>新エネ等合計</t>
    <rPh sb="0" eb="1">
      <t>シン</t>
    </rPh>
    <rPh sb="3" eb="4">
      <t>トウ</t>
    </rPh>
    <rPh sb="4" eb="6">
      <t>ゴウケイ</t>
    </rPh>
    <phoneticPr fontId="15"/>
  </si>
  <si>
    <t>新エネ等判定</t>
    <rPh sb="0" eb="1">
      <t>シン</t>
    </rPh>
    <rPh sb="3" eb="4">
      <t>トウ</t>
    </rPh>
    <rPh sb="4" eb="6">
      <t>ハンテイ</t>
    </rPh>
    <phoneticPr fontId="15"/>
  </si>
  <si>
    <t>判定</t>
    <rPh sb="0" eb="2">
      <t>ハンテイ</t>
    </rPh>
    <phoneticPr fontId="15"/>
  </si>
  <si>
    <t>低圧合計</t>
    <rPh sb="0" eb="2">
      <t>テイアツ</t>
    </rPh>
    <rPh sb="2" eb="4">
      <t>ゴウケイ</t>
    </rPh>
    <phoneticPr fontId="15"/>
  </si>
  <si>
    <t>　　９８．発 電 所 別 発 電 実 績</t>
    <phoneticPr fontId="15"/>
  </si>
  <si>
    <t xml:space="preserve">   ９９．電 力 需 要 量</t>
    <rPh sb="6" eb="7">
      <t>デン</t>
    </rPh>
    <rPh sb="8" eb="9">
      <t>チカラ</t>
    </rPh>
    <rPh sb="10" eb="11">
      <t>ジュ</t>
    </rPh>
    <rPh sb="12" eb="13">
      <t>ヨウ</t>
    </rPh>
    <rPh sb="14" eb="15">
      <t>リョウ</t>
    </rPh>
    <phoneticPr fontId="15"/>
  </si>
  <si>
    <r>
      <t xml:space="preserve">１００．水　　道　　普　　及　　状　　況 </t>
    </r>
    <r>
      <rPr>
        <b/>
        <sz val="12"/>
        <rFont val="ＭＳ ゴシック"/>
        <family val="3"/>
        <charset val="128"/>
      </rPr>
      <t>－ 市　町</t>
    </r>
    <phoneticPr fontId="8"/>
  </si>
  <si>
    <t>１０１．</t>
    <phoneticPr fontId="8"/>
  </si>
  <si>
    <t>令和５年度　F.Y.2023</t>
    <rPh sb="0" eb="2">
      <t>レイワ</t>
    </rPh>
    <rPh sb="4" eb="5">
      <t>ド</t>
    </rPh>
    <phoneticPr fontId="23"/>
  </si>
  <si>
    <t>令和６年(2024年)</t>
    <rPh sb="0" eb="2">
      <t>レイワ</t>
    </rPh>
    <rPh sb="3" eb="4">
      <t>ネン</t>
    </rPh>
    <phoneticPr fontId="6"/>
  </si>
  <si>
    <t>R6.7.18記述　R4年度の統計データに大規模な訂正があったが、資源エネルギー庁のHPの訂正表に記載がなかった。特に太陽光のデータがほぼ毎月訂正がされていたが、サイレント訂正だったので、翌年度以降も注意。また、「端数の関係で、各項目を合計しても、合計値とは合わないことがあります」的な注が、資源エネルギー庁HPのどこにも見当たらないので、滋賀県統計書ではその旨の注は記載していません。</t>
    <rPh sb="146" eb="148">
      <t>シゲン</t>
    </rPh>
    <rPh sb="153" eb="154">
      <t>チョウ</t>
    </rPh>
    <phoneticPr fontId="15"/>
  </si>
  <si>
    <t>資源エネルギー庁の元データで、R4年度分データの訂正表に記載がないサイレント訂正が多々あったので、翌年以降も注意</t>
    <rPh sb="0" eb="2">
      <t>シゲン</t>
    </rPh>
    <rPh sb="7" eb="8">
      <t>チョウ</t>
    </rPh>
    <rPh sb="9" eb="10">
      <t>モト</t>
    </rPh>
    <rPh sb="17" eb="19">
      <t>ネンド</t>
    </rPh>
    <rPh sb="19" eb="20">
      <t>ブン</t>
    </rPh>
    <rPh sb="24" eb="27">
      <t>テイセイヒョウ</t>
    </rPh>
    <rPh sb="28" eb="30">
      <t>キサイ</t>
    </rPh>
    <rPh sb="38" eb="40">
      <t>テイセイ</t>
    </rPh>
    <rPh sb="41" eb="43">
      <t>タタ</t>
    </rPh>
    <rPh sb="49" eb="53">
      <t>ヨクネンイコウ</t>
    </rPh>
    <rPh sb="54" eb="56">
      <t>チュウイ</t>
    </rPh>
    <phoneticPr fontId="15"/>
  </si>
  <si>
    <t>令和元年度　F.Y.2019</t>
    <rPh sb="0" eb="2">
      <t>レイワ</t>
    </rPh>
    <rPh sb="2" eb="4">
      <t>ガンネン</t>
    </rPh>
    <rPh sb="4" eb="5">
      <t>ド</t>
    </rPh>
    <phoneticPr fontId="10"/>
  </si>
  <si>
    <t>令和２年度　F.Y.2020</t>
    <rPh sb="0" eb="2">
      <t>レイワ</t>
    </rPh>
    <rPh sb="3" eb="5">
      <t>ネンド</t>
    </rPh>
    <rPh sb="4" eb="5">
      <t>ド</t>
    </rPh>
    <phoneticPr fontId="10"/>
  </si>
  <si>
    <t>令和３年度　F.Y.2021</t>
    <rPh sb="0" eb="2">
      <t>レイワ</t>
    </rPh>
    <rPh sb="3" eb="5">
      <t>ネンド</t>
    </rPh>
    <rPh sb="4" eb="5">
      <t>ド</t>
    </rPh>
    <phoneticPr fontId="10"/>
  </si>
  <si>
    <t>令和４年度　F.Y.2022</t>
    <rPh sb="0" eb="2">
      <t>レイワ</t>
    </rPh>
    <rPh sb="3" eb="5">
      <t>ネンド</t>
    </rPh>
    <rPh sb="4" eb="5">
      <t>ド</t>
    </rPh>
    <phoneticPr fontId="10"/>
  </si>
  <si>
    <t>令和５年度　F.Y.2023</t>
    <rPh sb="0" eb="2">
      <t>レイワ</t>
    </rPh>
    <rPh sb="3" eb="5">
      <t>ネンド</t>
    </rPh>
    <rPh sb="4" eb="5">
      <t>ド</t>
    </rPh>
    <phoneticPr fontId="10"/>
  </si>
  <si>
    <t>　令和6年(2024年)3月31日現在</t>
    <rPh sb="1" eb="3">
      <t>レイワ</t>
    </rPh>
    <rPh sb="4" eb="5">
      <t>ネン</t>
    </rPh>
    <rPh sb="10" eb="11">
      <t>ネン</t>
    </rPh>
    <rPh sb="13" eb="14">
      <t>ガツ</t>
    </rPh>
    <rPh sb="16" eb="19">
      <t>ニチゲンザイ</t>
    </rPh>
    <rPh sb="17" eb="19">
      <t>ゲンザイ</t>
    </rPh>
    <phoneticPr fontId="5"/>
  </si>
  <si>
    <t>　注　１．計画とは、下水道法に基づき市町が定めた事業計画を指します。</t>
    <rPh sb="5" eb="7">
      <t>ケイカク</t>
    </rPh>
    <rPh sb="10" eb="13">
      <t>ゲスイドウ</t>
    </rPh>
    <rPh sb="13" eb="14">
      <t>ホウ</t>
    </rPh>
    <rPh sb="15" eb="16">
      <t>モト</t>
    </rPh>
    <rPh sb="18" eb="19">
      <t>シ</t>
    </rPh>
    <rPh sb="19" eb="20">
      <t>マチ</t>
    </rPh>
    <rPh sb="21" eb="22">
      <t>サダ</t>
    </rPh>
    <rPh sb="24" eb="26">
      <t>ジギョウ</t>
    </rPh>
    <rPh sb="26" eb="28">
      <t>ケイカク</t>
    </rPh>
    <rPh sb="29" eb="30">
      <t>サ</t>
    </rPh>
    <phoneticPr fontId="5"/>
  </si>
  <si>
    <t>　　　２．行政人口は令和６年(2024年)３月31日現在の県住民基本台帳人口に基づいています。</t>
    <rPh sb="10" eb="12">
      <t>レイワ</t>
    </rPh>
    <rPh sb="19" eb="20">
      <t>ネン</t>
    </rPh>
    <rPh sb="25" eb="26">
      <t>ニチ</t>
    </rPh>
    <rPh sb="29" eb="30">
      <t>ケン</t>
    </rPh>
    <rPh sb="30" eb="32">
      <t>ジュウミン</t>
    </rPh>
    <rPh sb="32" eb="34">
      <t>キホン</t>
    </rPh>
    <rPh sb="34" eb="36">
      <t>ダイチョウ</t>
    </rPh>
    <rPh sb="36" eb="38">
      <t>ジンコウ</t>
    </rPh>
    <rPh sb="39" eb="40">
      <t>モト</t>
    </rPh>
    <phoneticPr fontId="5"/>
  </si>
  <si>
    <t>　　　２． (　) 内は内数です。</t>
  </si>
  <si>
    <t>　資料　県下水道課</t>
    <rPh sb="1" eb="3">
      <t>シリョウ</t>
    </rPh>
    <rPh sb="4" eb="5">
      <t>ケン</t>
    </rPh>
    <rPh sb="5" eb="8">
      <t>ゲスイドウ</t>
    </rPh>
    <rPh sb="8" eb="9">
      <t>カ</t>
    </rPh>
    <phoneticPr fontId="5"/>
  </si>
  <si>
    <t>　　　４．飲料水供給施設は、公営で計画給水人口が50人以上のもののみ計上しています。</t>
    <rPh sb="5" eb="7">
      <t>インリョウ</t>
    </rPh>
    <rPh sb="7" eb="8">
      <t>スイ</t>
    </rPh>
    <rPh sb="8" eb="10">
      <t>キョウキュウ</t>
    </rPh>
    <rPh sb="10" eb="12">
      <t>シセツ</t>
    </rPh>
    <rPh sb="14" eb="16">
      <t>コウエイ</t>
    </rPh>
    <rPh sb="17" eb="19">
      <t>ケイカク</t>
    </rPh>
    <rPh sb="19" eb="21">
      <t>キュウスイ</t>
    </rPh>
    <rPh sb="21" eb="23">
      <t>ジンコウ</t>
    </rPh>
    <rPh sb="26" eb="27">
      <t>ニン</t>
    </rPh>
    <rPh sb="27" eb="29">
      <t>イジョウ</t>
    </rPh>
    <rPh sb="34" eb="36">
      <t>ケイジョウ</t>
    </rPh>
    <phoneticPr fontId="8"/>
  </si>
  <si>
    <t>　注 １．「当該月に需要実績のある小売電気事業者数」の欄には、0.5MWh未満の場合はカウントしていない。</t>
    <rPh sb="1" eb="2">
      <t>チュウコウリデンキジギョウシャトクテイソウハイデンジギョウシャフク</t>
    </rPh>
    <phoneticPr fontId="15"/>
  </si>
  <si>
    <t>　　 ２．小売電気事業者には特定送配電事業者も含まれます。</t>
    <rPh sb="0" eb="29">
      <t>コウリデンキジギョウシャトクテイソウハイデンジギョウシャフク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</si>
</sst>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0_);[Red]\(0.0\)"/>
    <numFmt numFmtId="179" formatCode="#,##0.0;\-#,##0.0"/>
    <numFmt numFmtId="180" formatCode="#,##0.0"/>
    <numFmt numFmtId="181" formatCode="\(#,##0.0\)"/>
    <numFmt numFmtId="182" formatCode="\(#,##0\)"/>
    <numFmt numFmtId="183" formatCode="\(0\)"/>
    <numFmt numFmtId="184" formatCode="#,##0;\-#,##0;&quot;-&quot;"/>
  </numFmts>
  <fonts count="24">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0"/>
      <color indexed="8"/>
      <name val="Arial"/>
      <family val="2"/>
    </font>
    <font>
      <b/>
      <sz val="12"/>
      <name val="Arial"/>
      <family val="2"/>
    </font>
    <font>
      <sz val="10"/>
      <name val="Arial"/>
      <family val="2"/>
    </font>
    <font>
      <sz val="11"/>
      <name val="明朝"/>
      <family val="1"/>
      <charset val="128"/>
    </font>
    <font>
      <sz val="10"/>
      <name val="ＭＳ 明朝"/>
      <family val="1"/>
      <charset val="128"/>
    </font>
    <font>
      <sz val="6"/>
      <name val="ＭＳ 明朝"/>
      <family val="1"/>
      <charset val="128"/>
    </font>
    <font>
      <sz val="8"/>
      <name val="ＭＳ ゴシック"/>
      <family val="3"/>
      <charset val="128"/>
    </font>
    <font>
      <sz val="16"/>
      <name val="ＭＳ ゴシック"/>
      <family val="3"/>
      <charset val="128"/>
    </font>
    <font>
      <b/>
      <sz val="8"/>
      <name val="ＭＳ ゴシック"/>
      <family val="3"/>
      <charset val="128"/>
    </font>
    <font>
      <b/>
      <sz val="7.5"/>
      <name val="ＭＳ ゴシック"/>
      <family val="3"/>
      <charset val="128"/>
    </font>
    <font>
      <b/>
      <sz val="16"/>
      <name val="ＭＳ ゴシック"/>
      <family val="3"/>
      <charset val="128"/>
    </font>
    <font>
      <sz val="14"/>
      <name val="Terminal"/>
      <family val="3"/>
      <charset val="255"/>
    </font>
    <font>
      <sz val="6"/>
      <name val="明朝"/>
      <family val="1"/>
      <charset val="128"/>
    </font>
    <font>
      <b/>
      <sz val="12"/>
      <name val="ＭＳ ゴシック"/>
      <family val="3"/>
      <charset val="128"/>
    </font>
    <font>
      <sz val="9"/>
      <name val="MS UI Gothic"/>
      <family val="3"/>
      <charset val="128"/>
    </font>
    <font>
      <sz val="9"/>
      <name val="ＭＳ ゴシック"/>
      <family val="3"/>
      <charset val="128"/>
    </font>
    <font>
      <sz val="10"/>
      <name val="ＭＳ ゴシック"/>
      <family val="3"/>
      <charset val="128"/>
    </font>
    <font>
      <sz val="6"/>
      <name val="ＭＳ ゴシック"/>
      <family val="3"/>
      <charset val="128"/>
    </font>
    <font>
      <sz val="7.5"/>
      <name val="ＭＳ ゴシック"/>
      <family val="3"/>
      <charset val="128"/>
    </font>
    <font>
      <sz val="11"/>
      <color theme="1"/>
      <name val="ＭＳ Ｐゴシック"/>
      <family val="3"/>
      <charset val="128"/>
      <scheme val="minor"/>
    </font>
    <font>
      <b/>
      <sz val="9"/>
      <color indexed="63"/>
      <name val="MS UI Gothic"/>
      <family val="3"/>
      <charset val="128"/>
    </font>
  </fonts>
  <fills count="2">
    <fill>
      <patternFill patternType="none"/>
    </fill>
    <fill>
      <patternFill patternType="gray125"/>
    </fill>
  </fills>
  <borders count="25">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30">
    <xf numFmtId="0" fontId="0" fillId="0" borderId="0"/>
    <xf numFmtId="184"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38" fontId="7" fillId="0" borderId="0" applyFont="0" applyFill="0" applyBorder="0" applyAlignment="0" applyProtection="0"/>
    <xf numFmtId="38" fontId="18" fillId="0" borderId="0" applyFont="0" applyFill="0" applyBorder="0" applyAlignment="0" applyProtection="0"/>
    <xf numFmtId="38" fontId="22" fillId="0" borderId="0" applyFont="0" applyFill="0" applyBorder="0" applyAlignment="0" applyProtection="0">
      <alignment vertical="center"/>
    </xf>
    <xf numFmtId="0" fontId="18" fillId="0" borderId="0"/>
    <xf numFmtId="0" fontId="22" fillId="0" borderId="0">
      <alignment vertical="center"/>
    </xf>
    <xf numFmtId="0" fontId="17" fillId="0" borderId="0">
      <alignment vertical="center"/>
    </xf>
    <xf numFmtId="0" fontId="6" fillId="0" borderId="0"/>
    <xf numFmtId="0" fontId="14" fillId="0" borderId="0"/>
    <xf numFmtId="0" fontId="6" fillId="0" borderId="0"/>
    <xf numFmtId="0" fontId="14"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38" fontId="18" fillId="0" borderId="0" applyFont="0" applyFill="0" applyBorder="0" applyAlignment="0" applyProtection="0"/>
    <xf numFmtId="0" fontId="7" fillId="0" borderId="0"/>
    <xf numFmtId="38" fontId="6" fillId="0" borderId="0" applyFont="0" applyFill="0" applyBorder="0" applyAlignment="0" applyProtection="0"/>
    <xf numFmtId="37" fontId="14" fillId="0" borderId="0"/>
    <xf numFmtId="37" fontId="14" fillId="0" borderId="0"/>
    <xf numFmtId="0" fontId="19" fillId="0" borderId="0"/>
    <xf numFmtId="37" fontId="14" fillId="0" borderId="0"/>
    <xf numFmtId="0" fontId="6" fillId="0" borderId="0"/>
    <xf numFmtId="0" fontId="7" fillId="0" borderId="0"/>
    <xf numFmtId="37" fontId="14" fillId="0" borderId="0"/>
    <xf numFmtId="37" fontId="14" fillId="0" borderId="0"/>
    <xf numFmtId="0" fontId="2" fillId="0" borderId="0">
      <alignment vertical="center"/>
    </xf>
    <xf numFmtId="0" fontId="1" fillId="0" borderId="0">
      <alignment vertical="center"/>
    </xf>
  </cellStyleXfs>
  <cellXfs count="361">
    <xf numFmtId="0" fontId="0" fillId="0" borderId="0" xfId="0"/>
    <xf numFmtId="0" fontId="10" fillId="0" borderId="0" xfId="12" applyFont="1" applyFill="1" applyBorder="1"/>
    <xf numFmtId="0" fontId="10" fillId="0" borderId="0" xfId="12" applyFont="1" applyFill="1"/>
    <xf numFmtId="0" fontId="10" fillId="0" borderId="0" xfId="12" quotePrefix="1" applyFont="1" applyFill="1" applyAlignment="1" applyProtection="1">
      <alignment horizontal="right"/>
    </xf>
    <xf numFmtId="0" fontId="13" fillId="0" borderId="0" xfId="12" quotePrefix="1" applyFont="1" applyFill="1" applyAlignment="1" applyProtection="1"/>
    <xf numFmtId="0" fontId="10" fillId="0" borderId="0" xfId="12" quotePrefix="1" applyFont="1" applyFill="1" applyAlignment="1" applyProtection="1"/>
    <xf numFmtId="0" fontId="10" fillId="0" borderId="0" xfId="12" quotePrefix="1" applyFont="1" applyFill="1" applyAlignment="1" applyProtection="1">
      <alignment horizontal="distributed"/>
    </xf>
    <xf numFmtId="0" fontId="10" fillId="0" borderId="0" xfId="12" quotePrefix="1" applyFont="1" applyFill="1" applyBorder="1" applyAlignment="1" applyProtection="1"/>
    <xf numFmtId="0" fontId="9" fillId="0" borderId="0" xfId="11" applyFont="1" applyFill="1" applyBorder="1"/>
    <xf numFmtId="0" fontId="9" fillId="0" borderId="0" xfId="11" applyFont="1" applyFill="1"/>
    <xf numFmtId="0" fontId="9" fillId="0" borderId="0" xfId="12" applyFont="1" applyFill="1"/>
    <xf numFmtId="0" fontId="9" fillId="0" borderId="0" xfId="12" applyFont="1" applyFill="1" applyBorder="1" applyAlignment="1"/>
    <xf numFmtId="0" fontId="9" fillId="0" borderId="8" xfId="12" applyFont="1" applyFill="1" applyBorder="1"/>
    <xf numFmtId="0" fontId="9" fillId="0" borderId="9" xfId="12" applyFont="1" applyFill="1" applyBorder="1"/>
    <xf numFmtId="0" fontId="9" fillId="0" borderId="8" xfId="12" applyFont="1" applyFill="1" applyBorder="1" applyAlignment="1" applyProtection="1">
      <alignment horizontal="distributed" vertical="center" justifyLastLine="1"/>
    </xf>
    <xf numFmtId="0" fontId="9" fillId="0" borderId="10" xfId="12" applyFont="1" applyFill="1" applyBorder="1" applyAlignment="1" applyProtection="1">
      <alignment vertical="center"/>
    </xf>
    <xf numFmtId="0" fontId="9" fillId="0" borderId="11" xfId="12" applyFont="1" applyFill="1" applyBorder="1" applyAlignment="1"/>
    <xf numFmtId="0" fontId="9" fillId="0" borderId="11" xfId="12" applyFont="1" applyFill="1" applyBorder="1" applyAlignment="1">
      <alignment horizontal="right" vertical="center"/>
    </xf>
    <xf numFmtId="0" fontId="9" fillId="0" borderId="11" xfId="12" applyFont="1" applyFill="1" applyBorder="1" applyAlignment="1">
      <alignment horizontal="left"/>
    </xf>
    <xf numFmtId="0" fontId="9" fillId="0" borderId="11" xfId="12" applyFont="1" applyFill="1" applyBorder="1" applyAlignment="1">
      <alignment horizontal="center"/>
    </xf>
    <xf numFmtId="0" fontId="9" fillId="0" borderId="17" xfId="12" applyFont="1" applyFill="1" applyBorder="1"/>
    <xf numFmtId="0" fontId="9" fillId="0" borderId="13" xfId="12" applyFont="1" applyFill="1" applyBorder="1"/>
    <xf numFmtId="0" fontId="9" fillId="0" borderId="0" xfId="12" applyFont="1" applyFill="1" applyBorder="1" applyAlignment="1" applyProtection="1">
      <alignment horizontal="left"/>
    </xf>
    <xf numFmtId="0" fontId="9" fillId="0" borderId="7" xfId="12" applyFont="1" applyFill="1" applyBorder="1" applyAlignment="1" applyProtection="1">
      <alignment horizontal="left"/>
    </xf>
    <xf numFmtId="0" fontId="9" fillId="0" borderId="3" xfId="12" applyFont="1" applyFill="1" applyBorder="1" applyAlignment="1" applyProtection="1">
      <alignment horizontal="distributed" vertical="center" justifyLastLine="1"/>
    </xf>
    <xf numFmtId="0" fontId="9" fillId="0" borderId="18" xfId="12" applyFont="1" applyFill="1" applyBorder="1" applyAlignment="1" applyProtection="1">
      <alignment horizontal="centerContinuous"/>
    </xf>
    <xf numFmtId="0" fontId="9" fillId="0" borderId="18" xfId="12" applyFont="1" applyFill="1" applyBorder="1" applyAlignment="1">
      <alignment horizontal="centerContinuous"/>
    </xf>
    <xf numFmtId="0" fontId="9" fillId="0" borderId="2" xfId="12" applyFont="1" applyFill="1" applyBorder="1" applyAlignment="1">
      <alignment horizontal="centerContinuous"/>
    </xf>
    <xf numFmtId="0" fontId="9" fillId="0" borderId="19" xfId="12" applyFont="1" applyFill="1" applyBorder="1" applyAlignment="1"/>
    <xf numFmtId="0" fontId="9" fillId="0" borderId="2" xfId="12" applyFont="1" applyFill="1" applyBorder="1" applyAlignment="1"/>
    <xf numFmtId="0" fontId="9" fillId="0" borderId="2" xfId="12" applyFont="1" applyFill="1" applyBorder="1" applyAlignment="1" applyProtection="1">
      <alignment horizontal="centerContinuous"/>
    </xf>
    <xf numFmtId="0" fontId="9" fillId="0" borderId="20" xfId="12" applyFont="1" applyFill="1" applyBorder="1" applyAlignment="1" applyProtection="1">
      <alignment horizontal="center"/>
    </xf>
    <xf numFmtId="0" fontId="9" fillId="0" borderId="4" xfId="12" applyFont="1" applyFill="1" applyBorder="1" applyAlignment="1" applyProtection="1">
      <alignment horizontal="left"/>
    </xf>
    <xf numFmtId="0" fontId="9" fillId="0" borderId="3" xfId="12" applyFont="1" applyFill="1" applyBorder="1"/>
    <xf numFmtId="0" fontId="9" fillId="0" borderId="15" xfId="12" applyFont="1" applyFill="1" applyBorder="1"/>
    <xf numFmtId="0" fontId="9" fillId="0" borderId="18" xfId="12" applyFont="1" applyFill="1" applyBorder="1" applyAlignment="1" applyProtection="1">
      <alignment horizontal="centerContinuous" vertical="center"/>
    </xf>
    <xf numFmtId="0" fontId="9" fillId="0" borderId="19" xfId="12" applyFont="1" applyFill="1" applyBorder="1" applyAlignment="1" applyProtection="1">
      <alignment horizontal="centerContinuous" vertical="center"/>
    </xf>
    <xf numFmtId="0" fontId="9" fillId="0" borderId="16" xfId="12" applyFont="1" applyFill="1" applyBorder="1" applyAlignment="1" applyProtection="1">
      <alignment horizontal="center" vertical="center" wrapText="1"/>
    </xf>
    <xf numFmtId="0" fontId="9" fillId="0" borderId="15" xfId="12" applyFont="1" applyFill="1" applyBorder="1" applyAlignment="1" applyProtection="1">
      <alignment vertical="center" wrapText="1"/>
    </xf>
    <xf numFmtId="0" fontId="9" fillId="0" borderId="0" xfId="12" applyFont="1" applyFill="1" applyBorder="1" applyAlignment="1" applyProtection="1">
      <alignment vertical="center" wrapText="1"/>
    </xf>
    <xf numFmtId="0" fontId="9" fillId="0" borderId="3" xfId="12" applyFont="1" applyFill="1" applyBorder="1" applyAlignment="1" applyProtection="1">
      <alignment vertical="center" wrapText="1"/>
    </xf>
    <xf numFmtId="0" fontId="9" fillId="0" borderId="21" xfId="12" applyFont="1" applyFill="1" applyBorder="1" applyAlignment="1">
      <alignment horizontal="center" vertical="center"/>
    </xf>
    <xf numFmtId="0" fontId="9" fillId="0" borderId="2" xfId="12" applyFont="1" applyFill="1" applyBorder="1" applyAlignment="1" applyProtection="1">
      <alignment horizontal="center" vertical="center" wrapText="1"/>
    </xf>
    <xf numFmtId="0" fontId="9" fillId="0" borderId="16" xfId="12" applyFont="1" applyFill="1" applyBorder="1"/>
    <xf numFmtId="38" fontId="9" fillId="0" borderId="0" xfId="5" applyFont="1" applyFill="1" applyBorder="1" applyAlignment="1" applyProtection="1">
      <alignment horizontal="distributed"/>
    </xf>
    <xf numFmtId="38" fontId="9" fillId="0" borderId="7" xfId="5" applyFont="1" applyFill="1" applyBorder="1" applyAlignment="1" applyProtection="1">
      <alignment horizontal="distributed"/>
    </xf>
    <xf numFmtId="37" fontId="9" fillId="0" borderId="0" xfId="12" applyNumberFormat="1" applyFont="1" applyFill="1" applyBorder="1" applyAlignment="1" applyProtection="1">
      <alignment horizontal="right"/>
    </xf>
    <xf numFmtId="183" fontId="9" fillId="0" borderId="0" xfId="12" applyNumberFormat="1" applyFont="1" applyFill="1" applyBorder="1" applyAlignment="1" applyProtection="1">
      <alignment horizontal="right"/>
    </xf>
    <xf numFmtId="37" fontId="9" fillId="0" borderId="0" xfId="12" applyNumberFormat="1" applyFont="1" applyFill="1" applyBorder="1" applyAlignment="1" applyProtection="1"/>
    <xf numFmtId="0" fontId="9" fillId="0" borderId="0" xfId="12" applyFont="1" applyFill="1" applyBorder="1" applyAlignment="1" applyProtection="1"/>
    <xf numFmtId="38" fontId="9" fillId="0" borderId="0" xfId="5" applyFont="1" applyFill="1" applyBorder="1" applyAlignment="1"/>
    <xf numFmtId="38" fontId="9" fillId="0" borderId="0" xfId="5" applyFont="1" applyFill="1" applyBorder="1" applyAlignment="1" applyProtection="1"/>
    <xf numFmtId="179" fontId="9" fillId="0" borderId="0" xfId="12" applyNumberFormat="1" applyFont="1" applyFill="1" applyBorder="1" applyAlignment="1" applyProtection="1">
      <alignment horizontal="right"/>
    </xf>
    <xf numFmtId="38" fontId="9" fillId="0" borderId="4" xfId="5" applyFont="1" applyFill="1" applyBorder="1" applyAlignment="1" applyProtection="1">
      <alignment horizontal="distributed"/>
    </xf>
    <xf numFmtId="0" fontId="9" fillId="0" borderId="0" xfId="12" applyFont="1" applyFill="1" applyAlignment="1"/>
    <xf numFmtId="38" fontId="12" fillId="0" borderId="0" xfId="5" applyFont="1" applyFill="1" applyBorder="1" applyAlignment="1" applyProtection="1">
      <alignment horizontal="distributed"/>
    </xf>
    <xf numFmtId="38" fontId="12" fillId="0" borderId="7" xfId="5" applyFont="1" applyFill="1" applyBorder="1" applyAlignment="1" applyProtection="1">
      <alignment horizontal="distributed"/>
    </xf>
    <xf numFmtId="37" fontId="12" fillId="0" borderId="0" xfId="12" applyNumberFormat="1" applyFont="1" applyFill="1" applyBorder="1" applyAlignment="1" applyProtection="1">
      <alignment horizontal="right"/>
    </xf>
    <xf numFmtId="38" fontId="12" fillId="0" borderId="4" xfId="5" applyFont="1" applyFill="1" applyBorder="1" applyAlignment="1" applyProtection="1">
      <alignment horizontal="distributed"/>
    </xf>
    <xf numFmtId="0" fontId="12" fillId="0" borderId="0" xfId="12" applyFont="1" applyFill="1" applyAlignment="1"/>
    <xf numFmtId="38" fontId="9" fillId="0" borderId="0" xfId="5" applyFont="1" applyFill="1" applyAlignment="1"/>
    <xf numFmtId="38" fontId="9" fillId="0" borderId="0" xfId="5" applyFont="1" applyFill="1" applyBorder="1" applyAlignment="1" applyProtection="1">
      <alignment horizontal="right"/>
    </xf>
    <xf numFmtId="184" fontId="9" fillId="0" borderId="0" xfId="12" applyNumberFormat="1" applyFont="1" applyFill="1" applyBorder="1" applyAlignment="1" applyProtection="1">
      <alignment horizontal="right"/>
    </xf>
    <xf numFmtId="184" fontId="9" fillId="0" borderId="0" xfId="5" applyNumberFormat="1" applyFont="1" applyFill="1" applyBorder="1" applyAlignment="1" applyProtection="1">
      <alignment horizontal="right"/>
    </xf>
    <xf numFmtId="0" fontId="9" fillId="0" borderId="0" xfId="12" applyFont="1" applyFill="1" applyBorder="1" applyAlignment="1" applyProtection="1">
      <alignment horizontal="right"/>
    </xf>
    <xf numFmtId="0" fontId="9" fillId="0" borderId="4" xfId="12" applyFont="1" applyFill="1" applyBorder="1" applyAlignment="1"/>
    <xf numFmtId="183" fontId="9" fillId="0" borderId="0" xfId="5" applyNumberFormat="1" applyFont="1" applyFill="1" applyBorder="1" applyAlignment="1" applyProtection="1">
      <alignment horizontal="right"/>
    </xf>
    <xf numFmtId="0" fontId="12" fillId="0" borderId="7" xfId="12" applyFont="1" applyFill="1" applyBorder="1" applyAlignment="1"/>
    <xf numFmtId="37" fontId="9" fillId="0" borderId="3" xfId="12" applyNumberFormat="1" applyFont="1" applyFill="1" applyBorder="1" applyProtection="1"/>
    <xf numFmtId="0" fontId="9" fillId="0" borderId="3" xfId="12" applyFont="1" applyFill="1" applyBorder="1" applyAlignment="1" applyProtection="1">
      <alignment horizontal="right"/>
    </xf>
    <xf numFmtId="0" fontId="9" fillId="0" borderId="3" xfId="12" applyFont="1" applyFill="1" applyBorder="1" applyAlignment="1" applyProtection="1"/>
    <xf numFmtId="37" fontId="9" fillId="0" borderId="3" xfId="12" applyNumberFormat="1" applyFont="1" applyFill="1" applyBorder="1" applyAlignment="1" applyProtection="1">
      <alignment horizontal="right"/>
    </xf>
    <xf numFmtId="183" fontId="9" fillId="0" borderId="3" xfId="12" applyNumberFormat="1" applyFont="1" applyFill="1" applyBorder="1" applyAlignment="1" applyProtection="1">
      <alignment horizontal="center"/>
    </xf>
    <xf numFmtId="0" fontId="9" fillId="0" borderId="0" xfId="12" applyFont="1" applyFill="1" applyBorder="1"/>
    <xf numFmtId="37" fontId="9" fillId="0" borderId="0" xfId="12" applyNumberFormat="1" applyFont="1" applyFill="1" applyBorder="1" applyProtection="1"/>
    <xf numFmtId="179" fontId="9" fillId="0" borderId="0" xfId="12" applyNumberFormat="1" applyFont="1" applyFill="1" applyBorder="1" applyProtection="1"/>
    <xf numFmtId="37" fontId="11" fillId="0" borderId="0" xfId="12" applyNumberFormat="1" applyFont="1" applyFill="1" applyBorder="1" applyAlignment="1" applyProtection="1">
      <alignment horizontal="right" shrinkToFit="1"/>
    </xf>
    <xf numFmtId="38" fontId="11" fillId="0" borderId="0" xfId="12" applyNumberFormat="1" applyFont="1" applyFill="1" applyBorder="1" applyAlignment="1" applyProtection="1">
      <alignment horizontal="right"/>
    </xf>
    <xf numFmtId="183" fontId="11" fillId="0" borderId="0" xfId="12" applyNumberFormat="1" applyFont="1" applyFill="1" applyBorder="1" applyAlignment="1" applyProtection="1">
      <alignment horizontal="right"/>
    </xf>
    <xf numFmtId="37" fontId="11" fillId="0" borderId="0" xfId="12" applyNumberFormat="1" applyFont="1" applyFill="1" applyBorder="1" applyAlignment="1" applyProtection="1">
      <alignment horizontal="right"/>
    </xf>
    <xf numFmtId="0" fontId="11" fillId="0" borderId="0" xfId="12" applyFont="1" applyFill="1" applyBorder="1" applyAlignment="1" applyProtection="1">
      <alignment horizontal="right"/>
    </xf>
    <xf numFmtId="176" fontId="11" fillId="0" borderId="0" xfId="12" applyNumberFormat="1" applyFont="1" applyFill="1" applyBorder="1" applyAlignment="1" applyProtection="1">
      <alignment horizontal="right"/>
    </xf>
    <xf numFmtId="38" fontId="11" fillId="0" borderId="0" xfId="5" applyFont="1" applyFill="1" applyBorder="1" applyAlignment="1" applyProtection="1">
      <alignment horizontal="right"/>
    </xf>
    <xf numFmtId="184" fontId="11" fillId="0" borderId="0" xfId="5" applyNumberFormat="1" applyFont="1" applyFill="1" applyBorder="1" applyAlignment="1" applyProtection="1">
      <alignment horizontal="right"/>
    </xf>
    <xf numFmtId="0" fontId="17" fillId="0" borderId="3" xfId="10" applyFont="1" applyFill="1" applyBorder="1">
      <alignment vertical="center"/>
    </xf>
    <xf numFmtId="179" fontId="9" fillId="0" borderId="3" xfId="12" applyNumberFormat="1" applyFont="1" applyFill="1" applyBorder="1" applyAlignment="1" applyProtection="1">
      <alignment horizontal="right"/>
    </xf>
    <xf numFmtId="0" fontId="17" fillId="0" borderId="0" xfId="10" applyFont="1" applyFill="1">
      <alignment vertical="center"/>
    </xf>
    <xf numFmtId="0" fontId="10" fillId="0" borderId="0" xfId="14" applyFont="1" applyFill="1"/>
    <xf numFmtId="0" fontId="13" fillId="0" borderId="0" xfId="14" quotePrefix="1" applyFont="1" applyFill="1" applyAlignment="1">
      <alignment horizontal="right"/>
    </xf>
    <xf numFmtId="0" fontId="13" fillId="0" borderId="0" xfId="14" quotePrefix="1" applyFont="1" applyFill="1" applyAlignment="1"/>
    <xf numFmtId="0" fontId="10" fillId="0" borderId="0" xfId="14" quotePrefix="1" applyFont="1" applyFill="1" applyAlignment="1">
      <alignment horizontal="distributed"/>
    </xf>
    <xf numFmtId="0" fontId="10" fillId="0" borderId="0" xfId="12" applyFont="1" applyFill="1" applyBorder="1" applyAlignment="1"/>
    <xf numFmtId="0" fontId="10" fillId="0" borderId="0" xfId="14" quotePrefix="1" applyFont="1" applyFill="1" applyAlignment="1">
      <alignment horizontal="right"/>
    </xf>
    <xf numFmtId="0" fontId="10" fillId="0" borderId="0" xfId="14" quotePrefix="1" applyFont="1" applyFill="1" applyAlignment="1"/>
    <xf numFmtId="0" fontId="9" fillId="0" borderId="0" xfId="14" applyFont="1" applyFill="1"/>
    <xf numFmtId="0" fontId="18" fillId="0" borderId="0" xfId="13" applyFont="1" applyFill="1" applyAlignment="1">
      <alignment vertical="center"/>
    </xf>
    <xf numFmtId="0" fontId="19" fillId="0" borderId="0" xfId="14" applyFont="1" applyFill="1" applyAlignment="1">
      <alignment vertical="center"/>
    </xf>
    <xf numFmtId="0" fontId="19" fillId="0" borderId="0" xfId="14" applyFont="1" applyFill="1" applyAlignment="1" applyProtection="1">
      <alignment vertical="center"/>
    </xf>
    <xf numFmtId="0" fontId="19" fillId="0" borderId="0" xfId="12" applyFont="1" applyFill="1" applyAlignment="1">
      <alignment vertical="center"/>
    </xf>
    <xf numFmtId="0" fontId="19" fillId="0" borderId="0" xfId="12" applyFont="1" applyFill="1" applyBorder="1" applyAlignment="1">
      <alignment vertical="center"/>
    </xf>
    <xf numFmtId="37" fontId="9" fillId="0" borderId="13" xfId="14" applyNumberFormat="1" applyFont="1" applyFill="1" applyBorder="1" applyAlignment="1" applyProtection="1">
      <alignment horizontal="center"/>
    </xf>
    <xf numFmtId="177" fontId="9" fillId="0" borderId="13" xfId="14" applyNumberFormat="1" applyFont="1" applyFill="1" applyBorder="1" applyAlignment="1" applyProtection="1">
      <alignment horizontal="center"/>
    </xf>
    <xf numFmtId="37" fontId="9" fillId="0" borderId="13" xfId="14" quotePrefix="1" applyNumberFormat="1" applyFont="1" applyFill="1" applyBorder="1" applyAlignment="1" applyProtection="1">
      <alignment horizontal="center"/>
    </xf>
    <xf numFmtId="0" fontId="9" fillId="0" borderId="10" xfId="14" quotePrefix="1" applyFont="1" applyFill="1" applyBorder="1" applyAlignment="1" applyProtection="1">
      <alignment horizontal="centerContinuous" vertical="center"/>
    </xf>
    <xf numFmtId="0" fontId="9" fillId="0" borderId="11" xfId="14" quotePrefix="1" applyFont="1" applyFill="1" applyBorder="1" applyAlignment="1" applyProtection="1">
      <alignment horizontal="centerContinuous" vertical="center"/>
    </xf>
    <xf numFmtId="0" fontId="9" fillId="0" borderId="11" xfId="14" quotePrefix="1" applyFont="1" applyFill="1" applyBorder="1" applyAlignment="1" applyProtection="1">
      <alignment vertical="center"/>
    </xf>
    <xf numFmtId="37" fontId="9" fillId="0" borderId="16" xfId="14" applyNumberFormat="1" applyFont="1" applyFill="1" applyBorder="1" applyAlignment="1" applyProtection="1">
      <alignment horizontal="center" vertical="top"/>
    </xf>
    <xf numFmtId="177" fontId="9" fillId="0" borderId="16" xfId="14" quotePrefix="1" applyNumberFormat="1" applyFont="1" applyFill="1" applyBorder="1" applyAlignment="1" applyProtection="1">
      <alignment horizontal="center" vertical="top"/>
    </xf>
    <xf numFmtId="0" fontId="9" fillId="0" borderId="16" xfId="14" quotePrefix="1" applyFont="1" applyFill="1" applyBorder="1" applyAlignment="1" applyProtection="1">
      <alignment horizontal="center" vertical="center"/>
    </xf>
    <xf numFmtId="0" fontId="9" fillId="0" borderId="3" xfId="14" quotePrefix="1" applyFont="1" applyFill="1" applyBorder="1" applyAlignment="1" applyProtection="1">
      <alignment vertical="center"/>
    </xf>
    <xf numFmtId="0" fontId="9" fillId="0" borderId="0" xfId="14" applyFont="1" applyFill="1" applyBorder="1"/>
    <xf numFmtId="0" fontId="9" fillId="0" borderId="0" xfId="14" applyFont="1" applyFill="1" applyBorder="1" applyAlignment="1"/>
    <xf numFmtId="0" fontId="9" fillId="0" borderId="0" xfId="14" applyFont="1" applyFill="1" applyBorder="1" applyAlignment="1">
      <alignment horizontal="center"/>
    </xf>
    <xf numFmtId="3" fontId="9" fillId="0" borderId="0" xfId="14" applyNumberFormat="1" applyFont="1" applyFill="1" applyBorder="1"/>
    <xf numFmtId="180" fontId="9" fillId="0" borderId="0" xfId="14" applyNumberFormat="1" applyFont="1" applyFill="1" applyBorder="1"/>
    <xf numFmtId="177" fontId="9" fillId="0" borderId="0" xfId="14" applyNumberFormat="1" applyFont="1" applyFill="1" applyBorder="1" applyAlignment="1"/>
    <xf numFmtId="0" fontId="9" fillId="0" borderId="3" xfId="14" applyFont="1" applyFill="1" applyBorder="1"/>
    <xf numFmtId="0" fontId="9" fillId="0" borderId="3" xfId="14" applyFont="1" applyFill="1" applyBorder="1" applyAlignment="1"/>
    <xf numFmtId="0" fontId="9" fillId="0" borderId="0" xfId="8" applyFont="1" applyFill="1"/>
    <xf numFmtId="179" fontId="9" fillId="0" borderId="0" xfId="14" quotePrefix="1" applyNumberFormat="1" applyFont="1" applyFill="1" applyBorder="1" applyAlignment="1" applyProtection="1">
      <alignment horizontal="left"/>
    </xf>
    <xf numFmtId="179" fontId="9" fillId="0" borderId="0" xfId="14" quotePrefix="1" applyNumberFormat="1" applyFont="1" applyFill="1" applyBorder="1" applyAlignment="1" applyProtection="1"/>
    <xf numFmtId="0" fontId="9" fillId="0" borderId="0" xfId="14" applyFont="1" applyFill="1" applyAlignment="1">
      <alignment horizontal="left"/>
    </xf>
    <xf numFmtId="0" fontId="18" fillId="0" borderId="0" xfId="14" applyFont="1" applyFill="1" applyAlignment="1" applyProtection="1">
      <alignment horizontal="left" vertical="center"/>
    </xf>
    <xf numFmtId="0" fontId="19" fillId="0" borderId="0" xfId="13" applyFont="1" applyFill="1" applyAlignment="1">
      <alignment vertical="center"/>
    </xf>
    <xf numFmtId="0" fontId="19" fillId="0" borderId="0" xfId="14" applyFont="1" applyFill="1" applyBorder="1" applyAlignment="1">
      <alignment vertical="center"/>
    </xf>
    <xf numFmtId="179" fontId="9" fillId="0" borderId="13" xfId="14" applyNumberFormat="1" applyFont="1" applyFill="1" applyBorder="1" applyAlignment="1" applyProtection="1">
      <alignment horizontal="center"/>
    </xf>
    <xf numFmtId="37" fontId="9" fillId="0" borderId="10" xfId="14" applyNumberFormat="1" applyFont="1" applyFill="1" applyBorder="1" applyAlignment="1" applyProtection="1">
      <alignment horizontal="centerContinuous" vertical="center"/>
    </xf>
    <xf numFmtId="37" fontId="9" fillId="0" borderId="12" xfId="14" applyNumberFormat="1" applyFont="1" applyFill="1" applyBorder="1" applyAlignment="1" applyProtection="1">
      <alignment horizontal="centerContinuous" vertical="center"/>
    </xf>
    <xf numFmtId="0" fontId="9" fillId="0" borderId="0" xfId="13" applyFont="1" applyFill="1"/>
    <xf numFmtId="179" fontId="9" fillId="0" borderId="16" xfId="14" applyNumberFormat="1" applyFont="1" applyFill="1" applyBorder="1" applyAlignment="1" applyProtection="1">
      <alignment horizontal="center" vertical="top"/>
    </xf>
    <xf numFmtId="179" fontId="9" fillId="0" borderId="16" xfId="14" applyNumberFormat="1" applyFont="1" applyFill="1" applyBorder="1" applyAlignment="1" applyProtection="1">
      <alignment horizontal="center" vertical="center"/>
    </xf>
    <xf numFmtId="0" fontId="9" fillId="0" borderId="0" xfId="13" applyFont="1" applyFill="1" applyBorder="1"/>
    <xf numFmtId="179" fontId="9" fillId="0" borderId="3" xfId="14" applyNumberFormat="1" applyFont="1" applyFill="1" applyBorder="1" applyProtection="1"/>
    <xf numFmtId="37" fontId="9" fillId="0" borderId="3" xfId="14" applyNumberFormat="1" applyFont="1" applyFill="1" applyBorder="1" applyProtection="1"/>
    <xf numFmtId="0" fontId="9" fillId="0" borderId="0" xfId="14" quotePrefix="1" applyFont="1" applyFill="1" applyAlignment="1">
      <alignment horizontal="left"/>
    </xf>
    <xf numFmtId="0" fontId="9" fillId="0" borderId="0" xfId="14" applyFont="1" applyFill="1" applyProtection="1"/>
    <xf numFmtId="179" fontId="9" fillId="0" borderId="0" xfId="14" applyNumberFormat="1" applyFont="1" applyFill="1" applyProtection="1"/>
    <xf numFmtId="37" fontId="9" fillId="0" borderId="0" xfId="14" applyNumberFormat="1" applyFont="1" applyFill="1" applyProtection="1"/>
    <xf numFmtId="0" fontId="10" fillId="0" borderId="0" xfId="14" applyFont="1" applyFill="1" applyAlignment="1"/>
    <xf numFmtId="0" fontId="10" fillId="0" borderId="0" xfId="14" applyFont="1" applyFill="1" applyBorder="1" applyAlignment="1"/>
    <xf numFmtId="0" fontId="9" fillId="0" borderId="0" xfId="14" applyFont="1" applyFill="1" applyAlignment="1"/>
    <xf numFmtId="0" fontId="18" fillId="0" borderId="0" xfId="14" applyFont="1" applyFill="1" applyAlignment="1">
      <alignment vertical="center"/>
    </xf>
    <xf numFmtId="0" fontId="9" fillId="0" borderId="8" xfId="14" applyFont="1" applyFill="1" applyBorder="1" applyAlignment="1">
      <alignment vertical="center"/>
    </xf>
    <xf numFmtId="0" fontId="9" fillId="0" borderId="9" xfId="14" applyFont="1" applyFill="1" applyBorder="1" applyAlignment="1">
      <alignment vertical="center"/>
    </xf>
    <xf numFmtId="177" fontId="9" fillId="0" borderId="13" xfId="14" quotePrefix="1" applyNumberFormat="1" applyFont="1" applyFill="1" applyBorder="1" applyAlignment="1" applyProtection="1">
      <alignment horizontal="center"/>
    </xf>
    <xf numFmtId="0" fontId="9" fillId="0" borderId="8" xfId="14" applyFont="1" applyFill="1" applyBorder="1" applyAlignment="1">
      <alignment horizontal="center"/>
    </xf>
    <xf numFmtId="0" fontId="9" fillId="0" borderId="8" xfId="14" applyFont="1" applyFill="1" applyBorder="1" applyAlignment="1"/>
    <xf numFmtId="0" fontId="9" fillId="0" borderId="3" xfId="8" applyFont="1" applyFill="1" applyBorder="1" applyAlignment="1">
      <alignment vertical="center"/>
    </xf>
    <xf numFmtId="0" fontId="9" fillId="0" borderId="15" xfId="8" applyFont="1" applyFill="1" applyBorder="1" applyAlignment="1">
      <alignment vertical="center"/>
    </xf>
    <xf numFmtId="0" fontId="9" fillId="0" borderId="16" xfId="14" applyFont="1" applyFill="1" applyBorder="1" applyAlignment="1">
      <alignment horizontal="center" vertical="top"/>
    </xf>
    <xf numFmtId="0" fontId="9" fillId="0" borderId="3" xfId="14" applyFont="1" applyFill="1" applyBorder="1" applyAlignment="1">
      <alignment vertical="top"/>
    </xf>
    <xf numFmtId="0" fontId="11" fillId="0" borderId="0" xfId="14" applyFont="1" applyFill="1" applyBorder="1" applyAlignment="1"/>
    <xf numFmtId="0" fontId="11" fillId="0" borderId="0" xfId="14" applyFont="1" applyFill="1" applyBorder="1" applyAlignment="1">
      <alignment horizontal="distributed"/>
    </xf>
    <xf numFmtId="180" fontId="11" fillId="0" borderId="0" xfId="14" applyNumberFormat="1" applyFont="1" applyFill="1" applyBorder="1" applyAlignment="1"/>
    <xf numFmtId="0" fontId="11" fillId="0" borderId="0" xfId="14" applyFont="1" applyFill="1"/>
    <xf numFmtId="179" fontId="9" fillId="0" borderId="0" xfId="14" applyNumberFormat="1" applyFont="1" applyFill="1" applyBorder="1" applyAlignment="1" applyProtection="1"/>
    <xf numFmtId="179" fontId="9" fillId="0" borderId="0" xfId="14" applyNumberFormat="1" applyFont="1" applyFill="1" applyBorder="1" applyAlignment="1" applyProtection="1">
      <alignment horizontal="distributed"/>
    </xf>
    <xf numFmtId="180" fontId="9" fillId="0" borderId="0" xfId="14" applyNumberFormat="1" applyFont="1" applyFill="1" applyBorder="1" applyAlignment="1"/>
    <xf numFmtId="3" fontId="9" fillId="0" borderId="0" xfId="14" applyNumberFormat="1" applyFont="1" applyFill="1" applyBorder="1" applyAlignment="1">
      <alignment horizontal="right"/>
    </xf>
    <xf numFmtId="181" fontId="9" fillId="0" borderId="0" xfId="14" applyNumberFormat="1" applyFont="1" applyFill="1" applyBorder="1"/>
    <xf numFmtId="182" fontId="9" fillId="0" borderId="0" xfId="14" applyNumberFormat="1" applyFont="1" applyFill="1" applyBorder="1"/>
    <xf numFmtId="182" fontId="9" fillId="0" borderId="0" xfId="14" applyNumberFormat="1" applyFont="1" applyFill="1" applyBorder="1" applyAlignment="1">
      <alignment horizontal="right"/>
    </xf>
    <xf numFmtId="181" fontId="9" fillId="0" borderId="0" xfId="14" applyNumberFormat="1" applyFont="1" applyFill="1" applyBorder="1" applyAlignment="1" applyProtection="1"/>
    <xf numFmtId="181" fontId="9" fillId="0" borderId="0" xfId="14" applyNumberFormat="1" applyFont="1" applyFill="1" applyBorder="1" applyAlignment="1" applyProtection="1">
      <alignment horizontal="distributed"/>
    </xf>
    <xf numFmtId="181" fontId="9" fillId="0" borderId="0" xfId="14" applyNumberFormat="1" applyFont="1" applyFill="1" applyBorder="1" applyAlignment="1"/>
    <xf numFmtId="181" fontId="9" fillId="0" borderId="0" xfId="14" applyNumberFormat="1" applyFont="1" applyFill="1"/>
    <xf numFmtId="179" fontId="9" fillId="0" borderId="3" xfId="14" applyNumberFormat="1" applyFont="1" applyFill="1" applyBorder="1" applyAlignment="1" applyProtection="1"/>
    <xf numFmtId="179" fontId="9" fillId="0" borderId="3" xfId="14" applyNumberFormat="1" applyFont="1" applyFill="1" applyBorder="1" applyAlignment="1" applyProtection="1">
      <alignment horizontal="distributed"/>
    </xf>
    <xf numFmtId="180" fontId="9" fillId="0" borderId="3" xfId="14" applyNumberFormat="1" applyFont="1" applyFill="1" applyBorder="1"/>
    <xf numFmtId="3" fontId="9" fillId="0" borderId="3" xfId="14" applyNumberFormat="1" applyFont="1" applyFill="1" applyBorder="1"/>
    <xf numFmtId="180" fontId="9" fillId="0" borderId="3" xfId="14" applyNumberFormat="1" applyFont="1" applyFill="1" applyBorder="1" applyAlignment="1"/>
    <xf numFmtId="180" fontId="11" fillId="0" borderId="0" xfId="14" applyNumberFormat="1" applyFont="1" applyFill="1" applyBorder="1"/>
    <xf numFmtId="3" fontId="11" fillId="0" borderId="0" xfId="14" applyNumberFormat="1" applyFont="1" applyFill="1" applyBorder="1"/>
    <xf numFmtId="180" fontId="9" fillId="0" borderId="3" xfId="14" applyNumberFormat="1" applyFont="1" applyFill="1" applyBorder="1" applyAlignment="1">
      <alignment horizontal="right"/>
    </xf>
    <xf numFmtId="0" fontId="9" fillId="0" borderId="16" xfId="12" applyFont="1" applyFill="1" applyBorder="1" applyAlignment="1" applyProtection="1">
      <alignment horizontal="center" vertical="center" shrinkToFit="1"/>
    </xf>
    <xf numFmtId="0" fontId="9" fillId="0" borderId="3" xfId="12" applyFont="1" applyFill="1" applyBorder="1" applyAlignment="1" applyProtection="1">
      <alignment horizontal="center" vertical="center" shrinkToFit="1"/>
    </xf>
    <xf numFmtId="38" fontId="9" fillId="0" borderId="0" xfId="12" applyNumberFormat="1" applyFont="1" applyFill="1" applyBorder="1" applyAlignment="1" applyProtection="1">
      <alignment horizontal="right"/>
    </xf>
    <xf numFmtId="37" fontId="9" fillId="0" borderId="0" xfId="5" applyNumberFormat="1" applyFont="1" applyFill="1" applyBorder="1" applyAlignment="1"/>
    <xf numFmtId="37" fontId="9" fillId="0" borderId="0" xfId="5" applyNumberFormat="1" applyFont="1" applyFill="1" applyBorder="1" applyAlignment="1" applyProtection="1"/>
    <xf numFmtId="184" fontId="9" fillId="0" borderId="0" xfId="5" applyNumberFormat="1" applyFont="1" applyFill="1" applyAlignment="1">
      <alignment horizontal="right"/>
    </xf>
    <xf numFmtId="37" fontId="9" fillId="0" borderId="16" xfId="14" applyNumberFormat="1" applyFont="1" applyFill="1" applyBorder="1" applyAlignment="1" applyProtection="1">
      <alignment horizontal="center" vertical="center"/>
    </xf>
    <xf numFmtId="38" fontId="11" fillId="0" borderId="0" xfId="15" applyFont="1" applyFill="1" applyBorder="1" applyAlignment="1" applyProtection="1"/>
    <xf numFmtId="38" fontId="11" fillId="0" borderId="0" xfId="15" applyFont="1" applyFill="1" applyAlignment="1"/>
    <xf numFmtId="177" fontId="11" fillId="0" borderId="0" xfId="12" applyNumberFormat="1" applyFont="1" applyFill="1" applyAlignment="1"/>
    <xf numFmtId="178" fontId="9" fillId="0" borderId="0" xfId="16" applyNumberFormat="1" applyFont="1" applyFill="1" applyBorder="1" applyAlignment="1"/>
    <xf numFmtId="177" fontId="9" fillId="0" borderId="0" xfId="14" applyNumberFormat="1" applyFont="1" applyFill="1" applyBorder="1" applyAlignment="1">
      <alignment horizontal="right"/>
    </xf>
    <xf numFmtId="0" fontId="9" fillId="0" borderId="0" xfId="14" applyFont="1" applyFill="1" applyBorder="1" applyAlignment="1">
      <alignment horizontal="right"/>
    </xf>
    <xf numFmtId="180" fontId="9" fillId="0" borderId="0" xfId="17" applyNumberFormat="1" applyFont="1" applyFill="1" applyBorder="1"/>
    <xf numFmtId="176" fontId="9" fillId="0" borderId="0" xfId="17" applyNumberFormat="1" applyFont="1" applyFill="1" applyBorder="1"/>
    <xf numFmtId="38" fontId="9" fillId="0" borderId="0" xfId="17" applyFont="1" applyFill="1" applyBorder="1"/>
    <xf numFmtId="181" fontId="9" fillId="0" borderId="0" xfId="17" quotePrefix="1" applyNumberFormat="1" applyFont="1" applyFill="1" applyBorder="1" applyAlignment="1"/>
    <xf numFmtId="182" fontId="9" fillId="0" borderId="0" xfId="17" quotePrefix="1" applyNumberFormat="1" applyFont="1" applyFill="1" applyBorder="1" applyAlignment="1"/>
    <xf numFmtId="182" fontId="9" fillId="0" borderId="0" xfId="17" quotePrefix="1" applyNumberFormat="1" applyFont="1" applyFill="1" applyAlignment="1"/>
    <xf numFmtId="3" fontId="9" fillId="0" borderId="0" xfId="17" applyNumberFormat="1" applyFont="1" applyFill="1" applyBorder="1"/>
    <xf numFmtId="38" fontId="9" fillId="0" borderId="0" xfId="17" applyNumberFormat="1" applyFont="1" applyFill="1" applyBorder="1"/>
    <xf numFmtId="181" fontId="9" fillId="0" borderId="0" xfId="17" applyNumberFormat="1" applyFont="1" applyFill="1" applyBorder="1"/>
    <xf numFmtId="182" fontId="9" fillId="0" borderId="0" xfId="17" applyNumberFormat="1" applyFont="1" applyFill="1" applyBorder="1"/>
    <xf numFmtId="38" fontId="9" fillId="0" borderId="0" xfId="17" applyFont="1" applyFill="1" applyBorder="1" applyAlignment="1">
      <alignment horizontal="right"/>
    </xf>
    <xf numFmtId="38" fontId="9" fillId="0" borderId="3" xfId="17" applyFont="1" applyFill="1" applyBorder="1" applyAlignment="1">
      <alignment horizontal="right"/>
    </xf>
    <xf numFmtId="176" fontId="9" fillId="0" borderId="0" xfId="12" applyNumberFormat="1" applyFont="1" applyFill="1" applyBorder="1" applyAlignment="1" applyProtection="1">
      <alignment horizontal="right"/>
    </xf>
    <xf numFmtId="0" fontId="13" fillId="0" borderId="0" xfId="14" applyFont="1" applyFill="1" applyBorder="1" applyAlignment="1"/>
    <xf numFmtId="38" fontId="9" fillId="0" borderId="0" xfId="15" applyFont="1" applyFill="1" applyBorder="1" applyAlignment="1">
      <alignment horizontal="right"/>
    </xf>
    <xf numFmtId="38" fontId="9" fillId="0" borderId="0" xfId="5" applyFont="1" applyFill="1" applyAlignment="1">
      <alignment horizontal="right"/>
    </xf>
    <xf numFmtId="184" fontId="9" fillId="0" borderId="0" xfId="10" applyNumberFormat="1" applyFont="1" applyFill="1" applyAlignment="1">
      <alignment horizontal="right"/>
    </xf>
    <xf numFmtId="0" fontId="9" fillId="0" borderId="0" xfId="10" applyFont="1" applyFill="1" applyAlignment="1">
      <alignment horizontal="right"/>
    </xf>
    <xf numFmtId="176" fontId="9" fillId="0" borderId="0" xfId="15" applyNumberFormat="1" applyFont="1" applyFill="1" applyBorder="1" applyAlignment="1">
      <alignment horizontal="right"/>
    </xf>
    <xf numFmtId="176" fontId="9" fillId="0" borderId="0" xfId="14" applyNumberFormat="1" applyFont="1" applyFill="1" applyBorder="1" applyAlignment="1">
      <alignment horizontal="right"/>
    </xf>
    <xf numFmtId="0" fontId="9" fillId="0" borderId="0" xfId="14" applyFont="1" applyFill="1" applyBorder="1" applyAlignment="1">
      <alignment vertical="top"/>
    </xf>
    <xf numFmtId="0" fontId="9" fillId="0" borderId="0" xfId="14" applyFont="1" applyFill="1" applyBorder="1" applyAlignment="1">
      <alignment horizontal="distributed"/>
    </xf>
    <xf numFmtId="0" fontId="9" fillId="0" borderId="22" xfId="14" applyFont="1" applyFill="1" applyBorder="1"/>
    <xf numFmtId="0" fontId="9" fillId="0" borderId="20" xfId="14" applyFont="1" applyFill="1" applyBorder="1"/>
    <xf numFmtId="0" fontId="9" fillId="0" borderId="20" xfId="14" quotePrefix="1" applyFont="1" applyFill="1" applyBorder="1" applyAlignment="1">
      <alignment horizontal="left"/>
    </xf>
    <xf numFmtId="0" fontId="9" fillId="0" borderId="21" xfId="14" applyFont="1" applyFill="1" applyBorder="1"/>
    <xf numFmtId="0" fontId="9" fillId="0" borderId="22" xfId="14" applyFont="1" applyFill="1" applyBorder="1" applyAlignment="1">
      <alignment horizontal="left"/>
    </xf>
    <xf numFmtId="0" fontId="9" fillId="0" borderId="20" xfId="14" applyFont="1" applyFill="1" applyBorder="1" applyAlignment="1">
      <alignment horizontal="left"/>
    </xf>
    <xf numFmtId="0" fontId="9" fillId="0" borderId="21" xfId="14" applyFont="1" applyFill="1" applyBorder="1" applyProtection="1"/>
    <xf numFmtId="0" fontId="11" fillId="0" borderId="22" xfId="14" quotePrefix="1" applyFont="1" applyFill="1" applyBorder="1" applyAlignment="1">
      <alignment horizontal="left"/>
    </xf>
    <xf numFmtId="179" fontId="9" fillId="0" borderId="20" xfId="14" quotePrefix="1" applyNumberFormat="1" applyFont="1" applyFill="1" applyBorder="1" applyAlignment="1" applyProtection="1">
      <alignment horizontal="left"/>
    </xf>
    <xf numFmtId="179" fontId="9" fillId="0" borderId="20" xfId="14" applyNumberFormat="1" applyFont="1" applyFill="1" applyBorder="1" applyAlignment="1" applyProtection="1">
      <alignment horizontal="left"/>
    </xf>
    <xf numFmtId="181" fontId="9" fillId="0" borderId="20" xfId="14" quotePrefix="1" applyNumberFormat="1" applyFont="1" applyFill="1" applyBorder="1" applyAlignment="1" applyProtection="1">
      <alignment horizontal="left"/>
    </xf>
    <xf numFmtId="179" fontId="9" fillId="0" borderId="21" xfId="14" quotePrefix="1" applyNumberFormat="1" applyFont="1" applyFill="1" applyBorder="1" applyAlignment="1" applyProtection="1">
      <alignment horizontal="left"/>
    </xf>
    <xf numFmtId="37" fontId="13" fillId="0" borderId="0" xfId="20" quotePrefix="1" applyFont="1" applyFill="1" applyAlignment="1"/>
    <xf numFmtId="37" fontId="10" fillId="0" borderId="0" xfId="21" applyFont="1" applyFill="1" applyBorder="1" applyAlignment="1">
      <alignment horizontal="center"/>
    </xf>
    <xf numFmtId="0" fontId="10" fillId="0" borderId="0" xfId="22" applyFont="1" applyFill="1"/>
    <xf numFmtId="37" fontId="10" fillId="0" borderId="0" xfId="23" applyFont="1" applyFill="1"/>
    <xf numFmtId="37" fontId="10" fillId="0" borderId="0" xfId="23" applyFont="1" applyFill="1" applyAlignment="1"/>
    <xf numFmtId="0" fontId="10" fillId="0" borderId="0" xfId="24" applyFont="1" applyFill="1"/>
    <xf numFmtId="37" fontId="9" fillId="0" borderId="0" xfId="21" applyFont="1" applyFill="1" applyAlignment="1">
      <alignment horizontal="center"/>
    </xf>
    <xf numFmtId="37" fontId="9" fillId="0" borderId="0" xfId="21" applyFont="1" applyFill="1" applyBorder="1" applyAlignment="1">
      <alignment horizontal="center"/>
    </xf>
    <xf numFmtId="37" fontId="9" fillId="0" borderId="0" xfId="23" applyFont="1" applyFill="1"/>
    <xf numFmtId="37" fontId="9" fillId="0" borderId="0" xfId="23" applyFont="1" applyFill="1" applyAlignment="1"/>
    <xf numFmtId="0" fontId="9" fillId="0" borderId="0" xfId="24" applyFont="1" applyFill="1"/>
    <xf numFmtId="0" fontId="9" fillId="0" borderId="0" xfId="22" applyFont="1" applyFill="1"/>
    <xf numFmtId="37" fontId="9" fillId="0" borderId="23" xfId="23" applyFont="1" applyFill="1" applyBorder="1" applyAlignment="1">
      <alignment horizontal="center"/>
    </xf>
    <xf numFmtId="37" fontId="9" fillId="0" borderId="23" xfId="23" applyFont="1" applyFill="1" applyBorder="1"/>
    <xf numFmtId="0" fontId="9" fillId="0" borderId="23" xfId="22" applyFont="1" applyFill="1" applyBorder="1"/>
    <xf numFmtId="37" fontId="9" fillId="0" borderId="0" xfId="23" applyFont="1" applyFill="1" applyBorder="1" applyAlignment="1"/>
    <xf numFmtId="0" fontId="9" fillId="0" borderId="0" xfId="24" applyFont="1" applyFill="1" applyBorder="1"/>
    <xf numFmtId="0" fontId="9" fillId="0" borderId="0" xfId="22" applyFont="1" applyFill="1" applyBorder="1"/>
    <xf numFmtId="37" fontId="9" fillId="0" borderId="0" xfId="23" applyFont="1" applyFill="1" applyBorder="1" applyAlignment="1">
      <alignment horizontal="center" vertical="center"/>
    </xf>
    <xf numFmtId="37" fontId="9" fillId="0" borderId="3" xfId="23" applyFont="1" applyFill="1" applyBorder="1" applyAlignment="1" applyProtection="1">
      <alignment horizontal="center" vertical="center"/>
    </xf>
    <xf numFmtId="37" fontId="9" fillId="0" borderId="3" xfId="23" applyFont="1" applyFill="1" applyBorder="1" applyAlignment="1" applyProtection="1">
      <alignment vertical="center"/>
    </xf>
    <xf numFmtId="0" fontId="9" fillId="0" borderId="0" xfId="24" applyFont="1" applyFill="1" applyBorder="1" applyAlignment="1">
      <alignment vertical="center"/>
    </xf>
    <xf numFmtId="0" fontId="9" fillId="0" borderId="0" xfId="22" applyFont="1" applyFill="1" applyBorder="1" applyAlignment="1">
      <alignment vertical="center"/>
    </xf>
    <xf numFmtId="37" fontId="9" fillId="0" borderId="24" xfId="23" applyFont="1" applyFill="1" applyBorder="1" applyAlignment="1" applyProtection="1">
      <alignment horizontal="center" vertical="center" wrapText="1"/>
    </xf>
    <xf numFmtId="37" fontId="9" fillId="0" borderId="0" xfId="23" applyFont="1" applyFill="1" applyBorder="1" applyAlignment="1" applyProtection="1">
      <alignment vertical="center"/>
    </xf>
    <xf numFmtId="184" fontId="9" fillId="0" borderId="0" xfId="23" applyNumberFormat="1" applyFont="1" applyFill="1" applyBorder="1" applyAlignment="1" applyProtection="1">
      <alignment horizontal="right"/>
    </xf>
    <xf numFmtId="37" fontId="9" fillId="0" borderId="0" xfId="23" applyFont="1" applyFill="1" applyBorder="1" applyAlignment="1" applyProtection="1"/>
    <xf numFmtId="184" fontId="11" fillId="0" borderId="0" xfId="23" applyNumberFormat="1" applyFont="1" applyFill="1" applyBorder="1" applyAlignment="1" applyProtection="1">
      <alignment horizontal="right"/>
    </xf>
    <xf numFmtId="37" fontId="11" fillId="0" borderId="0" xfId="23" applyFont="1" applyFill="1" applyBorder="1" applyAlignment="1" applyProtection="1"/>
    <xf numFmtId="0" fontId="11" fillId="0" borderId="0" xfId="24" applyFont="1" applyFill="1"/>
    <xf numFmtId="0" fontId="11" fillId="0" borderId="0" xfId="22" applyFont="1" applyFill="1"/>
    <xf numFmtId="37" fontId="9" fillId="0" borderId="0" xfId="23" applyFont="1" applyFill="1" applyBorder="1" applyAlignment="1" applyProtection="1">
      <alignment horizontal="center"/>
    </xf>
    <xf numFmtId="37" fontId="9" fillId="0" borderId="7" xfId="23" applyFont="1" applyFill="1" applyBorder="1" applyAlignment="1" applyProtection="1">
      <alignment horizontal="center"/>
    </xf>
    <xf numFmtId="184" fontId="9" fillId="0" borderId="0" xfId="22" applyNumberFormat="1" applyFont="1" applyFill="1"/>
    <xf numFmtId="184" fontId="9" fillId="0" borderId="0" xfId="24" applyNumberFormat="1" applyFont="1" applyFill="1"/>
    <xf numFmtId="37" fontId="9" fillId="0" borderId="3" xfId="23" applyFont="1" applyFill="1" applyBorder="1" applyAlignment="1" applyProtection="1">
      <alignment horizontal="center"/>
    </xf>
    <xf numFmtId="37" fontId="9" fillId="0" borderId="15" xfId="23" applyFont="1" applyFill="1" applyBorder="1" applyAlignment="1" applyProtection="1">
      <alignment horizontal="center"/>
    </xf>
    <xf numFmtId="37" fontId="9" fillId="0" borderId="3" xfId="23" applyFont="1" applyFill="1" applyBorder="1" applyAlignment="1" applyProtection="1">
      <alignment horizontal="right"/>
    </xf>
    <xf numFmtId="184" fontId="9" fillId="0" borderId="3" xfId="23" applyNumberFormat="1" applyFont="1" applyFill="1" applyBorder="1" applyAlignment="1" applyProtection="1">
      <alignment horizontal="right"/>
    </xf>
    <xf numFmtId="37" fontId="9" fillId="0" borderId="3" xfId="23" applyFont="1" applyFill="1" applyBorder="1" applyAlignment="1" applyProtection="1"/>
    <xf numFmtId="37" fontId="9" fillId="0" borderId="0" xfId="20" applyFont="1" applyFill="1"/>
    <xf numFmtId="37" fontId="9" fillId="0" borderId="0" xfId="20" applyFont="1" applyFill="1" applyBorder="1"/>
    <xf numFmtId="37" fontId="9" fillId="0" borderId="0" xfId="23" applyFont="1" applyFill="1" applyBorder="1" applyAlignment="1" applyProtection="1">
      <alignment horizontal="right"/>
    </xf>
    <xf numFmtId="0" fontId="9" fillId="0" borderId="0" xfId="22" applyFont="1" applyFill="1" applyAlignment="1">
      <alignment horizontal="center"/>
    </xf>
    <xf numFmtId="0" fontId="9" fillId="0" borderId="0" xfId="22" applyFont="1" applyFill="1" applyBorder="1" applyAlignment="1">
      <alignment horizontal="center"/>
    </xf>
    <xf numFmtId="0" fontId="9" fillId="0" borderId="0" xfId="24" applyFont="1" applyFill="1" applyAlignment="1">
      <alignment horizontal="center"/>
    </xf>
    <xf numFmtId="0" fontId="9" fillId="0" borderId="0" xfId="24" applyFont="1" applyFill="1" applyBorder="1" applyAlignment="1">
      <alignment horizontal="center"/>
    </xf>
    <xf numFmtId="0" fontId="9" fillId="0" borderId="0" xfId="24" applyFont="1" applyFill="1" applyAlignment="1"/>
    <xf numFmtId="37" fontId="9" fillId="0" borderId="0" xfId="26" applyFont="1" applyFill="1" applyAlignment="1" applyProtection="1">
      <alignment horizontal="center"/>
    </xf>
    <xf numFmtId="37" fontId="9" fillId="0" borderId="0" xfId="26" applyFont="1" applyFill="1" applyBorder="1" applyAlignment="1" applyProtection="1">
      <alignment horizontal="center"/>
    </xf>
    <xf numFmtId="37" fontId="9" fillId="0" borderId="0" xfId="21" applyFont="1" applyFill="1"/>
    <xf numFmtId="37" fontId="9" fillId="0" borderId="0" xfId="21" applyFont="1" applyFill="1" applyAlignment="1"/>
    <xf numFmtId="37" fontId="9" fillId="0" borderId="0" xfId="23" applyFont="1" applyFill="1" applyBorder="1" applyAlignment="1">
      <alignment horizontal="center"/>
    </xf>
    <xf numFmtId="37" fontId="9" fillId="0" borderId="0" xfId="23" applyFont="1" applyFill="1" applyBorder="1"/>
    <xf numFmtId="37" fontId="9" fillId="0" borderId="23" xfId="27" applyFont="1" applyFill="1" applyBorder="1" applyAlignment="1">
      <alignment horizontal="right"/>
    </xf>
    <xf numFmtId="37" fontId="9" fillId="0" borderId="8" xfId="23" applyFont="1" applyFill="1" applyBorder="1" applyAlignment="1">
      <alignment horizontal="center" vertical="center"/>
    </xf>
    <xf numFmtId="37" fontId="9" fillId="0" borderId="9" xfId="23" applyFont="1" applyFill="1" applyBorder="1" applyAlignment="1">
      <alignment horizontal="center" vertical="center"/>
    </xf>
    <xf numFmtId="37" fontId="9" fillId="0" borderId="11" xfId="23" applyFont="1" applyFill="1" applyBorder="1" applyAlignment="1">
      <alignment vertical="center"/>
    </xf>
    <xf numFmtId="37" fontId="9" fillId="0" borderId="2" xfId="23" applyFont="1" applyFill="1" applyBorder="1" applyAlignment="1" applyProtection="1">
      <alignment horizontal="center" vertical="center"/>
    </xf>
    <xf numFmtId="37" fontId="9" fillId="0" borderId="19" xfId="23" applyFont="1" applyFill="1" applyBorder="1" applyAlignment="1" applyProtection="1">
      <alignment horizontal="center" vertical="center"/>
    </xf>
    <xf numFmtId="37" fontId="13" fillId="0" borderId="0" xfId="20" quotePrefix="1" applyFont="1" applyFill="1" applyAlignment="1">
      <alignment horizontal="left"/>
    </xf>
    <xf numFmtId="37" fontId="13" fillId="0" borderId="0" xfId="20" quotePrefix="1" applyFont="1" applyFill="1" applyAlignment="1">
      <alignment horizontal="center"/>
    </xf>
    <xf numFmtId="37" fontId="9" fillId="0" borderId="18" xfId="23" applyFont="1" applyFill="1" applyBorder="1" applyAlignment="1" applyProtection="1">
      <alignment horizontal="center" vertical="center" wrapText="1"/>
    </xf>
    <xf numFmtId="0" fontId="11" fillId="0" borderId="7" xfId="25" applyFont="1" applyFill="1" applyBorder="1" applyAlignment="1"/>
    <xf numFmtId="180" fontId="11" fillId="0" borderId="0" xfId="14" applyNumberFormat="1" applyFont="1" applyFill="1"/>
    <xf numFmtId="38" fontId="9" fillId="0" borderId="0" xfId="24" applyNumberFormat="1" applyFont="1" applyFill="1"/>
    <xf numFmtId="0" fontId="10" fillId="0" borderId="0" xfId="24" applyFont="1" applyFill="1" applyAlignment="1">
      <alignment horizontal="center"/>
    </xf>
    <xf numFmtId="0" fontId="9" fillId="0" borderId="0" xfId="24" applyFont="1" applyFill="1" applyBorder="1" applyAlignment="1">
      <alignment horizontal="center" vertical="center"/>
    </xf>
    <xf numFmtId="0" fontId="11" fillId="0" borderId="0" xfId="24" applyFont="1" applyFill="1" applyAlignment="1">
      <alignment horizontal="center"/>
    </xf>
    <xf numFmtId="184" fontId="9" fillId="0" borderId="0" xfId="24" applyNumberFormat="1" applyFont="1" applyFill="1" applyAlignment="1">
      <alignment horizontal="center"/>
    </xf>
    <xf numFmtId="0" fontId="9" fillId="0" borderId="0" xfId="24" applyFont="1" applyFill="1" applyBorder="1" applyAlignment="1">
      <alignment vertical="center" wrapText="1"/>
    </xf>
    <xf numFmtId="184" fontId="11" fillId="0" borderId="0" xfId="24" applyNumberFormat="1" applyFont="1" applyFill="1" applyAlignment="1">
      <alignment horizontal="center"/>
    </xf>
    <xf numFmtId="0" fontId="9" fillId="0" borderId="14" xfId="25" applyFont="1" applyFill="1" applyBorder="1" applyAlignment="1"/>
    <xf numFmtId="0" fontId="9" fillId="0" borderId="7" xfId="25" applyFont="1" applyFill="1" applyBorder="1" applyAlignment="1"/>
    <xf numFmtId="0" fontId="9" fillId="0" borderId="0" xfId="24" applyFont="1" applyFill="1" applyAlignment="1">
      <alignment horizontal="left" wrapText="1"/>
    </xf>
    <xf numFmtId="0" fontId="9" fillId="0" borderId="0" xfId="24" applyFont="1" applyFill="1" applyAlignment="1">
      <alignment horizontal="centerContinuous"/>
    </xf>
    <xf numFmtId="0" fontId="9" fillId="0" borderId="0" xfId="24" applyFont="1" applyFill="1" applyBorder="1" applyAlignment="1">
      <alignment horizontal="centerContinuous"/>
    </xf>
    <xf numFmtId="0" fontId="9" fillId="0" borderId="0" xfId="24" applyFont="1" applyFill="1" applyAlignment="1">
      <alignment horizontal="left"/>
    </xf>
    <xf numFmtId="177" fontId="11" fillId="0" borderId="0" xfId="16" applyNumberFormat="1" applyFont="1" applyFill="1" applyBorder="1" applyAlignment="1">
      <alignment horizontal="right"/>
    </xf>
    <xf numFmtId="177" fontId="9" fillId="0" borderId="0" xfId="16" applyNumberFormat="1" applyFont="1" applyFill="1" applyBorder="1" applyAlignment="1">
      <alignment horizontal="right"/>
    </xf>
    <xf numFmtId="184" fontId="11" fillId="0" borderId="0" xfId="12" applyNumberFormat="1" applyFont="1" applyFill="1" applyBorder="1" applyAlignment="1" applyProtection="1">
      <alignment horizontal="right"/>
    </xf>
    <xf numFmtId="37" fontId="9" fillId="0" borderId="0" xfId="20" applyFont="1"/>
    <xf numFmtId="184" fontId="9" fillId="0" borderId="0" xfId="12" applyNumberFormat="1" applyFont="1" applyAlignment="1">
      <alignment horizontal="right"/>
    </xf>
    <xf numFmtId="183" fontId="11" fillId="0" borderId="0" xfId="12" applyNumberFormat="1" applyFont="1" applyAlignment="1">
      <alignment horizontal="right"/>
    </xf>
    <xf numFmtId="0" fontId="9" fillId="0" borderId="0" xfId="24" applyFont="1" applyFill="1" applyAlignment="1">
      <alignment horizontal="left" vertical="top" wrapText="1"/>
    </xf>
    <xf numFmtId="37" fontId="9" fillId="0" borderId="4" xfId="23" applyFont="1" applyFill="1" applyBorder="1" applyAlignment="1" applyProtection="1">
      <alignment horizontal="center" vertical="center" wrapText="1"/>
    </xf>
    <xf numFmtId="37" fontId="9" fillId="0" borderId="16" xfId="23" applyFont="1" applyFill="1" applyBorder="1" applyAlignment="1" applyProtection="1">
      <alignment horizontal="center" vertical="center" wrapText="1"/>
    </xf>
    <xf numFmtId="0" fontId="11" fillId="0" borderId="0" xfId="25" applyFont="1" applyFill="1" applyBorder="1" applyAlignment="1">
      <alignment horizontal="center"/>
    </xf>
    <xf numFmtId="0" fontId="9" fillId="0" borderId="5" xfId="25" applyFont="1" applyFill="1" applyBorder="1" applyAlignment="1">
      <alignment horizontal="center"/>
    </xf>
    <xf numFmtId="0" fontId="9" fillId="0" borderId="0" xfId="25" applyFont="1" applyFill="1" applyBorder="1" applyAlignment="1">
      <alignment horizontal="center"/>
    </xf>
    <xf numFmtId="37" fontId="9" fillId="0" borderId="20" xfId="23" applyFont="1" applyFill="1" applyBorder="1" applyAlignment="1" applyProtection="1">
      <alignment horizontal="center" vertical="center" wrapText="1"/>
    </xf>
    <xf numFmtId="37" fontId="9" fillId="0" borderId="21" xfId="23" applyFont="1" applyFill="1" applyBorder="1" applyAlignment="1" applyProtection="1">
      <alignment horizontal="center" vertical="center" wrapText="1"/>
    </xf>
    <xf numFmtId="0" fontId="11" fillId="0" borderId="0" xfId="25" applyFont="1" applyFill="1" applyBorder="1" applyAlignment="1">
      <alignment horizontal="distributed"/>
    </xf>
    <xf numFmtId="0" fontId="11" fillId="0" borderId="7" xfId="25" applyFont="1" applyFill="1" applyBorder="1" applyAlignment="1">
      <alignment horizontal="distributed"/>
    </xf>
    <xf numFmtId="37" fontId="9" fillId="0" borderId="6" xfId="23" applyFont="1" applyFill="1" applyBorder="1" applyAlignment="1" applyProtection="1">
      <alignment horizontal="center" vertical="center" wrapText="1"/>
    </xf>
    <xf numFmtId="37" fontId="9" fillId="0" borderId="16" xfId="23" applyFont="1" applyFill="1" applyBorder="1" applyAlignment="1" applyProtection="1">
      <alignment horizontal="center" vertical="center"/>
    </xf>
    <xf numFmtId="0" fontId="9" fillId="0" borderId="5" xfId="25" applyFont="1" applyFill="1" applyBorder="1" applyAlignment="1">
      <alignment horizontal="distributed"/>
    </xf>
    <xf numFmtId="0" fontId="9" fillId="0" borderId="14" xfId="25" applyFont="1" applyFill="1" applyBorder="1" applyAlignment="1">
      <alignment horizontal="distributed"/>
    </xf>
    <xf numFmtId="0" fontId="9" fillId="0" borderId="0" xfId="25" applyFont="1" applyFill="1" applyBorder="1" applyAlignment="1">
      <alignment horizontal="distributed"/>
    </xf>
    <xf numFmtId="0" fontId="9" fillId="0" borderId="7" xfId="25" applyFont="1" applyFill="1" applyBorder="1" applyAlignment="1">
      <alignment horizontal="distributed"/>
    </xf>
    <xf numFmtId="37" fontId="9" fillId="0" borderId="10" xfId="23" applyFont="1" applyFill="1" applyBorder="1" applyAlignment="1" applyProtection="1">
      <alignment horizontal="center" vertical="center"/>
    </xf>
    <xf numFmtId="37" fontId="9" fillId="0" borderId="12" xfId="23" applyFont="1" applyFill="1" applyBorder="1" applyAlignment="1" applyProtection="1">
      <alignment horizontal="center" vertical="center"/>
    </xf>
    <xf numFmtId="37" fontId="9" fillId="0" borderId="11" xfId="23" applyFont="1" applyFill="1" applyBorder="1" applyAlignment="1" applyProtection="1">
      <alignment horizontal="center" vertical="center"/>
    </xf>
    <xf numFmtId="37" fontId="9" fillId="0" borderId="22" xfId="23" applyFont="1" applyFill="1" applyBorder="1" applyAlignment="1" applyProtection="1">
      <alignment horizontal="center" vertical="center" wrapText="1"/>
    </xf>
    <xf numFmtId="37" fontId="9" fillId="0" borderId="21" xfId="23" applyFont="1" applyFill="1" applyBorder="1" applyAlignment="1" applyProtection="1">
      <alignment horizontal="center" vertical="center"/>
    </xf>
    <xf numFmtId="38" fontId="12" fillId="0" borderId="0" xfId="5" applyFont="1" applyFill="1" applyBorder="1" applyAlignment="1" applyProtection="1">
      <alignment horizontal="distributed"/>
    </xf>
    <xf numFmtId="38" fontId="21" fillId="0" borderId="0" xfId="5" applyFont="1" applyFill="1" applyBorder="1" applyAlignment="1" applyProtection="1">
      <alignment horizontal="distributed"/>
    </xf>
    <xf numFmtId="0" fontId="9" fillId="0" borderId="23" xfId="12" applyFont="1" applyFill="1" applyBorder="1" applyAlignment="1">
      <alignment horizontal="right"/>
    </xf>
    <xf numFmtId="0" fontId="9" fillId="0" borderId="9" xfId="12" applyFont="1" applyFill="1" applyBorder="1" applyAlignment="1" applyProtection="1">
      <alignment horizontal="center" vertical="center"/>
    </xf>
    <xf numFmtId="0" fontId="9" fillId="0" borderId="7" xfId="12" applyFont="1" applyFill="1" applyBorder="1" applyAlignment="1" applyProtection="1">
      <alignment horizontal="center" vertical="center"/>
    </xf>
    <xf numFmtId="0" fontId="9" fillId="0" borderId="15" xfId="12" applyFont="1" applyFill="1" applyBorder="1" applyAlignment="1" applyProtection="1">
      <alignment horizontal="center" vertical="center"/>
    </xf>
    <xf numFmtId="0" fontId="9" fillId="0" borderId="13" xfId="12" applyFont="1" applyFill="1" applyBorder="1" applyAlignment="1" applyProtection="1">
      <alignment horizontal="distributed" vertical="center" justifyLastLine="1"/>
    </xf>
    <xf numFmtId="0" fontId="9" fillId="0" borderId="8" xfId="12" applyFont="1" applyFill="1" applyBorder="1" applyAlignment="1" applyProtection="1">
      <alignment horizontal="distributed" vertical="center" justifyLastLine="1"/>
    </xf>
    <xf numFmtId="0" fontId="9" fillId="0" borderId="9" xfId="12" applyFont="1" applyFill="1" applyBorder="1" applyAlignment="1" applyProtection="1">
      <alignment horizontal="distributed" vertical="center" justifyLastLine="1"/>
    </xf>
    <xf numFmtId="0" fontId="9" fillId="0" borderId="16" xfId="12" applyFont="1" applyFill="1" applyBorder="1" applyAlignment="1" applyProtection="1">
      <alignment horizontal="distributed" vertical="center" justifyLastLine="1"/>
    </xf>
    <xf numFmtId="0" fontId="9" fillId="0" borderId="3" xfId="12" applyFont="1" applyFill="1" applyBorder="1" applyAlignment="1" applyProtection="1">
      <alignment horizontal="distributed" vertical="center" justifyLastLine="1"/>
    </xf>
    <xf numFmtId="0" fontId="9" fillId="0" borderId="15" xfId="12" applyFont="1" applyFill="1" applyBorder="1" applyAlignment="1" applyProtection="1">
      <alignment horizontal="distributed" vertical="center" justifyLastLine="1"/>
    </xf>
    <xf numFmtId="0" fontId="9" fillId="0" borderId="13" xfId="12" applyFont="1" applyFill="1" applyBorder="1" applyAlignment="1" applyProtection="1">
      <alignment horizontal="center" vertical="center"/>
    </xf>
    <xf numFmtId="0" fontId="9" fillId="0" borderId="8" xfId="12" applyFont="1" applyFill="1" applyBorder="1" applyAlignment="1" applyProtection="1">
      <alignment horizontal="center" vertical="center"/>
    </xf>
    <xf numFmtId="0" fontId="9" fillId="0" borderId="16" xfId="12" applyFont="1" applyFill="1" applyBorder="1" applyAlignment="1" applyProtection="1">
      <alignment horizontal="center" vertical="center"/>
    </xf>
    <xf numFmtId="0" fontId="9" fillId="0" borderId="3" xfId="12" applyFont="1" applyFill="1" applyBorder="1" applyAlignment="1" applyProtection="1">
      <alignment horizontal="center" vertical="center"/>
    </xf>
    <xf numFmtId="0" fontId="9" fillId="0" borderId="18" xfId="12" applyFont="1" applyFill="1" applyBorder="1" applyAlignment="1" applyProtection="1">
      <alignment horizontal="center" vertical="center" shrinkToFit="1"/>
    </xf>
    <xf numFmtId="0" fontId="9" fillId="0" borderId="19" xfId="12" applyFont="1" applyFill="1" applyBorder="1" applyAlignment="1" applyProtection="1">
      <alignment horizontal="center" vertical="center" shrinkToFit="1"/>
    </xf>
    <xf numFmtId="37" fontId="9" fillId="0" borderId="17" xfId="14" applyNumberFormat="1" applyFont="1" applyFill="1" applyBorder="1" applyAlignment="1" applyProtection="1">
      <alignment horizontal="center" vertical="center" wrapText="1"/>
    </xf>
    <xf numFmtId="37" fontId="9" fillId="0" borderId="21" xfId="14" quotePrefix="1" applyNumberFormat="1" applyFont="1" applyFill="1" applyBorder="1" applyAlignment="1" applyProtection="1">
      <alignment horizontal="center" vertical="center"/>
    </xf>
    <xf numFmtId="0" fontId="9" fillId="0" borderId="17" xfId="14" quotePrefix="1" applyFont="1" applyFill="1" applyBorder="1" applyAlignment="1" applyProtection="1">
      <alignment horizontal="center" vertical="center" wrapText="1"/>
    </xf>
    <xf numFmtId="0" fontId="9" fillId="0" borderId="21" xfId="14" quotePrefix="1" applyFont="1" applyFill="1" applyBorder="1" applyAlignment="1" applyProtection="1">
      <alignment horizontal="center" vertical="center"/>
    </xf>
    <xf numFmtId="0" fontId="9" fillId="0" borderId="9" xfId="14" applyFont="1" applyFill="1" applyBorder="1" applyAlignment="1">
      <alignment horizontal="center" vertical="center"/>
    </xf>
    <xf numFmtId="0" fontId="9" fillId="0" borderId="15" xfId="14" applyFont="1" applyFill="1" applyBorder="1" applyAlignment="1">
      <alignment horizontal="center" vertical="center"/>
    </xf>
    <xf numFmtId="0" fontId="9" fillId="0" borderId="17" xfId="14" applyFont="1" applyFill="1" applyBorder="1" applyAlignment="1" applyProtection="1">
      <alignment horizontal="center" vertical="center"/>
    </xf>
    <xf numFmtId="0" fontId="9" fillId="0" borderId="21" xfId="14" applyFont="1" applyFill="1" applyBorder="1" applyAlignment="1" applyProtection="1">
      <alignment horizontal="center" vertical="center"/>
    </xf>
    <xf numFmtId="37" fontId="9" fillId="0" borderId="13" xfId="14" applyNumberFormat="1" applyFont="1" applyFill="1" applyBorder="1" applyAlignment="1" applyProtection="1">
      <alignment horizontal="center" vertical="center"/>
    </xf>
    <xf numFmtId="37" fontId="9" fillId="0" borderId="16" xfId="14" applyNumberFormat="1" applyFont="1" applyFill="1" applyBorder="1" applyAlignment="1" applyProtection="1">
      <alignment horizontal="center" vertical="center"/>
    </xf>
    <xf numFmtId="0" fontId="9" fillId="0" borderId="17" xfId="14" quotePrefix="1" applyFont="1" applyFill="1" applyBorder="1" applyAlignment="1" applyProtection="1">
      <alignment horizontal="center" vertical="center"/>
    </xf>
    <xf numFmtId="0" fontId="9" fillId="0" borderId="8" xfId="14" applyFont="1" applyFill="1" applyBorder="1" applyAlignment="1">
      <alignment horizontal="center" vertical="center"/>
    </xf>
    <xf numFmtId="0" fontId="9" fillId="0" borderId="3" xfId="14" applyFont="1" applyFill="1" applyBorder="1" applyAlignment="1">
      <alignment horizontal="center" vertical="center"/>
    </xf>
    <xf numFmtId="37" fontId="9" fillId="0" borderId="17" xfId="14" applyNumberFormat="1" applyFont="1" applyFill="1" applyBorder="1" applyAlignment="1" applyProtection="1">
      <alignment horizontal="center" vertical="center"/>
    </xf>
    <xf numFmtId="37" fontId="9" fillId="0" borderId="21" xfId="14" applyNumberFormat="1" applyFont="1" applyFill="1" applyBorder="1" applyAlignment="1" applyProtection="1">
      <alignment horizontal="center" vertical="center"/>
    </xf>
    <xf numFmtId="37" fontId="9" fillId="0" borderId="17" xfId="14" quotePrefix="1" applyNumberFormat="1" applyFont="1" applyFill="1" applyBorder="1" applyAlignment="1" applyProtection="1">
      <alignment horizontal="center" vertical="center"/>
    </xf>
    <xf numFmtId="0" fontId="9" fillId="0" borderId="23" xfId="14" applyFont="1" applyFill="1" applyBorder="1" applyAlignment="1">
      <alignment horizontal="right" vertical="center"/>
    </xf>
  </cellXfs>
  <cellStyles count="30">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16" builtinId="5"/>
    <cellStyle name="桁区切り" xfId="15" builtinId="6"/>
    <cellStyle name="桁区切り 2" xfId="5" xr:uid="{00000000-0005-0000-0000-000006000000}"/>
    <cellStyle name="桁区切り 3" xfId="6" xr:uid="{00000000-0005-0000-0000-000007000000}"/>
    <cellStyle name="桁区切り 3 2" xfId="17" xr:uid="{00000000-0005-0000-0000-000008000000}"/>
    <cellStyle name="桁区切り 4" xfId="7" xr:uid="{00000000-0005-0000-0000-000009000000}"/>
    <cellStyle name="桁区切り 5" xfId="19" xr:uid="{00000000-0005-0000-0000-00000A000000}"/>
    <cellStyle name="標準" xfId="0" builtinId="0"/>
    <cellStyle name="標準 2" xfId="8" xr:uid="{00000000-0005-0000-0000-00000C000000}"/>
    <cellStyle name="標準 2 2" xfId="18" xr:uid="{00000000-0005-0000-0000-00000D000000}"/>
    <cellStyle name="標準 3" xfId="9" xr:uid="{00000000-0005-0000-0000-00000E000000}"/>
    <cellStyle name="標準 6" xfId="28" xr:uid="{CEE6023B-D396-45C7-AF28-FEB6E2457B01}"/>
    <cellStyle name="標準 6 28 3" xfId="29" xr:uid="{A93EB9F5-7B7C-4CDD-9C5C-323AC0CA6C40}"/>
    <cellStyle name="標準 8" xfId="24" xr:uid="{00000000-0005-0000-0000-00000F000000}"/>
    <cellStyle name="標準_100" xfId="10" xr:uid="{00000000-0005-0000-0000-000010000000}"/>
    <cellStyle name="標準_111" xfId="11" xr:uid="{00000000-0005-0000-0000-000011000000}"/>
    <cellStyle name="標準_112" xfId="12" xr:uid="{00000000-0005-0000-0000-000012000000}"/>
    <cellStyle name="標準_112_1" xfId="13" xr:uid="{00000000-0005-0000-0000-000013000000}"/>
    <cellStyle name="標準_114" xfId="14" xr:uid="{00000000-0005-0000-0000-000014000000}"/>
    <cellStyle name="標準_237_1" xfId="25" xr:uid="{00000000-0005-0000-0000-000015000000}"/>
    <cellStyle name="標準_295" xfId="27" xr:uid="{00000000-0005-0000-0000-000016000000}"/>
    <cellStyle name="標準_312" xfId="20" xr:uid="{00000000-0005-0000-0000-000017000000}"/>
    <cellStyle name="標準_312_1" xfId="22" xr:uid="{00000000-0005-0000-0000-000018000000}"/>
    <cellStyle name="標準_313" xfId="23" xr:uid="{00000000-0005-0000-0000-000019000000}"/>
    <cellStyle name="標準_315" xfId="26" xr:uid="{00000000-0005-0000-0000-00001A000000}"/>
    <cellStyle name="標準_316" xfId="21" xr:uid="{00000000-0005-0000-0000-00001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99"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3925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239250.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http://www/masol/servlet/pit.global.base.SvFileOutput/144-147.xls?file=1027405019590/000046483030303100000000475730310000000099F9F0F5E2D13A02CB0100000001/WINDOWS\Temporary%20Internet%20Files\Content.IE5\MTR2XMKZ\ca990009(1).xls?EC032A8B" TargetMode="External"/><Relationship Id="rId1" Type="http://schemas.openxmlformats.org/officeDocument/2006/relationships/externalLinkPath" Target="file:///\\EC032A8B\ca990009(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01-260\WINNT\Profiles\pref2502\&#65411;&#65438;&#65405;&#65400;&#65412;&#65391;&#65420;&#65439;\&#32113;&#35336;&#26360;\15118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WINDOWS\&#65411;&#65438;&#65405;&#65400;&#65412;&#65391;&#65420;&#65439;\&#12383;&#12369;&#12358;&#12385;\22123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32113;&#35336;&#26360;&#36039;&#26009;\&#24193;&#20869;&#65298;\WINDOWS\&#65411;&#65438;&#65405;&#65400;&#65412;&#65391;&#65420;&#65439;\11412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412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masol/servlet/pit.global.base.SvFileOutput/144-147.xls?file=1027405019590/000046483030303100000000475730310000000099F9F0F5E2D13A02CB0100000001/119-1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WINDOWS\Application%20Data\GlobalTemp\Gtmp112736690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36039;&#26009;\&#24193;&#20869;&#65298;\WINDOWS\&#65411;&#65438;&#65405;&#65400;&#65412;&#65391;&#65420;&#65439;\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9983;&#27963;&#34907;&#29983;&#3550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24&#22269;&#38555;\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261-290\2392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0"/>
    </sheetNames>
    <sheetDataSet>
      <sheetData sheetId="0">
        <row r="3">
          <cell r="E3" t="str">
            <v>政令大型乗用</v>
          </cell>
          <cell r="F3" t="str">
            <v>大型乗用</v>
          </cell>
          <cell r="G3" t="str">
            <v>普通乗用</v>
          </cell>
          <cell r="H3" t="str">
            <v>軽乗用</v>
          </cell>
          <cell r="I3" t="str">
            <v>ミニカー</v>
          </cell>
          <cell r="J3" t="str">
            <v>政令大型貨物</v>
          </cell>
          <cell r="K3" t="str">
            <v>大型貨物</v>
          </cell>
          <cell r="L3" t="str">
            <v>普通貨物</v>
          </cell>
          <cell r="M3" t="str">
            <v>軽貨物</v>
          </cell>
          <cell r="N3" t="str">
            <v>大型特殊</v>
          </cell>
          <cell r="O3" t="str">
            <v>小型特殊</v>
          </cell>
          <cell r="P3" t="str">
            <v>小型二輪</v>
          </cell>
          <cell r="Q3" t="str">
            <v>軽二輪</v>
          </cell>
          <cell r="R3" t="str">
            <v>原付二種</v>
          </cell>
          <cell r="S3" t="str">
            <v>原付一種</v>
          </cell>
          <cell r="T3" t="str">
            <v>自転車</v>
          </cell>
          <cell r="U3" t="str">
            <v>その他</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4"/>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P77"/>
  <sheetViews>
    <sheetView view="pageBreakPreview" zoomScale="120" zoomScaleNormal="140" zoomScaleSheetLayoutView="120" workbookViewId="0">
      <selection activeCell="E10" sqref="E10"/>
    </sheetView>
  </sheetViews>
  <sheetFormatPr defaultColWidth="10.625" defaultRowHeight="12" customHeight="1"/>
  <cols>
    <col min="1" max="1" width="13" style="227" customWidth="1"/>
    <col min="2" max="2" width="3.875" style="227" customWidth="1"/>
    <col min="3" max="3" width="0.5" style="228" customWidth="1"/>
    <col min="4" max="4" width="9.375" style="271" customWidth="1"/>
    <col min="5" max="6" width="8.625" style="271" customWidth="1"/>
    <col min="7" max="9" width="9.625" style="271" customWidth="1"/>
    <col min="10" max="10" width="0.375" style="272" customWidth="1"/>
    <col min="11" max="11" width="10.625" style="232"/>
    <col min="12" max="13" width="10.625" style="264"/>
    <col min="14" max="16384" width="10.625" style="232"/>
  </cols>
  <sheetData>
    <row r="1" spans="1:16" s="223" customFormat="1" ht="24" customHeight="1">
      <c r="A1" s="282"/>
      <c r="B1" s="282"/>
      <c r="C1" s="282"/>
      <c r="D1" s="281"/>
      <c r="E1" s="282" t="s">
        <v>155</v>
      </c>
      <c r="F1" s="224"/>
      <c r="G1" s="224"/>
      <c r="H1" s="224"/>
      <c r="I1" s="224"/>
      <c r="J1" s="225"/>
      <c r="K1" s="226"/>
      <c r="L1" s="287"/>
      <c r="M1" s="287"/>
      <c r="N1" s="226"/>
      <c r="O1" s="226"/>
      <c r="P1" s="226"/>
    </row>
    <row r="2" spans="1:16" ht="8.1" customHeight="1">
      <c r="D2" s="229"/>
      <c r="E2" s="229"/>
      <c r="F2" s="229"/>
      <c r="G2" s="229"/>
      <c r="H2" s="229"/>
      <c r="I2" s="229"/>
      <c r="J2" s="230"/>
      <c r="K2" s="231"/>
      <c r="L2" s="266"/>
      <c r="M2" s="266"/>
      <c r="N2" s="231"/>
      <c r="O2" s="231"/>
      <c r="P2" s="231"/>
    </row>
    <row r="3" spans="1:16" s="238" customFormat="1" ht="12" customHeight="1" thickBot="1">
      <c r="A3" s="233"/>
      <c r="B3" s="233"/>
      <c r="C3" s="233"/>
      <c r="D3" s="234"/>
      <c r="E3" s="234"/>
      <c r="F3" s="234"/>
      <c r="G3" s="235"/>
      <c r="H3" s="234"/>
      <c r="I3" s="233" t="s">
        <v>132</v>
      </c>
      <c r="J3" s="236"/>
      <c r="K3" s="237"/>
      <c r="L3" s="267"/>
      <c r="M3" s="267"/>
      <c r="N3" s="237"/>
      <c r="O3" s="237"/>
      <c r="P3" s="237"/>
    </row>
    <row r="4" spans="1:16" s="243" customFormat="1" ht="24" customHeight="1">
      <c r="A4" s="239"/>
      <c r="B4" s="239"/>
      <c r="C4" s="239"/>
      <c r="D4" s="311" t="s">
        <v>130</v>
      </c>
      <c r="E4" s="311" t="s">
        <v>108</v>
      </c>
      <c r="F4" s="311" t="s">
        <v>109</v>
      </c>
      <c r="G4" s="306" t="s">
        <v>110</v>
      </c>
      <c r="H4" s="240"/>
      <c r="I4" s="240"/>
      <c r="J4" s="245"/>
      <c r="K4" s="242"/>
      <c r="L4" s="288"/>
      <c r="M4" s="288"/>
      <c r="N4" s="242"/>
      <c r="O4" s="242"/>
      <c r="P4" s="242"/>
    </row>
    <row r="5" spans="1:16" s="243" customFormat="1" ht="33" customHeight="1">
      <c r="A5" s="239"/>
      <c r="B5" s="239"/>
      <c r="C5" s="239"/>
      <c r="D5" s="312"/>
      <c r="E5" s="312"/>
      <c r="F5" s="312"/>
      <c r="G5" s="307"/>
      <c r="H5" s="244" t="s">
        <v>111</v>
      </c>
      <c r="I5" s="283" t="s">
        <v>112</v>
      </c>
      <c r="J5" s="245"/>
      <c r="K5" s="242"/>
      <c r="L5" s="288" t="s">
        <v>130</v>
      </c>
      <c r="M5" s="288" t="s">
        <v>150</v>
      </c>
      <c r="N5" s="291" t="s">
        <v>151</v>
      </c>
      <c r="O5" s="242" t="s">
        <v>152</v>
      </c>
      <c r="P5" s="242"/>
    </row>
    <row r="6" spans="1:16" ht="15" customHeight="1">
      <c r="A6" s="309" t="s">
        <v>113</v>
      </c>
      <c r="B6" s="309"/>
      <c r="C6" s="293"/>
      <c r="D6" s="246">
        <v>152497</v>
      </c>
      <c r="E6" s="246">
        <v>113201</v>
      </c>
      <c r="F6" s="246">
        <v>406</v>
      </c>
      <c r="G6" s="246">
        <v>38890</v>
      </c>
      <c r="H6" s="246">
        <v>38890</v>
      </c>
      <c r="I6" s="246" t="s">
        <v>149</v>
      </c>
      <c r="J6" s="247"/>
      <c r="K6" s="231"/>
      <c r="L6" s="290">
        <f>SUM(E6:G6,I6)</f>
        <v>152497</v>
      </c>
      <c r="M6" s="264" t="str">
        <f t="shared" ref="M6:M10" si="0">IF(L6=D6,"OK","NG")</f>
        <v>OK</v>
      </c>
      <c r="N6" s="286">
        <f t="shared" ref="N6:N10" si="1">SUM(H6:I6)</f>
        <v>38890</v>
      </c>
      <c r="O6" s="264" t="str">
        <f>IF(N6=G6,"OK","NG")</f>
        <v>OK</v>
      </c>
      <c r="P6" s="231"/>
    </row>
    <row r="7" spans="1:16" ht="12" customHeight="1">
      <c r="A7" s="310" t="s">
        <v>114</v>
      </c>
      <c r="B7" s="310"/>
      <c r="C7" s="294"/>
      <c r="D7" s="246">
        <v>154901</v>
      </c>
      <c r="E7" s="246">
        <v>102014</v>
      </c>
      <c r="F7" s="246">
        <v>7068</v>
      </c>
      <c r="G7" s="246">
        <v>45819</v>
      </c>
      <c r="H7" s="246">
        <v>45819</v>
      </c>
      <c r="I7" s="246" t="s">
        <v>129</v>
      </c>
      <c r="J7" s="247"/>
      <c r="K7" s="231"/>
      <c r="L7" s="290">
        <f t="shared" ref="L7:L8" si="2">SUM(E7:G7,I7)</f>
        <v>154901</v>
      </c>
      <c r="M7" s="264" t="str">
        <f t="shared" si="0"/>
        <v>OK</v>
      </c>
      <c r="N7" s="286">
        <f t="shared" si="1"/>
        <v>45819</v>
      </c>
      <c r="O7" s="264" t="str">
        <f t="shared" ref="O7:O22" si="3">IF(N7=G7,"OK","NG")</f>
        <v>OK</v>
      </c>
      <c r="P7" s="231"/>
    </row>
    <row r="8" spans="1:16" ht="12" customHeight="1">
      <c r="A8" s="310" t="s">
        <v>128</v>
      </c>
      <c r="B8" s="310"/>
      <c r="C8" s="294"/>
      <c r="D8" s="246">
        <v>166754.76999999999</v>
      </c>
      <c r="E8" s="246">
        <v>103964.58199999999</v>
      </c>
      <c r="F8" s="246">
        <v>15638</v>
      </c>
      <c r="G8" s="246">
        <v>47152.187999999995</v>
      </c>
      <c r="H8" s="246">
        <v>47152.187999999995</v>
      </c>
      <c r="I8" s="246" t="s">
        <v>74</v>
      </c>
      <c r="J8" s="247"/>
      <c r="K8" s="231"/>
      <c r="L8" s="290">
        <f t="shared" si="2"/>
        <v>166754.76999999999</v>
      </c>
      <c r="M8" s="264" t="str">
        <f t="shared" si="0"/>
        <v>OK</v>
      </c>
      <c r="N8" s="286">
        <f t="shared" si="1"/>
        <v>47152.187999999995</v>
      </c>
      <c r="O8" s="264" t="str">
        <f t="shared" si="3"/>
        <v>OK</v>
      </c>
      <c r="P8" s="231"/>
    </row>
    <row r="9" spans="1:16" ht="12" customHeight="1">
      <c r="A9" s="310" t="s">
        <v>148</v>
      </c>
      <c r="B9" s="310"/>
      <c r="C9" s="294"/>
      <c r="D9" s="246">
        <v>157704</v>
      </c>
      <c r="E9" s="246">
        <v>80945</v>
      </c>
      <c r="F9" s="246">
        <v>27229</v>
      </c>
      <c r="G9" s="246">
        <v>49530</v>
      </c>
      <c r="H9" s="246">
        <v>49530</v>
      </c>
      <c r="I9" s="246">
        <v>0</v>
      </c>
      <c r="J9" s="247"/>
      <c r="K9" s="231"/>
      <c r="L9" s="290">
        <f>SUM(E9:G9,I9)</f>
        <v>157704</v>
      </c>
      <c r="M9" s="264" t="str">
        <f t="shared" si="0"/>
        <v>OK</v>
      </c>
      <c r="N9" s="286">
        <f t="shared" si="1"/>
        <v>49530</v>
      </c>
      <c r="O9" s="264" t="str">
        <f>IF(N9=G9,"OK","NG")</f>
        <v>OK</v>
      </c>
      <c r="P9" s="231"/>
    </row>
    <row r="10" spans="1:16" s="251" customFormat="1" ht="18" customHeight="1">
      <c r="A10" s="308" t="s">
        <v>159</v>
      </c>
      <c r="B10" s="308"/>
      <c r="C10" s="284"/>
      <c r="D10" s="248">
        <v>1254684</v>
      </c>
      <c r="E10" s="248">
        <v>88688</v>
      </c>
      <c r="F10" s="248">
        <v>1111197</v>
      </c>
      <c r="G10" s="248">
        <v>54799</v>
      </c>
      <c r="H10" s="248">
        <v>54799</v>
      </c>
      <c r="I10" s="248">
        <f t="shared" ref="I10" si="4">SUM(I11:I22)</f>
        <v>0</v>
      </c>
      <c r="J10" s="249"/>
      <c r="K10" s="250"/>
      <c r="L10" s="290">
        <f>SUM(E10:G10,I10)</f>
        <v>1254684</v>
      </c>
      <c r="M10" s="264" t="str">
        <f t="shared" si="0"/>
        <v>OK</v>
      </c>
      <c r="N10" s="286">
        <f t="shared" si="1"/>
        <v>54799</v>
      </c>
      <c r="O10" s="264" t="str">
        <f t="shared" si="3"/>
        <v>OK</v>
      </c>
      <c r="P10" s="250"/>
    </row>
    <row r="11" spans="1:16" ht="18" customHeight="1">
      <c r="A11" s="252" t="s">
        <v>147</v>
      </c>
      <c r="B11" s="252" t="s">
        <v>136</v>
      </c>
      <c r="C11" s="253"/>
      <c r="D11" s="246">
        <v>714351</v>
      </c>
      <c r="E11" s="246">
        <v>7919</v>
      </c>
      <c r="F11" s="246">
        <v>702128</v>
      </c>
      <c r="G11" s="254">
        <v>4304</v>
      </c>
      <c r="H11" s="254">
        <v>4304</v>
      </c>
      <c r="I11" s="246" t="s">
        <v>115</v>
      </c>
      <c r="J11" s="247"/>
      <c r="K11" s="255"/>
      <c r="L11" s="290">
        <f>SUM(E11:G11,I11)</f>
        <v>714351</v>
      </c>
      <c r="M11" s="264" t="str">
        <f>IF(L11=D11,"OK","NG")</f>
        <v>OK</v>
      </c>
      <c r="N11" s="286">
        <f>SUM(H11:I11)</f>
        <v>4304</v>
      </c>
      <c r="O11" s="264" t="str">
        <f t="shared" si="3"/>
        <v>OK</v>
      </c>
      <c r="P11" s="231"/>
    </row>
    <row r="12" spans="1:16" ht="12" customHeight="1">
      <c r="A12" s="252"/>
      <c r="B12" s="252" t="s">
        <v>116</v>
      </c>
      <c r="C12" s="253"/>
      <c r="D12" s="246">
        <v>424669</v>
      </c>
      <c r="E12" s="246">
        <v>10323</v>
      </c>
      <c r="F12" s="246">
        <v>408504</v>
      </c>
      <c r="G12" s="246">
        <v>5842</v>
      </c>
      <c r="H12" s="254">
        <v>5842</v>
      </c>
      <c r="I12" s="246" t="s">
        <v>74</v>
      </c>
      <c r="J12" s="247"/>
      <c r="K12" s="255"/>
      <c r="L12" s="290">
        <f t="shared" ref="L12:L21" si="5">SUM(E12:G12,I12)</f>
        <v>424669</v>
      </c>
      <c r="M12" s="264" t="str">
        <f t="shared" ref="M12:M21" si="6">IF(L12=D12,"OK","NG")</f>
        <v>OK</v>
      </c>
      <c r="N12" s="286">
        <f t="shared" ref="N12:N22" si="7">SUM(H12:I12)</f>
        <v>5842</v>
      </c>
      <c r="O12" s="264" t="str">
        <f t="shared" si="3"/>
        <v>OK</v>
      </c>
      <c r="P12" s="231"/>
    </row>
    <row r="13" spans="1:16" ht="12" customHeight="1">
      <c r="A13" s="252"/>
      <c r="B13" s="252" t="s">
        <v>117</v>
      </c>
      <c r="C13" s="253"/>
      <c r="D13" s="246">
        <v>14710</v>
      </c>
      <c r="E13" s="246">
        <v>10386</v>
      </c>
      <c r="F13" s="246">
        <v>41</v>
      </c>
      <c r="G13" s="254">
        <v>4282</v>
      </c>
      <c r="H13" s="254">
        <v>4282</v>
      </c>
      <c r="I13" s="246" t="s">
        <v>74</v>
      </c>
      <c r="J13" s="247"/>
      <c r="K13" s="255"/>
      <c r="L13" s="290">
        <f t="shared" si="5"/>
        <v>14709</v>
      </c>
      <c r="M13" s="264" t="str">
        <f t="shared" si="6"/>
        <v>NG</v>
      </c>
      <c r="N13" s="286">
        <f t="shared" si="7"/>
        <v>4282</v>
      </c>
      <c r="O13" s="264" t="str">
        <f t="shared" si="3"/>
        <v>OK</v>
      </c>
      <c r="P13" s="231"/>
    </row>
    <row r="14" spans="1:16" ht="12" customHeight="1">
      <c r="A14" s="252"/>
      <c r="B14" s="252" t="s">
        <v>118</v>
      </c>
      <c r="C14" s="253"/>
      <c r="D14" s="246">
        <v>15134</v>
      </c>
      <c r="E14" s="246">
        <v>9718</v>
      </c>
      <c r="F14" s="246">
        <v>44</v>
      </c>
      <c r="G14" s="254">
        <v>5372</v>
      </c>
      <c r="H14" s="254">
        <v>5372</v>
      </c>
      <c r="I14" s="246" t="s">
        <v>74</v>
      </c>
      <c r="J14" s="247"/>
      <c r="K14" s="255"/>
      <c r="L14" s="290">
        <f t="shared" si="5"/>
        <v>15134</v>
      </c>
      <c r="M14" s="264" t="str">
        <f>IF(L14=D14,"OK","NG")</f>
        <v>OK</v>
      </c>
      <c r="N14" s="286">
        <f t="shared" si="7"/>
        <v>5372</v>
      </c>
      <c r="O14" s="264" t="str">
        <f t="shared" si="3"/>
        <v>OK</v>
      </c>
      <c r="P14" s="231"/>
    </row>
    <row r="15" spans="1:16" ht="12" customHeight="1">
      <c r="A15" s="252"/>
      <c r="B15" s="252" t="s">
        <v>119</v>
      </c>
      <c r="C15" s="253"/>
      <c r="D15" s="246">
        <v>13237</v>
      </c>
      <c r="E15" s="246">
        <v>8095</v>
      </c>
      <c r="F15" s="246">
        <v>8</v>
      </c>
      <c r="G15" s="246">
        <v>5134</v>
      </c>
      <c r="H15" s="254">
        <v>5134</v>
      </c>
      <c r="I15" s="246" t="s">
        <v>74</v>
      </c>
      <c r="J15" s="247"/>
      <c r="K15" s="255"/>
      <c r="L15" s="290">
        <f t="shared" si="5"/>
        <v>13237</v>
      </c>
      <c r="M15" s="264" t="str">
        <f t="shared" si="6"/>
        <v>OK</v>
      </c>
      <c r="N15" s="286">
        <f t="shared" si="7"/>
        <v>5134</v>
      </c>
      <c r="O15" s="264" t="str">
        <f t="shared" si="3"/>
        <v>OK</v>
      </c>
      <c r="P15" s="231"/>
    </row>
    <row r="16" spans="1:16" ht="12" customHeight="1">
      <c r="A16" s="252"/>
      <c r="B16" s="252" t="s">
        <v>120</v>
      </c>
      <c r="C16" s="253"/>
      <c r="D16" s="246">
        <v>11705</v>
      </c>
      <c r="E16" s="246">
        <v>6959</v>
      </c>
      <c r="F16" s="246">
        <v>245</v>
      </c>
      <c r="G16" s="246">
        <v>4501</v>
      </c>
      <c r="H16" s="246">
        <v>4501</v>
      </c>
      <c r="I16" s="246" t="s">
        <v>74</v>
      </c>
      <c r="J16" s="247"/>
      <c r="K16" s="255"/>
      <c r="L16" s="290">
        <f t="shared" si="5"/>
        <v>11705</v>
      </c>
      <c r="M16" s="264" t="str">
        <f t="shared" si="6"/>
        <v>OK</v>
      </c>
      <c r="N16" s="286">
        <f t="shared" si="7"/>
        <v>4501</v>
      </c>
      <c r="O16" s="264" t="str">
        <f t="shared" si="3"/>
        <v>OK</v>
      </c>
      <c r="P16" s="231"/>
    </row>
    <row r="17" spans="1:16" ht="18" customHeight="1">
      <c r="A17" s="252"/>
      <c r="B17" s="252" t="s">
        <v>133</v>
      </c>
      <c r="C17" s="253"/>
      <c r="D17" s="246">
        <v>10515</v>
      </c>
      <c r="E17" s="246">
        <v>4946</v>
      </c>
      <c r="F17" s="246">
        <v>58</v>
      </c>
      <c r="G17" s="246">
        <v>5511</v>
      </c>
      <c r="H17" s="246">
        <v>5511</v>
      </c>
      <c r="I17" s="246" t="s">
        <v>74</v>
      </c>
      <c r="J17" s="247"/>
      <c r="K17" s="255"/>
      <c r="L17" s="290">
        <f t="shared" si="5"/>
        <v>10515</v>
      </c>
      <c r="M17" s="264" t="str">
        <f t="shared" si="6"/>
        <v>OK</v>
      </c>
      <c r="N17" s="286">
        <f t="shared" si="7"/>
        <v>5511</v>
      </c>
      <c r="O17" s="264" t="str">
        <f t="shared" si="3"/>
        <v>OK</v>
      </c>
      <c r="P17" s="231"/>
    </row>
    <row r="18" spans="1:16" ht="12" customHeight="1">
      <c r="A18" s="252"/>
      <c r="B18" s="252" t="s">
        <v>134</v>
      </c>
      <c r="C18" s="253"/>
      <c r="D18" s="246">
        <v>7111</v>
      </c>
      <c r="E18" s="246">
        <v>2881</v>
      </c>
      <c r="F18" s="246">
        <v>46</v>
      </c>
      <c r="G18" s="246">
        <v>4184</v>
      </c>
      <c r="H18" s="246">
        <v>4184</v>
      </c>
      <c r="I18" s="246" t="s">
        <v>74</v>
      </c>
      <c r="J18" s="247"/>
      <c r="K18" s="255"/>
      <c r="L18" s="290">
        <f t="shared" si="5"/>
        <v>7111</v>
      </c>
      <c r="M18" s="264" t="str">
        <f t="shared" si="6"/>
        <v>OK</v>
      </c>
      <c r="N18" s="286">
        <f t="shared" si="7"/>
        <v>4184</v>
      </c>
      <c r="O18" s="264" t="str">
        <f t="shared" si="3"/>
        <v>OK</v>
      </c>
      <c r="P18" s="231"/>
    </row>
    <row r="19" spans="1:16" ht="12" customHeight="1">
      <c r="A19" s="252"/>
      <c r="B19" s="252" t="s">
        <v>135</v>
      </c>
      <c r="C19" s="253"/>
      <c r="D19" s="246">
        <v>6914</v>
      </c>
      <c r="E19" s="246">
        <v>3344</v>
      </c>
      <c r="F19" s="246">
        <v>35</v>
      </c>
      <c r="G19" s="246">
        <v>3534</v>
      </c>
      <c r="H19" s="246">
        <v>3534</v>
      </c>
      <c r="I19" s="246" t="s">
        <v>74</v>
      </c>
      <c r="J19" s="247"/>
      <c r="K19" s="255"/>
      <c r="L19" s="290">
        <f t="shared" si="5"/>
        <v>6913</v>
      </c>
      <c r="M19" s="264" t="str">
        <f t="shared" si="6"/>
        <v>NG</v>
      </c>
      <c r="N19" s="286">
        <f t="shared" si="7"/>
        <v>3534</v>
      </c>
      <c r="O19" s="264" t="str">
        <f t="shared" si="3"/>
        <v>OK</v>
      </c>
      <c r="P19" s="231"/>
    </row>
    <row r="20" spans="1:16" ht="12" customHeight="1">
      <c r="A20" s="252" t="s">
        <v>160</v>
      </c>
      <c r="B20" s="252" t="s">
        <v>121</v>
      </c>
      <c r="C20" s="253"/>
      <c r="D20" s="246">
        <v>9277</v>
      </c>
      <c r="E20" s="246">
        <v>5937</v>
      </c>
      <c r="F20" s="246" t="s">
        <v>74</v>
      </c>
      <c r="G20" s="246">
        <v>3340</v>
      </c>
      <c r="H20" s="246">
        <v>3340</v>
      </c>
      <c r="I20" s="246" t="s">
        <v>74</v>
      </c>
      <c r="J20" s="247"/>
      <c r="K20" s="255"/>
      <c r="L20" s="290">
        <f t="shared" si="5"/>
        <v>9277</v>
      </c>
      <c r="M20" s="264" t="str">
        <f t="shared" si="6"/>
        <v>OK</v>
      </c>
      <c r="N20" s="286">
        <f t="shared" si="7"/>
        <v>3340</v>
      </c>
      <c r="O20" s="264" t="str">
        <f t="shared" si="3"/>
        <v>OK</v>
      </c>
      <c r="P20" s="231"/>
    </row>
    <row r="21" spans="1:16" ht="12" customHeight="1">
      <c r="A21" s="252"/>
      <c r="B21" s="252" t="s">
        <v>122</v>
      </c>
      <c r="C21" s="253"/>
      <c r="D21" s="246">
        <v>12207</v>
      </c>
      <c r="E21" s="246">
        <v>8445</v>
      </c>
      <c r="F21" s="246">
        <v>13</v>
      </c>
      <c r="G21" s="246">
        <v>3749</v>
      </c>
      <c r="H21" s="246">
        <v>3749</v>
      </c>
      <c r="I21" s="246" t="s">
        <v>74</v>
      </c>
      <c r="J21" s="247"/>
      <c r="K21" s="255"/>
      <c r="L21" s="290">
        <f t="shared" si="5"/>
        <v>12207</v>
      </c>
      <c r="M21" s="264" t="str">
        <f t="shared" si="6"/>
        <v>OK</v>
      </c>
      <c r="N21" s="286">
        <f t="shared" si="7"/>
        <v>3749</v>
      </c>
      <c r="O21" s="264" t="str">
        <f t="shared" si="3"/>
        <v>OK</v>
      </c>
      <c r="P21" s="231"/>
    </row>
    <row r="22" spans="1:16" ht="12" customHeight="1">
      <c r="A22" s="252"/>
      <c r="B22" s="252" t="s">
        <v>123</v>
      </c>
      <c r="C22" s="253"/>
      <c r="D22" s="246">
        <v>14854</v>
      </c>
      <c r="E22" s="246">
        <v>9734</v>
      </c>
      <c r="F22" s="246">
        <v>75</v>
      </c>
      <c r="G22" s="246">
        <v>5045</v>
      </c>
      <c r="H22" s="254">
        <v>5045</v>
      </c>
      <c r="I22" s="246" t="s">
        <v>74</v>
      </c>
      <c r="J22" s="247"/>
      <c r="K22" s="255"/>
      <c r="L22" s="290">
        <f>SUM(E22:G22,I22)</f>
        <v>14854</v>
      </c>
      <c r="M22" s="264" t="str">
        <f>IF(L22=D22,"OK","NG")</f>
        <v>OK</v>
      </c>
      <c r="N22" s="286">
        <f t="shared" si="7"/>
        <v>5045</v>
      </c>
      <c r="O22" s="264" t="str">
        <f t="shared" si="3"/>
        <v>OK</v>
      </c>
      <c r="P22" s="231"/>
    </row>
    <row r="23" spans="1:16" ht="3.95" customHeight="1">
      <c r="A23" s="256"/>
      <c r="B23" s="256"/>
      <c r="C23" s="257"/>
      <c r="D23" s="258"/>
      <c r="E23" s="258"/>
      <c r="F23" s="258"/>
      <c r="G23" s="259"/>
      <c r="H23" s="258"/>
      <c r="I23" s="258"/>
      <c r="J23" s="260"/>
      <c r="K23" s="231"/>
      <c r="L23" s="266"/>
      <c r="M23" s="266"/>
      <c r="N23" s="231"/>
      <c r="O23" s="264"/>
      <c r="P23" s="231"/>
    </row>
    <row r="24" spans="1:16" ht="15.95" customHeight="1">
      <c r="A24" s="261" t="s">
        <v>137</v>
      </c>
      <c r="B24" s="261"/>
      <c r="C24" s="262"/>
      <c r="D24" s="263"/>
      <c r="E24" s="263"/>
      <c r="F24" s="263"/>
      <c r="G24" s="263"/>
      <c r="H24" s="263"/>
      <c r="I24" s="263"/>
      <c r="J24" s="247"/>
      <c r="K24" s="231"/>
      <c r="L24" s="266"/>
      <c r="M24" s="266"/>
      <c r="N24" s="231"/>
      <c r="O24" s="231"/>
      <c r="P24" s="231"/>
    </row>
    <row r="25" spans="1:16" ht="12" customHeight="1">
      <c r="A25" s="261" t="s">
        <v>124</v>
      </c>
      <c r="B25" s="261"/>
      <c r="C25" s="262"/>
      <c r="D25" s="263"/>
      <c r="E25" s="263"/>
      <c r="F25" s="263"/>
      <c r="G25" s="263"/>
      <c r="H25" s="263"/>
      <c r="I25" s="263"/>
      <c r="J25" s="247"/>
      <c r="K25" s="231"/>
      <c r="L25" s="305" t="s">
        <v>161</v>
      </c>
      <c r="M25" s="305"/>
      <c r="N25" s="305"/>
      <c r="O25" s="305"/>
      <c r="P25" s="305"/>
    </row>
    <row r="26" spans="1:16" ht="12" customHeight="1">
      <c r="A26" s="261" t="s">
        <v>138</v>
      </c>
      <c r="B26" s="261"/>
      <c r="C26" s="262"/>
      <c r="D26" s="229"/>
      <c r="E26" s="229"/>
      <c r="F26" s="229"/>
      <c r="G26" s="229"/>
      <c r="H26" s="229"/>
      <c r="I26" s="229"/>
      <c r="J26" s="230"/>
      <c r="K26" s="231"/>
      <c r="L26" s="305"/>
      <c r="M26" s="305"/>
      <c r="N26" s="305"/>
      <c r="O26" s="305"/>
      <c r="P26" s="305"/>
    </row>
    <row r="27" spans="1:16" ht="12" customHeight="1">
      <c r="A27" s="264"/>
      <c r="B27" s="264"/>
      <c r="C27" s="265"/>
      <c r="D27" s="229"/>
      <c r="E27" s="229"/>
      <c r="F27" s="229"/>
      <c r="G27" s="229"/>
      <c r="H27" s="229"/>
      <c r="I27" s="229"/>
      <c r="J27" s="230"/>
      <c r="K27" s="231"/>
      <c r="L27" s="305"/>
      <c r="M27" s="305"/>
      <c r="N27" s="305"/>
      <c r="O27" s="305"/>
      <c r="P27" s="305"/>
    </row>
    <row r="28" spans="1:16" ht="12" customHeight="1">
      <c r="A28" s="266"/>
      <c r="B28" s="266"/>
      <c r="C28" s="267"/>
      <c r="D28" s="231"/>
      <c r="E28" s="231"/>
      <c r="F28" s="231"/>
      <c r="G28" s="231"/>
      <c r="H28" s="231"/>
      <c r="I28" s="231"/>
      <c r="J28" s="268"/>
      <c r="K28" s="231"/>
      <c r="L28" s="305"/>
      <c r="M28" s="305"/>
      <c r="N28" s="305"/>
      <c r="O28" s="305"/>
      <c r="P28" s="305"/>
    </row>
    <row r="29" spans="1:16" ht="42.75" customHeight="1">
      <c r="A29" s="295"/>
      <c r="B29" s="296"/>
      <c r="C29" s="297"/>
      <c r="D29" s="296"/>
      <c r="E29" s="296"/>
      <c r="F29" s="296"/>
      <c r="G29" s="296"/>
      <c r="H29" s="296"/>
      <c r="I29" s="296"/>
      <c r="J29" s="268"/>
      <c r="K29" s="231"/>
      <c r="L29" s="305"/>
      <c r="M29" s="305"/>
      <c r="N29" s="305"/>
      <c r="O29" s="305"/>
      <c r="P29" s="305"/>
    </row>
    <row r="30" spans="1:16" ht="12" customHeight="1">
      <c r="A30" s="296"/>
      <c r="B30" s="296"/>
      <c r="C30" s="297"/>
      <c r="D30" s="296"/>
      <c r="E30" s="296"/>
      <c r="F30" s="296"/>
      <c r="G30" s="296"/>
      <c r="H30" s="296"/>
      <c r="I30" s="296"/>
      <c r="J30" s="268"/>
      <c r="K30" s="231"/>
      <c r="L30" s="266"/>
      <c r="M30" s="266"/>
      <c r="N30" s="231"/>
      <c r="O30" s="231"/>
      <c r="P30" s="231"/>
    </row>
    <row r="31" spans="1:16" ht="12" customHeight="1">
      <c r="A31" s="296"/>
      <c r="B31" s="296"/>
      <c r="C31" s="297"/>
      <c r="D31" s="296"/>
      <c r="E31" s="296"/>
      <c r="F31" s="296"/>
      <c r="G31" s="296"/>
      <c r="H31" s="296"/>
      <c r="I31" s="296"/>
      <c r="J31" s="268"/>
      <c r="K31" s="231"/>
      <c r="L31" s="266"/>
      <c r="M31" s="266"/>
      <c r="N31" s="231"/>
      <c r="O31" s="231"/>
      <c r="P31" s="231"/>
    </row>
    <row r="32" spans="1:16" ht="12" customHeight="1">
      <c r="A32" s="266"/>
      <c r="B32" s="266"/>
      <c r="C32" s="267"/>
      <c r="D32" s="231"/>
      <c r="E32" s="231"/>
      <c r="F32" s="231"/>
      <c r="G32" s="231"/>
      <c r="H32" s="231"/>
      <c r="I32" s="231"/>
      <c r="J32" s="268"/>
      <c r="K32" s="231"/>
      <c r="L32" s="266"/>
      <c r="M32" s="266"/>
      <c r="N32" s="231"/>
      <c r="O32" s="231"/>
      <c r="P32" s="231"/>
    </row>
    <row r="33" spans="1:16" ht="12" customHeight="1">
      <c r="A33" s="266"/>
      <c r="B33" s="266"/>
      <c r="C33" s="267"/>
      <c r="D33" s="231"/>
      <c r="E33" s="231"/>
      <c r="F33" s="231"/>
      <c r="G33" s="231"/>
      <c r="H33" s="231"/>
      <c r="I33" s="231"/>
      <c r="J33" s="268"/>
      <c r="K33" s="231"/>
      <c r="L33" s="266"/>
      <c r="M33" s="266"/>
      <c r="N33" s="231"/>
      <c r="O33" s="231"/>
      <c r="P33" s="231"/>
    </row>
    <row r="34" spans="1:16" ht="12" customHeight="1">
      <c r="A34" s="266"/>
      <c r="B34" s="266"/>
      <c r="C34" s="267"/>
      <c r="D34" s="231"/>
      <c r="E34" s="231"/>
      <c r="F34" s="231"/>
      <c r="G34" s="231"/>
      <c r="H34" s="231"/>
      <c r="I34" s="231"/>
      <c r="J34" s="268"/>
      <c r="K34" s="231"/>
      <c r="L34" s="266"/>
      <c r="M34" s="266"/>
      <c r="N34" s="231"/>
      <c r="O34" s="231"/>
      <c r="P34" s="231"/>
    </row>
    <row r="35" spans="1:16" ht="12" customHeight="1">
      <c r="A35" s="266"/>
      <c r="B35" s="266"/>
      <c r="C35" s="267"/>
      <c r="D35" s="231"/>
      <c r="E35" s="231"/>
      <c r="F35" s="231"/>
      <c r="G35" s="231"/>
      <c r="H35" s="231"/>
      <c r="I35" s="231"/>
      <c r="J35" s="268"/>
      <c r="K35" s="231"/>
      <c r="L35" s="266"/>
      <c r="M35" s="266"/>
      <c r="N35" s="231"/>
      <c r="O35" s="231"/>
      <c r="P35" s="231"/>
    </row>
    <row r="36" spans="1:16" ht="12" customHeight="1">
      <c r="A36" s="266"/>
      <c r="B36" s="266"/>
      <c r="C36" s="267"/>
      <c r="D36" s="231"/>
      <c r="E36" s="231"/>
      <c r="F36" s="231"/>
      <c r="G36" s="231"/>
      <c r="H36" s="231"/>
      <c r="I36" s="231"/>
      <c r="J36" s="268"/>
      <c r="K36" s="231"/>
      <c r="L36" s="266"/>
      <c r="M36" s="266"/>
      <c r="N36" s="231"/>
      <c r="O36" s="231"/>
      <c r="P36" s="231"/>
    </row>
    <row r="37" spans="1:16" ht="12" customHeight="1">
      <c r="A37" s="266"/>
      <c r="B37" s="266"/>
      <c r="C37" s="267"/>
      <c r="D37" s="231"/>
      <c r="E37" s="231"/>
      <c r="F37" s="231"/>
      <c r="G37" s="231"/>
      <c r="H37" s="231"/>
      <c r="I37" s="231"/>
      <c r="J37" s="268"/>
      <c r="K37" s="231"/>
      <c r="L37" s="266"/>
      <c r="M37" s="266"/>
      <c r="N37" s="231"/>
      <c r="O37" s="231"/>
      <c r="P37" s="231"/>
    </row>
    <row r="38" spans="1:16" ht="12" customHeight="1">
      <c r="A38" s="266"/>
      <c r="B38" s="266"/>
      <c r="C38" s="267"/>
      <c r="D38" s="231"/>
      <c r="E38" s="231"/>
      <c r="F38" s="231"/>
      <c r="G38" s="231"/>
      <c r="H38" s="231"/>
      <c r="I38" s="231"/>
      <c r="J38" s="268"/>
      <c r="K38" s="231"/>
      <c r="L38" s="266"/>
      <c r="M38" s="266"/>
      <c r="N38" s="231"/>
      <c r="O38" s="231"/>
      <c r="P38" s="231"/>
    </row>
    <row r="39" spans="1:16" ht="12" customHeight="1">
      <c r="A39" s="266"/>
      <c r="B39" s="266"/>
      <c r="C39" s="267"/>
      <c r="D39" s="231"/>
      <c r="E39" s="231"/>
      <c r="F39" s="231"/>
      <c r="G39" s="231"/>
      <c r="H39" s="231"/>
      <c r="I39" s="231"/>
      <c r="J39" s="268"/>
      <c r="K39" s="231"/>
      <c r="L39" s="266"/>
      <c r="M39" s="266"/>
      <c r="N39" s="231"/>
      <c r="O39" s="231"/>
      <c r="P39" s="231"/>
    </row>
    <row r="40" spans="1:16" ht="12" customHeight="1">
      <c r="A40" s="266"/>
      <c r="B40" s="266"/>
      <c r="C40" s="267"/>
      <c r="D40" s="231"/>
      <c r="E40" s="231"/>
      <c r="F40" s="231"/>
      <c r="G40" s="231"/>
      <c r="H40" s="231"/>
      <c r="I40" s="231"/>
      <c r="J40" s="268"/>
      <c r="K40" s="231"/>
      <c r="L40" s="266"/>
      <c r="M40" s="266"/>
      <c r="N40" s="231"/>
      <c r="O40" s="231"/>
      <c r="P40" s="231"/>
    </row>
    <row r="41" spans="1:16" ht="12" customHeight="1">
      <c r="A41" s="266"/>
      <c r="B41" s="266"/>
      <c r="C41" s="267"/>
      <c r="D41" s="231"/>
      <c r="E41" s="231"/>
      <c r="F41" s="231"/>
      <c r="G41" s="231"/>
      <c r="H41" s="231"/>
      <c r="I41" s="231"/>
      <c r="J41" s="268"/>
      <c r="K41" s="231"/>
      <c r="L41" s="266"/>
      <c r="M41" s="266"/>
      <c r="N41" s="231"/>
      <c r="O41" s="231"/>
      <c r="P41" s="231"/>
    </row>
    <row r="42" spans="1:16" ht="12" customHeight="1">
      <c r="A42" s="266"/>
      <c r="B42" s="266"/>
      <c r="C42" s="267"/>
      <c r="D42" s="231"/>
      <c r="E42" s="231"/>
      <c r="F42" s="231"/>
      <c r="G42" s="231"/>
      <c r="H42" s="231"/>
      <c r="I42" s="231"/>
      <c r="J42" s="268"/>
      <c r="K42" s="231"/>
      <c r="L42" s="266"/>
      <c r="M42" s="266"/>
      <c r="N42" s="231"/>
      <c r="O42" s="231"/>
      <c r="P42" s="231"/>
    </row>
    <row r="43" spans="1:16" ht="12" customHeight="1">
      <c r="A43" s="266"/>
      <c r="B43" s="266"/>
      <c r="C43" s="267"/>
      <c r="D43" s="231"/>
      <c r="E43" s="231"/>
      <c r="F43" s="231"/>
      <c r="G43" s="231"/>
      <c r="H43" s="231"/>
      <c r="I43" s="231"/>
      <c r="J43" s="268"/>
      <c r="K43" s="231"/>
      <c r="L43" s="266"/>
      <c r="M43" s="266"/>
      <c r="N43" s="231"/>
      <c r="O43" s="231"/>
      <c r="P43" s="231"/>
    </row>
    <row r="44" spans="1:16" ht="12" customHeight="1">
      <c r="A44" s="266"/>
      <c r="B44" s="266"/>
      <c r="C44" s="267"/>
      <c r="D44" s="231"/>
      <c r="E44" s="231"/>
      <c r="F44" s="231"/>
      <c r="G44" s="231"/>
      <c r="H44" s="231"/>
      <c r="I44" s="231"/>
      <c r="J44" s="268"/>
      <c r="K44" s="231"/>
      <c r="L44" s="266"/>
      <c r="M44" s="266"/>
      <c r="N44" s="231"/>
      <c r="O44" s="231"/>
      <c r="P44" s="231"/>
    </row>
    <row r="45" spans="1:16" ht="12" customHeight="1">
      <c r="A45" s="266"/>
      <c r="B45" s="266"/>
      <c r="C45" s="267"/>
      <c r="D45" s="231"/>
      <c r="E45" s="231"/>
      <c r="F45" s="231"/>
      <c r="G45" s="231"/>
      <c r="H45" s="231"/>
      <c r="I45" s="231"/>
      <c r="J45" s="268"/>
      <c r="K45" s="231"/>
      <c r="L45" s="266"/>
      <c r="M45" s="266"/>
      <c r="N45" s="231"/>
      <c r="O45" s="231"/>
      <c r="P45" s="231"/>
    </row>
    <row r="46" spans="1:16" ht="12" customHeight="1">
      <c r="A46" s="266"/>
      <c r="B46" s="266"/>
      <c r="C46" s="267"/>
      <c r="D46" s="231"/>
      <c r="E46" s="231"/>
      <c r="F46" s="231"/>
      <c r="G46" s="231"/>
      <c r="H46" s="231"/>
      <c r="I46" s="231"/>
      <c r="J46" s="268"/>
      <c r="K46" s="231"/>
      <c r="L46" s="266"/>
      <c r="M46" s="266"/>
      <c r="N46" s="231"/>
      <c r="O46" s="231"/>
      <c r="P46" s="231"/>
    </row>
    <row r="47" spans="1:16" ht="12" customHeight="1">
      <c r="A47" s="266"/>
      <c r="B47" s="266"/>
      <c r="C47" s="267"/>
      <c r="D47" s="231"/>
      <c r="E47" s="231"/>
      <c r="F47" s="231"/>
      <c r="G47" s="231"/>
      <c r="H47" s="231"/>
      <c r="I47" s="231"/>
      <c r="J47" s="268"/>
      <c r="K47" s="231"/>
      <c r="L47" s="266"/>
      <c r="M47" s="266"/>
      <c r="N47" s="231"/>
      <c r="O47" s="231"/>
      <c r="P47" s="231"/>
    </row>
    <row r="48" spans="1:16" ht="12" customHeight="1">
      <c r="A48" s="266"/>
      <c r="B48" s="266"/>
      <c r="C48" s="267"/>
      <c r="D48" s="231"/>
      <c r="E48" s="231"/>
      <c r="F48" s="231"/>
      <c r="G48" s="231"/>
      <c r="H48" s="231"/>
      <c r="I48" s="231"/>
      <c r="J48" s="268"/>
      <c r="K48" s="231"/>
      <c r="L48" s="266"/>
      <c r="M48" s="266"/>
      <c r="N48" s="231"/>
      <c r="O48" s="231"/>
      <c r="P48" s="231"/>
    </row>
    <row r="49" spans="1:16" ht="12" customHeight="1">
      <c r="A49" s="266"/>
      <c r="B49" s="266"/>
      <c r="C49" s="267"/>
      <c r="D49" s="231"/>
      <c r="E49" s="231"/>
      <c r="F49" s="231"/>
      <c r="G49" s="231"/>
      <c r="H49" s="231"/>
      <c r="I49" s="231"/>
      <c r="J49" s="268"/>
      <c r="K49" s="231"/>
      <c r="L49" s="266"/>
      <c r="M49" s="266"/>
      <c r="N49" s="231"/>
      <c r="O49" s="231"/>
      <c r="P49" s="231"/>
    </row>
    <row r="50" spans="1:16" ht="12" customHeight="1">
      <c r="A50" s="266"/>
      <c r="B50" s="266"/>
      <c r="C50" s="267"/>
      <c r="D50" s="231"/>
      <c r="E50" s="231"/>
      <c r="F50" s="231"/>
      <c r="G50" s="231"/>
      <c r="H50" s="231"/>
      <c r="I50" s="231"/>
      <c r="J50" s="268"/>
      <c r="K50" s="231"/>
      <c r="L50" s="266"/>
      <c r="M50" s="266"/>
      <c r="N50" s="231"/>
      <c r="O50" s="231"/>
      <c r="P50" s="231"/>
    </row>
    <row r="51" spans="1:16" ht="12" customHeight="1">
      <c r="A51" s="266"/>
      <c r="B51" s="266"/>
      <c r="C51" s="267"/>
      <c r="D51" s="231"/>
      <c r="E51" s="231"/>
      <c r="F51" s="231"/>
      <c r="G51" s="231"/>
      <c r="H51" s="231"/>
      <c r="I51" s="231"/>
      <c r="J51" s="268"/>
      <c r="K51" s="231"/>
      <c r="L51" s="266"/>
      <c r="M51" s="266"/>
      <c r="N51" s="231"/>
      <c r="O51" s="231"/>
      <c r="P51" s="231"/>
    </row>
    <row r="52" spans="1:16" ht="12" customHeight="1">
      <c r="A52" s="266"/>
      <c r="B52" s="266"/>
      <c r="C52" s="267"/>
      <c r="D52" s="231"/>
      <c r="E52" s="231"/>
      <c r="F52" s="231"/>
      <c r="G52" s="231"/>
      <c r="H52" s="231"/>
      <c r="I52" s="231"/>
      <c r="J52" s="268"/>
      <c r="K52" s="231"/>
      <c r="L52" s="266"/>
      <c r="M52" s="266"/>
      <c r="N52" s="231"/>
      <c r="O52" s="231"/>
      <c r="P52" s="231"/>
    </row>
    <row r="53" spans="1:16" ht="12" customHeight="1">
      <c r="A53" s="266"/>
      <c r="B53" s="266"/>
      <c r="C53" s="267"/>
      <c r="D53" s="231"/>
      <c r="E53" s="231"/>
      <c r="F53" s="231"/>
      <c r="G53" s="231"/>
      <c r="H53" s="231"/>
      <c r="I53" s="231"/>
      <c r="J53" s="268"/>
      <c r="K53" s="231"/>
      <c r="L53" s="266"/>
      <c r="M53" s="266"/>
      <c r="N53" s="231"/>
      <c r="O53" s="231"/>
      <c r="P53" s="231"/>
    </row>
    <row r="54" spans="1:16" ht="12" customHeight="1">
      <c r="A54" s="266"/>
      <c r="B54" s="266"/>
      <c r="C54" s="267"/>
      <c r="D54" s="231"/>
      <c r="E54" s="231"/>
      <c r="F54" s="231"/>
      <c r="G54" s="231"/>
      <c r="H54" s="231"/>
      <c r="I54" s="231"/>
      <c r="J54" s="268"/>
      <c r="K54" s="231"/>
      <c r="L54" s="266"/>
      <c r="M54" s="266"/>
      <c r="N54" s="231"/>
      <c r="O54" s="231"/>
      <c r="P54" s="231"/>
    </row>
    <row r="55" spans="1:16" ht="12" customHeight="1">
      <c r="A55" s="266"/>
      <c r="B55" s="266"/>
      <c r="C55" s="267"/>
      <c r="D55" s="231"/>
      <c r="E55" s="231"/>
      <c r="F55" s="231"/>
      <c r="G55" s="231"/>
      <c r="H55" s="231"/>
      <c r="I55" s="231"/>
      <c r="J55" s="268"/>
      <c r="K55" s="231"/>
      <c r="L55" s="266"/>
      <c r="M55" s="266"/>
      <c r="N55" s="231"/>
      <c r="O55" s="231"/>
      <c r="P55" s="231"/>
    </row>
    <row r="56" spans="1:16" ht="12" customHeight="1">
      <c r="A56" s="266"/>
      <c r="B56" s="266"/>
      <c r="C56" s="267"/>
      <c r="D56" s="231"/>
      <c r="E56" s="231"/>
      <c r="F56" s="231"/>
      <c r="G56" s="231"/>
      <c r="H56" s="231"/>
      <c r="I56" s="231"/>
      <c r="J56" s="268"/>
      <c r="K56" s="231"/>
      <c r="L56" s="266"/>
      <c r="M56" s="266"/>
      <c r="N56" s="231"/>
      <c r="O56" s="231"/>
      <c r="P56" s="231"/>
    </row>
    <row r="57" spans="1:16" ht="12" customHeight="1">
      <c r="A57" s="266"/>
      <c r="B57" s="266"/>
      <c r="C57" s="267"/>
      <c r="D57" s="231"/>
      <c r="E57" s="231"/>
      <c r="F57" s="231"/>
      <c r="G57" s="231"/>
      <c r="H57" s="231"/>
      <c r="I57" s="231"/>
      <c r="J57" s="268"/>
      <c r="K57" s="231"/>
      <c r="L57" s="266"/>
      <c r="M57" s="266"/>
      <c r="N57" s="231"/>
      <c r="O57" s="231"/>
      <c r="P57" s="231"/>
    </row>
    <row r="58" spans="1:16" ht="12" customHeight="1">
      <c r="A58" s="266"/>
      <c r="B58" s="266"/>
      <c r="C58" s="267"/>
      <c r="D58" s="231"/>
      <c r="E58" s="231"/>
      <c r="F58" s="231"/>
      <c r="G58" s="231"/>
      <c r="H58" s="231"/>
      <c r="I58" s="231"/>
      <c r="J58" s="268"/>
      <c r="K58" s="231"/>
      <c r="L58" s="266"/>
      <c r="M58" s="266"/>
      <c r="N58" s="231"/>
      <c r="O58" s="231"/>
      <c r="P58" s="231"/>
    </row>
    <row r="59" spans="1:16" ht="12" customHeight="1">
      <c r="A59" s="266"/>
      <c r="B59" s="266"/>
      <c r="C59" s="267"/>
      <c r="D59" s="231"/>
      <c r="E59" s="231"/>
      <c r="F59" s="231"/>
      <c r="G59" s="231"/>
      <c r="H59" s="231"/>
      <c r="I59" s="231"/>
      <c r="J59" s="268"/>
      <c r="K59" s="231"/>
      <c r="L59" s="266"/>
      <c r="M59" s="266"/>
      <c r="N59" s="231"/>
      <c r="O59" s="231"/>
      <c r="P59" s="231"/>
    </row>
    <row r="61" spans="1:16" ht="12" customHeight="1">
      <c r="A61" s="269"/>
      <c r="B61" s="269"/>
      <c r="C61" s="270"/>
    </row>
    <row r="62" spans="1:16" ht="12" customHeight="1">
      <c r="A62" s="269"/>
      <c r="B62" s="269"/>
      <c r="C62" s="270"/>
    </row>
    <row r="63" spans="1:16" ht="12" customHeight="1">
      <c r="A63" s="269"/>
      <c r="B63" s="269"/>
      <c r="C63" s="270"/>
    </row>
    <row r="64" spans="1:16" ht="12" customHeight="1">
      <c r="A64" s="269"/>
      <c r="B64" s="269"/>
      <c r="C64" s="270"/>
    </row>
    <row r="65" spans="1:16" s="271" customFormat="1" ht="12" customHeight="1">
      <c r="A65" s="269"/>
      <c r="B65" s="269"/>
      <c r="C65" s="270"/>
      <c r="J65" s="272"/>
      <c r="K65" s="232"/>
      <c r="L65" s="264"/>
      <c r="M65" s="264"/>
      <c r="N65" s="232"/>
      <c r="O65" s="232"/>
      <c r="P65" s="232"/>
    </row>
    <row r="66" spans="1:16" s="271" customFormat="1" ht="12" customHeight="1">
      <c r="A66" s="269"/>
      <c r="B66" s="269"/>
      <c r="C66" s="270"/>
      <c r="J66" s="272"/>
      <c r="K66" s="232"/>
      <c r="L66" s="264"/>
      <c r="M66" s="264"/>
      <c r="N66" s="232"/>
      <c r="O66" s="232"/>
      <c r="P66" s="232"/>
    </row>
    <row r="67" spans="1:16" s="271" customFormat="1" ht="12" customHeight="1">
      <c r="A67" s="269"/>
      <c r="B67" s="269"/>
      <c r="C67" s="270"/>
      <c r="J67" s="272"/>
      <c r="K67" s="232"/>
      <c r="L67" s="264"/>
      <c r="M67" s="264"/>
      <c r="N67" s="232"/>
      <c r="O67" s="232"/>
      <c r="P67" s="232"/>
    </row>
    <row r="68" spans="1:16" s="271" customFormat="1" ht="12" customHeight="1">
      <c r="A68" s="269"/>
      <c r="B68" s="269"/>
      <c r="C68" s="270"/>
      <c r="J68" s="272"/>
      <c r="K68" s="232"/>
      <c r="L68" s="264"/>
      <c r="M68" s="264"/>
      <c r="N68" s="232"/>
      <c r="O68" s="232"/>
      <c r="P68" s="232"/>
    </row>
    <row r="69" spans="1:16" s="271" customFormat="1" ht="12" customHeight="1">
      <c r="A69" s="269"/>
      <c r="B69" s="269"/>
      <c r="C69" s="270"/>
      <c r="J69" s="272"/>
      <c r="K69" s="232"/>
      <c r="L69" s="264"/>
      <c r="M69" s="264"/>
      <c r="N69" s="232"/>
      <c r="O69" s="232"/>
      <c r="P69" s="232"/>
    </row>
    <row r="70" spans="1:16" s="271" customFormat="1" ht="12" customHeight="1">
      <c r="A70" s="269"/>
      <c r="B70" s="269"/>
      <c r="C70" s="270"/>
      <c r="J70" s="272"/>
      <c r="K70" s="232"/>
      <c r="L70" s="264"/>
      <c r="M70" s="264"/>
      <c r="N70" s="232"/>
      <c r="O70" s="232"/>
      <c r="P70" s="232"/>
    </row>
    <row r="71" spans="1:16" s="271" customFormat="1" ht="12" customHeight="1">
      <c r="A71" s="269"/>
      <c r="B71" s="269"/>
      <c r="C71" s="270"/>
      <c r="J71" s="272"/>
      <c r="K71" s="232"/>
      <c r="L71" s="264"/>
      <c r="M71" s="264"/>
      <c r="N71" s="232"/>
      <c r="O71" s="232"/>
      <c r="P71" s="232"/>
    </row>
    <row r="72" spans="1:16" s="271" customFormat="1" ht="12" customHeight="1">
      <c r="A72" s="269"/>
      <c r="B72" s="269"/>
      <c r="C72" s="270"/>
      <c r="J72" s="272"/>
      <c r="K72" s="232"/>
      <c r="L72" s="264"/>
      <c r="M72" s="264"/>
      <c r="N72" s="232"/>
      <c r="O72" s="232"/>
      <c r="P72" s="232"/>
    </row>
    <row r="73" spans="1:16" s="271" customFormat="1" ht="12" customHeight="1">
      <c r="A73" s="269"/>
      <c r="B73" s="269"/>
      <c r="C73" s="270"/>
      <c r="J73" s="272"/>
      <c r="K73" s="232"/>
      <c r="L73" s="264"/>
      <c r="M73" s="264"/>
      <c r="N73" s="232"/>
      <c r="O73" s="232"/>
      <c r="P73" s="232"/>
    </row>
    <row r="74" spans="1:16" s="271" customFormat="1" ht="12" customHeight="1">
      <c r="A74" s="269"/>
      <c r="B74" s="269"/>
      <c r="C74" s="270"/>
      <c r="J74" s="272"/>
      <c r="K74" s="232"/>
      <c r="L74" s="264"/>
      <c r="M74" s="264"/>
      <c r="N74" s="232"/>
      <c r="O74" s="232"/>
      <c r="P74" s="232"/>
    </row>
    <row r="75" spans="1:16" s="271" customFormat="1" ht="12" customHeight="1">
      <c r="A75" s="269"/>
      <c r="B75" s="269"/>
      <c r="C75" s="270"/>
      <c r="J75" s="272"/>
      <c r="K75" s="232"/>
      <c r="L75" s="264"/>
      <c r="M75" s="264"/>
      <c r="N75" s="232"/>
      <c r="O75" s="232"/>
      <c r="P75" s="232"/>
    </row>
    <row r="76" spans="1:16" s="271" customFormat="1" ht="12" customHeight="1">
      <c r="A76" s="269"/>
      <c r="B76" s="269"/>
      <c r="C76" s="270"/>
      <c r="J76" s="272"/>
      <c r="K76" s="232"/>
      <c r="L76" s="264"/>
      <c r="M76" s="264"/>
      <c r="N76" s="232"/>
      <c r="O76" s="232"/>
      <c r="P76" s="232"/>
    </row>
    <row r="77" spans="1:16" s="271" customFormat="1" ht="12" customHeight="1">
      <c r="A77" s="270"/>
      <c r="B77" s="270"/>
      <c r="C77" s="270"/>
      <c r="J77" s="272"/>
      <c r="K77" s="232"/>
      <c r="L77" s="264"/>
      <c r="M77" s="264"/>
      <c r="N77" s="232"/>
      <c r="O77" s="232"/>
      <c r="P77" s="232"/>
    </row>
  </sheetData>
  <mergeCells count="10">
    <mergeCell ref="L25:P29"/>
    <mergeCell ref="G4:G5"/>
    <mergeCell ref="A10:B10"/>
    <mergeCell ref="A6:B6"/>
    <mergeCell ref="A7:B7"/>
    <mergeCell ref="A8:B8"/>
    <mergeCell ref="A9:B9"/>
    <mergeCell ref="D4:D5"/>
    <mergeCell ref="E4:E5"/>
    <mergeCell ref="F4:F5"/>
  </mergeCells>
  <phoneticPr fontId="15"/>
  <pageMargins left="0.59055118110236227" right="0.59055118110236227" top="0.78740157480314965" bottom="0.78740157480314965" header="0.31496062992125984" footer="0.31496062992125984"/>
  <pageSetup paperSize="9" orientation="portrait" r:id="rId1"/>
  <headerFooter alignWithMargins="0">
    <oddHeader xml:space="preserve">&amp;R
</oddHeader>
    <oddFooter>&amp;C&amp;"ＭＳ 明朝,標準"&amp;10&amp;P/&amp;N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T77"/>
  <sheetViews>
    <sheetView view="pageBreakPreview" zoomScale="120" zoomScaleNormal="120" zoomScaleSheetLayoutView="120" workbookViewId="0"/>
  </sheetViews>
  <sheetFormatPr defaultColWidth="10.625" defaultRowHeight="12" customHeight="1"/>
  <cols>
    <col min="1" max="1" width="13.625" style="227" customWidth="1"/>
    <col min="2" max="2" width="5" style="227" customWidth="1"/>
    <col min="3" max="3" width="0.5" style="228" customWidth="1"/>
    <col min="4" max="4" width="9.375" style="271" customWidth="1"/>
    <col min="5" max="5" width="7.125" style="271" customWidth="1"/>
    <col min="6" max="6" width="8.625" style="271" customWidth="1"/>
    <col min="7" max="7" width="7.125" style="271" customWidth="1"/>
    <col min="8" max="8" width="8.625" style="271" customWidth="1"/>
    <col min="9" max="9" width="7.125" style="271" customWidth="1"/>
    <col min="10" max="10" width="8.625" style="271" customWidth="1"/>
    <col min="11" max="11" width="9.625" style="271" customWidth="1"/>
    <col min="12" max="12" width="8.625" style="271" customWidth="1"/>
    <col min="13" max="13" width="7.125" style="271" customWidth="1"/>
    <col min="14" max="14" width="0.375" style="272" customWidth="1"/>
    <col min="15" max="15" width="10.625" style="232"/>
    <col min="16" max="19" width="10.625" style="264"/>
    <col min="20" max="16384" width="10.625" style="232"/>
  </cols>
  <sheetData>
    <row r="1" spans="1:20" s="223" customFormat="1" ht="24" customHeight="1">
      <c r="A1" s="221"/>
      <c r="B1" s="221"/>
      <c r="C1" s="222"/>
      <c r="E1" s="221" t="s">
        <v>156</v>
      </c>
      <c r="G1" s="221"/>
      <c r="H1" s="224"/>
      <c r="I1" s="224"/>
      <c r="J1" s="224"/>
      <c r="K1" s="224"/>
      <c r="L1" s="224"/>
      <c r="M1" s="224"/>
      <c r="N1" s="225"/>
      <c r="O1" s="226"/>
      <c r="P1" s="287"/>
      <c r="Q1" s="287"/>
      <c r="R1" s="287"/>
      <c r="S1" s="287"/>
      <c r="T1" s="226"/>
    </row>
    <row r="2" spans="1:20" ht="8.1" customHeight="1">
      <c r="D2" s="229"/>
      <c r="E2" s="229"/>
      <c r="F2" s="229"/>
      <c r="G2" s="229"/>
      <c r="H2" s="229"/>
      <c r="I2" s="229"/>
      <c r="J2" s="229"/>
      <c r="K2" s="229"/>
      <c r="L2" s="229"/>
      <c r="M2" s="229"/>
      <c r="N2" s="230"/>
      <c r="O2" s="231"/>
      <c r="P2" s="266"/>
      <c r="Q2" s="266"/>
      <c r="R2" s="266"/>
      <c r="S2" s="266"/>
      <c r="T2" s="231"/>
    </row>
    <row r="3" spans="1:20" s="238" customFormat="1" ht="12" customHeight="1" thickBot="1">
      <c r="A3" s="273"/>
      <c r="B3" s="273"/>
      <c r="C3" s="273"/>
      <c r="D3" s="274"/>
      <c r="E3" s="274"/>
      <c r="F3" s="274"/>
      <c r="G3" s="274"/>
      <c r="H3" s="274"/>
      <c r="I3" s="274"/>
      <c r="J3" s="274"/>
      <c r="K3" s="233" t="s">
        <v>142</v>
      </c>
      <c r="M3" s="275"/>
      <c r="N3" s="236"/>
      <c r="O3" s="237"/>
      <c r="P3" s="267"/>
      <c r="Q3" s="267"/>
      <c r="R3" s="267"/>
      <c r="S3" s="267"/>
      <c r="T3" s="237"/>
    </row>
    <row r="4" spans="1:20" s="243" customFormat="1" ht="18" customHeight="1">
      <c r="A4" s="276"/>
      <c r="B4" s="276"/>
      <c r="C4" s="277"/>
      <c r="D4" s="321" t="s">
        <v>131</v>
      </c>
      <c r="E4" s="322"/>
      <c r="F4" s="321" t="s">
        <v>125</v>
      </c>
      <c r="G4" s="322"/>
      <c r="H4" s="321" t="s">
        <v>126</v>
      </c>
      <c r="I4" s="322"/>
      <c r="J4" s="321" t="s">
        <v>127</v>
      </c>
      <c r="K4" s="323"/>
      <c r="L4" s="323"/>
      <c r="M4" s="323"/>
      <c r="N4" s="278"/>
      <c r="O4" s="242"/>
      <c r="P4" s="288"/>
      <c r="Q4" s="288"/>
      <c r="R4" s="288"/>
      <c r="S4" s="288"/>
      <c r="T4" s="242"/>
    </row>
    <row r="5" spans="1:20" s="243" customFormat="1" ht="24" customHeight="1">
      <c r="A5" s="239"/>
      <c r="B5" s="239"/>
      <c r="C5" s="239"/>
      <c r="D5" s="324" t="s">
        <v>139</v>
      </c>
      <c r="E5" s="324" t="s">
        <v>144</v>
      </c>
      <c r="F5" s="324" t="s">
        <v>139</v>
      </c>
      <c r="G5" s="324" t="s">
        <v>144</v>
      </c>
      <c r="H5" s="324" t="s">
        <v>139</v>
      </c>
      <c r="I5" s="324" t="s">
        <v>144</v>
      </c>
      <c r="J5" s="315" t="s">
        <v>139</v>
      </c>
      <c r="K5" s="279"/>
      <c r="L5" s="280"/>
      <c r="M5" s="315" t="s">
        <v>145</v>
      </c>
      <c r="N5" s="241"/>
      <c r="O5" s="242"/>
      <c r="P5" s="288"/>
      <c r="Q5" s="288"/>
      <c r="R5" s="288"/>
      <c r="S5" s="288"/>
      <c r="T5" s="242"/>
    </row>
    <row r="6" spans="1:20" s="243" customFormat="1" ht="33" customHeight="1">
      <c r="A6" s="239"/>
      <c r="B6" s="239"/>
      <c r="C6" s="239"/>
      <c r="D6" s="325"/>
      <c r="E6" s="312"/>
      <c r="F6" s="325"/>
      <c r="G6" s="312"/>
      <c r="H6" s="325"/>
      <c r="I6" s="312"/>
      <c r="J6" s="316"/>
      <c r="K6" s="244" t="s">
        <v>146</v>
      </c>
      <c r="L6" s="244" t="s">
        <v>140</v>
      </c>
      <c r="M6" s="307"/>
      <c r="N6" s="245"/>
      <c r="O6" s="242"/>
      <c r="P6" s="288" t="s">
        <v>130</v>
      </c>
      <c r="Q6" s="288" t="s">
        <v>153</v>
      </c>
      <c r="R6" s="288" t="s">
        <v>154</v>
      </c>
      <c r="S6" s="288" t="s">
        <v>153</v>
      </c>
      <c r="T6" s="242"/>
    </row>
    <row r="7" spans="1:20" ht="15" customHeight="1">
      <c r="A7" s="317" t="s">
        <v>113</v>
      </c>
      <c r="B7" s="317"/>
      <c r="C7" s="318"/>
      <c r="D7" s="246">
        <v>12850251</v>
      </c>
      <c r="E7" s="246" t="s">
        <v>141</v>
      </c>
      <c r="F7" s="246">
        <v>5554224</v>
      </c>
      <c r="G7" s="246" t="s">
        <v>141</v>
      </c>
      <c r="H7" s="246">
        <v>3725725</v>
      </c>
      <c r="I7" s="246" t="s">
        <v>141</v>
      </c>
      <c r="J7" s="246">
        <v>3570302</v>
      </c>
      <c r="K7" s="246">
        <v>1455081</v>
      </c>
      <c r="L7" s="246">
        <v>2115222</v>
      </c>
      <c r="M7" s="246" t="s">
        <v>141</v>
      </c>
      <c r="N7" s="247"/>
      <c r="O7" s="231"/>
      <c r="P7" s="292">
        <f>SUM(F7,H7,J7)</f>
        <v>12850251</v>
      </c>
      <c r="Q7" s="289" t="str">
        <f t="shared" ref="Q7:Q10" si="0">IF(D7=P7,"OK","NG")</f>
        <v>OK</v>
      </c>
      <c r="R7" s="290">
        <f>SUM(K7,L7)</f>
        <v>3570303</v>
      </c>
      <c r="S7" s="289" t="str">
        <f>IF(J7=R7,"OK","NG")</f>
        <v>NG</v>
      </c>
      <c r="T7" s="231"/>
    </row>
    <row r="8" spans="1:20" ht="12" customHeight="1">
      <c r="A8" s="319" t="s">
        <v>114</v>
      </c>
      <c r="B8" s="319"/>
      <c r="C8" s="320"/>
      <c r="D8" s="246">
        <v>12492570</v>
      </c>
      <c r="E8" s="246" t="s">
        <v>141</v>
      </c>
      <c r="F8" s="246">
        <v>5168321</v>
      </c>
      <c r="G8" s="246" t="s">
        <v>141</v>
      </c>
      <c r="H8" s="246">
        <v>3620729</v>
      </c>
      <c r="I8" s="246" t="s">
        <v>141</v>
      </c>
      <c r="J8" s="246">
        <v>3703520</v>
      </c>
      <c r="K8" s="246">
        <v>1309445</v>
      </c>
      <c r="L8" s="246">
        <v>2394075</v>
      </c>
      <c r="M8" s="246" t="s">
        <v>141</v>
      </c>
      <c r="N8" s="247"/>
      <c r="O8" s="231"/>
      <c r="P8" s="292">
        <f t="shared" ref="P8:P10" si="1">SUM(F8,H8,J8)</f>
        <v>12492570</v>
      </c>
      <c r="Q8" s="289" t="str">
        <f t="shared" si="0"/>
        <v>OK</v>
      </c>
      <c r="R8" s="290">
        <f>SUM(K8,L8)</f>
        <v>3703520</v>
      </c>
      <c r="S8" s="289" t="str">
        <f>IF(J8=R8,"OK","NG")</f>
        <v>OK</v>
      </c>
      <c r="T8" s="231"/>
    </row>
    <row r="9" spans="1:20" ht="12" customHeight="1">
      <c r="A9" s="319" t="s">
        <v>128</v>
      </c>
      <c r="B9" s="319"/>
      <c r="C9" s="320"/>
      <c r="D9" s="246">
        <v>13014134.876</v>
      </c>
      <c r="E9" s="246" t="s">
        <v>141</v>
      </c>
      <c r="F9" s="246">
        <v>5527813</v>
      </c>
      <c r="G9" s="246" t="s">
        <v>141</v>
      </c>
      <c r="H9" s="246">
        <v>3729948.5019999999</v>
      </c>
      <c r="I9" s="246" t="s">
        <v>141</v>
      </c>
      <c r="J9" s="246">
        <v>3756373.3739999998</v>
      </c>
      <c r="K9" s="246">
        <v>1185864</v>
      </c>
      <c r="L9" s="246">
        <v>2570509.3739999998</v>
      </c>
      <c r="M9" s="246" t="s">
        <v>141</v>
      </c>
      <c r="N9" s="247"/>
      <c r="O9" s="231"/>
      <c r="P9" s="292">
        <f t="shared" si="1"/>
        <v>13014134.876</v>
      </c>
      <c r="Q9" s="289" t="str">
        <f t="shared" si="0"/>
        <v>OK</v>
      </c>
      <c r="R9" s="290">
        <f t="shared" ref="R9:R23" si="2">SUM(K9,L9)</f>
        <v>3756373.3739999998</v>
      </c>
      <c r="S9" s="289" t="str">
        <f t="shared" ref="S9:S23" si="3">IF(J9=R9,"OK","NG")</f>
        <v>OK</v>
      </c>
      <c r="T9" s="231"/>
    </row>
    <row r="10" spans="1:20" ht="12" customHeight="1">
      <c r="A10" s="319" t="s">
        <v>148</v>
      </c>
      <c r="B10" s="319"/>
      <c r="C10" s="320"/>
      <c r="D10" s="246">
        <v>12692041</v>
      </c>
      <c r="E10" s="246" t="s">
        <v>141</v>
      </c>
      <c r="F10" s="246">
        <v>5357927</v>
      </c>
      <c r="G10" s="246" t="s">
        <v>141</v>
      </c>
      <c r="H10" s="246">
        <v>3678981</v>
      </c>
      <c r="I10" s="246" t="s">
        <v>141</v>
      </c>
      <c r="J10" s="246">
        <v>3655132</v>
      </c>
      <c r="K10" s="246">
        <v>1116796</v>
      </c>
      <c r="L10" s="246">
        <v>2538336</v>
      </c>
      <c r="M10" s="246" t="s">
        <v>141</v>
      </c>
      <c r="N10" s="247"/>
      <c r="O10" s="231"/>
      <c r="P10" s="292">
        <f t="shared" si="1"/>
        <v>12692040</v>
      </c>
      <c r="Q10" s="289" t="str">
        <f t="shared" si="0"/>
        <v>NG</v>
      </c>
      <c r="R10" s="290">
        <f t="shared" si="2"/>
        <v>3655132</v>
      </c>
      <c r="S10" s="289" t="str">
        <f t="shared" si="3"/>
        <v>OK</v>
      </c>
      <c r="T10" s="231"/>
    </row>
    <row r="11" spans="1:20" s="251" customFormat="1" ht="18" customHeight="1">
      <c r="A11" s="313" t="s">
        <v>159</v>
      </c>
      <c r="B11" s="313"/>
      <c r="C11" s="314"/>
      <c r="D11" s="248">
        <v>12497669</v>
      </c>
      <c r="E11" s="248" t="s">
        <v>141</v>
      </c>
      <c r="F11" s="248">
        <v>5251644</v>
      </c>
      <c r="G11" s="248" t="s">
        <v>141</v>
      </c>
      <c r="H11" s="248">
        <v>3623969</v>
      </c>
      <c r="I11" s="248" t="s">
        <v>141</v>
      </c>
      <c r="J11" s="248">
        <v>3622057</v>
      </c>
      <c r="K11" s="248">
        <v>1210985</v>
      </c>
      <c r="L11" s="248">
        <v>2411072</v>
      </c>
      <c r="M11" s="248" t="s">
        <v>141</v>
      </c>
      <c r="N11" s="249"/>
      <c r="O11" s="250"/>
      <c r="P11" s="292">
        <f>SUM(F11,H11,J11)</f>
        <v>12497670</v>
      </c>
      <c r="Q11" s="289" t="str">
        <f>IF(D11=P11,"OK","NG")</f>
        <v>NG</v>
      </c>
      <c r="R11" s="290">
        <f t="shared" si="2"/>
        <v>3622057</v>
      </c>
      <c r="S11" s="289" t="str">
        <f t="shared" si="3"/>
        <v>OK</v>
      </c>
      <c r="T11" s="250"/>
    </row>
    <row r="12" spans="1:20" ht="18" customHeight="1">
      <c r="A12" s="252" t="s">
        <v>147</v>
      </c>
      <c r="B12" s="252" t="s">
        <v>136</v>
      </c>
      <c r="C12" s="253"/>
      <c r="D12" s="246">
        <v>972808</v>
      </c>
      <c r="E12" s="246">
        <v>143</v>
      </c>
      <c r="F12" s="246">
        <v>410785</v>
      </c>
      <c r="G12" s="246">
        <v>12</v>
      </c>
      <c r="H12" s="246">
        <v>271290</v>
      </c>
      <c r="I12" s="246">
        <v>68</v>
      </c>
      <c r="J12" s="246">
        <v>290732</v>
      </c>
      <c r="K12" s="254">
        <v>90714</v>
      </c>
      <c r="L12" s="246">
        <v>200018</v>
      </c>
      <c r="M12" s="246">
        <v>121</v>
      </c>
      <c r="N12" s="247"/>
      <c r="O12" s="255"/>
      <c r="P12" s="292">
        <f t="shared" ref="P12:P23" si="4">SUM(F12,H12,J12)</f>
        <v>972807</v>
      </c>
      <c r="Q12" s="289" t="str">
        <f t="shared" ref="Q12:Q23" si="5">IF(D12=P12,"OK","NG")</f>
        <v>NG</v>
      </c>
      <c r="R12" s="290">
        <f t="shared" si="2"/>
        <v>290732</v>
      </c>
      <c r="S12" s="289" t="str">
        <f t="shared" si="3"/>
        <v>OK</v>
      </c>
      <c r="T12" s="231"/>
    </row>
    <row r="13" spans="1:20" ht="12" customHeight="1">
      <c r="A13" s="252"/>
      <c r="B13" s="252" t="s">
        <v>116</v>
      </c>
      <c r="C13" s="253"/>
      <c r="D13" s="246">
        <v>915854</v>
      </c>
      <c r="E13" s="246">
        <v>140</v>
      </c>
      <c r="F13" s="246">
        <v>410820</v>
      </c>
      <c r="G13" s="246">
        <v>12</v>
      </c>
      <c r="H13" s="246">
        <v>256920</v>
      </c>
      <c r="I13" s="246">
        <v>66</v>
      </c>
      <c r="J13" s="246">
        <v>248114</v>
      </c>
      <c r="K13" s="254">
        <v>81383</v>
      </c>
      <c r="L13" s="246">
        <v>166731</v>
      </c>
      <c r="M13" s="246">
        <v>119</v>
      </c>
      <c r="N13" s="247"/>
      <c r="O13" s="255"/>
      <c r="P13" s="292">
        <f t="shared" si="4"/>
        <v>915854</v>
      </c>
      <c r="Q13" s="289" t="str">
        <f t="shared" si="5"/>
        <v>OK</v>
      </c>
      <c r="R13" s="290">
        <f t="shared" si="2"/>
        <v>248114</v>
      </c>
      <c r="S13" s="289" t="str">
        <f t="shared" si="3"/>
        <v>OK</v>
      </c>
      <c r="T13" s="231"/>
    </row>
    <row r="14" spans="1:20" ht="12" customHeight="1">
      <c r="A14" s="252"/>
      <c r="B14" s="252" t="s">
        <v>117</v>
      </c>
      <c r="C14" s="253"/>
      <c r="D14" s="246">
        <v>945154</v>
      </c>
      <c r="E14" s="246">
        <v>137</v>
      </c>
      <c r="F14" s="246">
        <v>456484</v>
      </c>
      <c r="G14" s="246">
        <v>11</v>
      </c>
      <c r="H14" s="246">
        <v>285833</v>
      </c>
      <c r="I14" s="246">
        <v>66</v>
      </c>
      <c r="J14" s="246">
        <v>202838</v>
      </c>
      <c r="K14" s="254">
        <v>69824</v>
      </c>
      <c r="L14" s="246">
        <v>133014</v>
      </c>
      <c r="M14" s="246">
        <v>116</v>
      </c>
      <c r="N14" s="247"/>
      <c r="O14" s="255"/>
      <c r="P14" s="292">
        <f t="shared" si="4"/>
        <v>945155</v>
      </c>
      <c r="Q14" s="289" t="str">
        <f t="shared" si="5"/>
        <v>NG</v>
      </c>
      <c r="R14" s="290">
        <f t="shared" si="2"/>
        <v>202838</v>
      </c>
      <c r="S14" s="289" t="str">
        <f t="shared" si="3"/>
        <v>OK</v>
      </c>
      <c r="T14" s="231"/>
    </row>
    <row r="15" spans="1:20" ht="12" customHeight="1">
      <c r="A15" s="252"/>
      <c r="B15" s="252" t="s">
        <v>118</v>
      </c>
      <c r="C15" s="253"/>
      <c r="D15" s="246">
        <v>1087620</v>
      </c>
      <c r="E15" s="246">
        <v>138</v>
      </c>
      <c r="F15" s="246">
        <v>503428</v>
      </c>
      <c r="G15" s="246">
        <v>10</v>
      </c>
      <c r="H15" s="246">
        <v>324585</v>
      </c>
      <c r="I15" s="246">
        <v>67</v>
      </c>
      <c r="J15" s="246">
        <v>259607</v>
      </c>
      <c r="K15" s="254">
        <v>92315</v>
      </c>
      <c r="L15" s="246">
        <v>167292</v>
      </c>
      <c r="M15" s="246">
        <v>116</v>
      </c>
      <c r="N15" s="247"/>
      <c r="O15" s="255"/>
      <c r="P15" s="292">
        <f t="shared" si="4"/>
        <v>1087620</v>
      </c>
      <c r="Q15" s="289" t="str">
        <f t="shared" si="5"/>
        <v>OK</v>
      </c>
      <c r="R15" s="290">
        <f t="shared" si="2"/>
        <v>259607</v>
      </c>
      <c r="S15" s="289" t="str">
        <f t="shared" si="3"/>
        <v>OK</v>
      </c>
      <c r="T15" s="231"/>
    </row>
    <row r="16" spans="1:20" ht="12" customHeight="1">
      <c r="A16" s="252"/>
      <c r="B16" s="252" t="s">
        <v>119</v>
      </c>
      <c r="C16" s="253"/>
      <c r="D16" s="246">
        <v>1150990</v>
      </c>
      <c r="E16" s="246">
        <v>141</v>
      </c>
      <c r="F16" s="246">
        <v>470202</v>
      </c>
      <c r="G16" s="246">
        <v>9</v>
      </c>
      <c r="H16" s="246">
        <v>356453</v>
      </c>
      <c r="I16" s="246">
        <v>68</v>
      </c>
      <c r="J16" s="246">
        <v>324335</v>
      </c>
      <c r="K16" s="254">
        <v>120329</v>
      </c>
      <c r="L16" s="246">
        <v>204006</v>
      </c>
      <c r="M16" s="246">
        <v>119</v>
      </c>
      <c r="N16" s="247"/>
      <c r="O16" s="255"/>
      <c r="P16" s="292">
        <f t="shared" si="4"/>
        <v>1150990</v>
      </c>
      <c r="Q16" s="289" t="str">
        <f t="shared" si="5"/>
        <v>OK</v>
      </c>
      <c r="R16" s="290">
        <f t="shared" si="2"/>
        <v>324335</v>
      </c>
      <c r="S16" s="289" t="str">
        <f t="shared" si="3"/>
        <v>OK</v>
      </c>
      <c r="T16" s="231"/>
    </row>
    <row r="17" spans="1:20" ht="12" customHeight="1">
      <c r="A17" s="252"/>
      <c r="B17" s="252" t="s">
        <v>120</v>
      </c>
      <c r="C17" s="253"/>
      <c r="D17" s="246">
        <v>1147483</v>
      </c>
      <c r="E17" s="246">
        <v>141</v>
      </c>
      <c r="F17" s="246">
        <v>478594</v>
      </c>
      <c r="G17" s="246">
        <v>8</v>
      </c>
      <c r="H17" s="246">
        <v>351101</v>
      </c>
      <c r="I17" s="246">
        <v>67</v>
      </c>
      <c r="J17" s="246">
        <v>317788</v>
      </c>
      <c r="K17" s="254">
        <v>118543</v>
      </c>
      <c r="L17" s="246">
        <v>199245</v>
      </c>
      <c r="M17" s="246">
        <v>122</v>
      </c>
      <c r="N17" s="247"/>
      <c r="O17" s="255"/>
      <c r="P17" s="292">
        <f t="shared" si="4"/>
        <v>1147483</v>
      </c>
      <c r="Q17" s="289" t="str">
        <f t="shared" si="5"/>
        <v>OK</v>
      </c>
      <c r="R17" s="290">
        <f t="shared" si="2"/>
        <v>317788</v>
      </c>
      <c r="S17" s="289" t="str">
        <f t="shared" si="3"/>
        <v>OK</v>
      </c>
      <c r="T17" s="231"/>
    </row>
    <row r="18" spans="1:20" ht="18" customHeight="1">
      <c r="A18" s="252"/>
      <c r="B18" s="252" t="s">
        <v>133</v>
      </c>
      <c r="C18" s="253"/>
      <c r="D18" s="246">
        <v>984158</v>
      </c>
      <c r="E18" s="246">
        <v>141</v>
      </c>
      <c r="F18" s="246">
        <v>442175</v>
      </c>
      <c r="G18" s="246">
        <v>8</v>
      </c>
      <c r="H18" s="246">
        <v>303670</v>
      </c>
      <c r="I18" s="246">
        <v>70</v>
      </c>
      <c r="J18" s="246">
        <v>238313</v>
      </c>
      <c r="K18" s="254">
        <v>86262</v>
      </c>
      <c r="L18" s="246">
        <v>152051</v>
      </c>
      <c r="M18" s="246">
        <v>119</v>
      </c>
      <c r="N18" s="247"/>
      <c r="O18" s="255"/>
      <c r="P18" s="292">
        <f t="shared" si="4"/>
        <v>984158</v>
      </c>
      <c r="Q18" s="289" t="str">
        <f t="shared" si="5"/>
        <v>OK</v>
      </c>
      <c r="R18" s="290">
        <f t="shared" si="2"/>
        <v>238313</v>
      </c>
      <c r="S18" s="289" t="str">
        <f t="shared" si="3"/>
        <v>OK</v>
      </c>
      <c r="T18" s="231"/>
    </row>
    <row r="19" spans="1:20" ht="12" customHeight="1">
      <c r="A19" s="252"/>
      <c r="B19" s="252" t="s">
        <v>134</v>
      </c>
      <c r="C19" s="253"/>
      <c r="D19" s="246">
        <v>950621</v>
      </c>
      <c r="E19" s="246">
        <v>138</v>
      </c>
      <c r="F19" s="246">
        <v>434385</v>
      </c>
      <c r="G19" s="246">
        <v>8</v>
      </c>
      <c r="H19" s="246">
        <v>275179</v>
      </c>
      <c r="I19" s="246">
        <v>68</v>
      </c>
      <c r="J19" s="246">
        <v>241057</v>
      </c>
      <c r="K19" s="254">
        <v>80881</v>
      </c>
      <c r="L19" s="246">
        <v>160176</v>
      </c>
      <c r="M19" s="246">
        <v>116</v>
      </c>
      <c r="N19" s="247"/>
      <c r="O19" s="255"/>
      <c r="P19" s="292">
        <f t="shared" si="4"/>
        <v>950621</v>
      </c>
      <c r="Q19" s="289" t="str">
        <f t="shared" si="5"/>
        <v>OK</v>
      </c>
      <c r="R19" s="290">
        <f t="shared" si="2"/>
        <v>241057</v>
      </c>
      <c r="S19" s="289" t="str">
        <f t="shared" si="3"/>
        <v>OK</v>
      </c>
      <c r="T19" s="231"/>
    </row>
    <row r="20" spans="1:20" ht="12" customHeight="1">
      <c r="A20" s="252"/>
      <c r="B20" s="252" t="s">
        <v>135</v>
      </c>
      <c r="C20" s="253"/>
      <c r="D20" s="246">
        <v>1018733</v>
      </c>
      <c r="E20" s="246">
        <v>138</v>
      </c>
      <c r="F20" s="246">
        <v>422093</v>
      </c>
      <c r="G20" s="246">
        <v>7</v>
      </c>
      <c r="H20" s="246">
        <v>287970</v>
      </c>
      <c r="I20" s="246">
        <v>69</v>
      </c>
      <c r="J20" s="246">
        <v>308670</v>
      </c>
      <c r="K20" s="254">
        <v>98648</v>
      </c>
      <c r="L20" s="246">
        <v>210022</v>
      </c>
      <c r="M20" s="246">
        <v>116</v>
      </c>
      <c r="N20" s="247"/>
      <c r="O20" s="255"/>
      <c r="P20" s="292">
        <f t="shared" si="4"/>
        <v>1018733</v>
      </c>
      <c r="Q20" s="289" t="str">
        <f t="shared" si="5"/>
        <v>OK</v>
      </c>
      <c r="R20" s="290">
        <f t="shared" si="2"/>
        <v>308670</v>
      </c>
      <c r="S20" s="289" t="str">
        <f t="shared" si="3"/>
        <v>OK</v>
      </c>
      <c r="T20" s="231"/>
    </row>
    <row r="21" spans="1:20" ht="12" customHeight="1">
      <c r="A21" s="252" t="s">
        <v>160</v>
      </c>
      <c r="B21" s="252" t="s">
        <v>121</v>
      </c>
      <c r="C21" s="253"/>
      <c r="D21" s="246">
        <v>1131358</v>
      </c>
      <c r="E21" s="246">
        <v>139</v>
      </c>
      <c r="F21" s="246">
        <v>399124</v>
      </c>
      <c r="G21" s="246">
        <v>8</v>
      </c>
      <c r="H21" s="246">
        <v>300289</v>
      </c>
      <c r="I21" s="246">
        <v>69</v>
      </c>
      <c r="J21" s="246">
        <v>431945</v>
      </c>
      <c r="K21" s="254">
        <v>134340</v>
      </c>
      <c r="L21" s="246">
        <v>297605</v>
      </c>
      <c r="M21" s="246">
        <v>117</v>
      </c>
      <c r="N21" s="247"/>
      <c r="O21" s="255"/>
      <c r="P21" s="292">
        <f t="shared" si="4"/>
        <v>1131358</v>
      </c>
      <c r="Q21" s="289" t="str">
        <f t="shared" si="5"/>
        <v>OK</v>
      </c>
      <c r="R21" s="290">
        <f t="shared" si="2"/>
        <v>431945</v>
      </c>
      <c r="S21" s="289" t="str">
        <f t="shared" si="3"/>
        <v>OK</v>
      </c>
      <c r="T21" s="231"/>
    </row>
    <row r="22" spans="1:20" ht="12" customHeight="1">
      <c r="A22" s="252"/>
      <c r="B22" s="252" t="s">
        <v>122</v>
      </c>
      <c r="C22" s="253"/>
      <c r="D22" s="246">
        <v>1099649</v>
      </c>
      <c r="E22" s="246">
        <v>137</v>
      </c>
      <c r="F22" s="246">
        <v>395415</v>
      </c>
      <c r="G22" s="246">
        <v>9</v>
      </c>
      <c r="H22" s="246">
        <v>311118</v>
      </c>
      <c r="I22" s="246">
        <v>67</v>
      </c>
      <c r="J22" s="246">
        <v>393116</v>
      </c>
      <c r="K22" s="254">
        <v>123265</v>
      </c>
      <c r="L22" s="246">
        <v>269851</v>
      </c>
      <c r="M22" s="246">
        <v>116</v>
      </c>
      <c r="N22" s="247"/>
      <c r="O22" s="255"/>
      <c r="P22" s="292">
        <f t="shared" si="4"/>
        <v>1099649</v>
      </c>
      <c r="Q22" s="289" t="str">
        <f t="shared" si="5"/>
        <v>OK</v>
      </c>
      <c r="R22" s="290">
        <f t="shared" si="2"/>
        <v>393116</v>
      </c>
      <c r="S22" s="289" t="str">
        <f t="shared" si="3"/>
        <v>OK</v>
      </c>
      <c r="T22" s="231"/>
    </row>
    <row r="23" spans="1:20" ht="12" customHeight="1">
      <c r="A23" s="252"/>
      <c r="B23" s="252" t="s">
        <v>123</v>
      </c>
      <c r="C23" s="253"/>
      <c r="D23" s="246">
        <v>1093241</v>
      </c>
      <c r="E23" s="246">
        <v>136</v>
      </c>
      <c r="F23" s="246">
        <v>428138</v>
      </c>
      <c r="G23" s="246">
        <v>8</v>
      </c>
      <c r="H23" s="246">
        <v>299561</v>
      </c>
      <c r="I23" s="246">
        <v>67</v>
      </c>
      <c r="J23" s="246">
        <v>365542</v>
      </c>
      <c r="K23" s="254">
        <v>114481</v>
      </c>
      <c r="L23" s="246">
        <v>251061</v>
      </c>
      <c r="M23" s="246">
        <v>116</v>
      </c>
      <c r="N23" s="247"/>
      <c r="O23" s="255"/>
      <c r="P23" s="292">
        <f t="shared" si="4"/>
        <v>1093241</v>
      </c>
      <c r="Q23" s="289" t="str">
        <f t="shared" si="5"/>
        <v>OK</v>
      </c>
      <c r="R23" s="290">
        <f t="shared" si="2"/>
        <v>365542</v>
      </c>
      <c r="S23" s="289" t="str">
        <f t="shared" si="3"/>
        <v>OK</v>
      </c>
      <c r="T23" s="231"/>
    </row>
    <row r="24" spans="1:20" ht="3.95" customHeight="1">
      <c r="A24" s="256"/>
      <c r="B24" s="256"/>
      <c r="C24" s="257"/>
      <c r="D24" s="258"/>
      <c r="E24" s="258"/>
      <c r="F24" s="258"/>
      <c r="G24" s="258"/>
      <c r="H24" s="258"/>
      <c r="I24" s="258"/>
      <c r="J24" s="259"/>
      <c r="K24" s="258"/>
      <c r="L24" s="258"/>
      <c r="M24" s="258"/>
      <c r="N24" s="260"/>
      <c r="O24" s="231"/>
      <c r="P24" s="266"/>
      <c r="Q24" s="266"/>
      <c r="R24" s="266"/>
      <c r="S24" s="266"/>
      <c r="T24" s="231"/>
    </row>
    <row r="25" spans="1:20" ht="15.95" customHeight="1">
      <c r="A25" s="302" t="s">
        <v>174</v>
      </c>
      <c r="B25" s="261"/>
      <c r="C25" s="262"/>
      <c r="D25" s="263"/>
      <c r="E25" s="263"/>
      <c r="F25" s="263"/>
      <c r="G25" s="263"/>
      <c r="H25" s="263"/>
      <c r="I25" s="263"/>
      <c r="J25" s="263"/>
      <c r="K25" s="263"/>
      <c r="L25" s="263"/>
      <c r="M25" s="263"/>
      <c r="N25" s="247"/>
      <c r="O25" s="231"/>
      <c r="P25" s="298" t="s">
        <v>162</v>
      </c>
      <c r="Q25" s="266"/>
      <c r="R25" s="266"/>
      <c r="S25" s="266"/>
      <c r="T25" s="231"/>
    </row>
    <row r="26" spans="1:20" ht="12" customHeight="1">
      <c r="A26" s="302" t="s">
        <v>175</v>
      </c>
      <c r="B26" s="261"/>
      <c r="C26" s="262"/>
      <c r="D26" s="229"/>
      <c r="E26" s="229"/>
      <c r="F26" s="229"/>
      <c r="G26" s="229"/>
      <c r="H26" s="229"/>
      <c r="I26" s="229"/>
      <c r="J26" s="229"/>
      <c r="K26" s="229"/>
      <c r="L26" s="229"/>
      <c r="M26" s="229"/>
      <c r="N26" s="230"/>
      <c r="O26" s="231"/>
      <c r="P26" s="266"/>
      <c r="Q26" s="266"/>
      <c r="R26" s="266"/>
      <c r="S26" s="266"/>
      <c r="T26" s="231"/>
    </row>
    <row r="27" spans="1:20" ht="12" customHeight="1">
      <c r="A27" s="302" t="s">
        <v>138</v>
      </c>
      <c r="B27" s="264"/>
      <c r="C27" s="265"/>
      <c r="D27" s="229"/>
      <c r="E27" s="229"/>
      <c r="F27" s="229"/>
      <c r="G27" s="229"/>
      <c r="H27" s="229"/>
      <c r="I27" s="229"/>
      <c r="J27" s="229"/>
      <c r="K27" s="229"/>
      <c r="L27" s="229"/>
      <c r="M27" s="229"/>
      <c r="N27" s="230"/>
      <c r="O27" s="231"/>
      <c r="P27" s="266"/>
      <c r="Q27" s="266"/>
      <c r="R27" s="266"/>
      <c r="S27" s="266"/>
      <c r="T27" s="231"/>
    </row>
    <row r="28" spans="1:20" ht="12" customHeight="1">
      <c r="A28" s="266"/>
      <c r="B28" s="266"/>
      <c r="C28" s="267"/>
      <c r="D28" s="231"/>
      <c r="E28" s="231"/>
      <c r="F28" s="231"/>
      <c r="G28" s="231"/>
      <c r="H28" s="231"/>
      <c r="I28" s="231"/>
      <c r="J28" s="231"/>
      <c r="K28" s="231"/>
      <c r="L28" s="231"/>
      <c r="M28" s="231"/>
      <c r="N28" s="268"/>
      <c r="O28" s="231"/>
      <c r="P28" s="266"/>
      <c r="Q28" s="266"/>
      <c r="R28" s="266"/>
      <c r="S28" s="266"/>
      <c r="T28" s="231"/>
    </row>
    <row r="29" spans="1:20" ht="12" customHeight="1">
      <c r="A29" s="266"/>
      <c r="B29" s="266"/>
      <c r="C29" s="267"/>
      <c r="D29" s="231"/>
      <c r="E29" s="231"/>
      <c r="F29" s="231"/>
      <c r="G29" s="231"/>
      <c r="H29" s="231"/>
      <c r="I29" s="231"/>
      <c r="J29" s="231"/>
      <c r="K29" s="231"/>
      <c r="L29" s="231"/>
      <c r="M29" s="231"/>
      <c r="N29" s="268"/>
      <c r="O29" s="231"/>
      <c r="P29" s="266"/>
      <c r="Q29" s="266"/>
      <c r="R29" s="266"/>
      <c r="S29" s="266"/>
      <c r="T29" s="231"/>
    </row>
    <row r="30" spans="1:20" ht="12" customHeight="1">
      <c r="A30" s="266"/>
      <c r="B30" s="266"/>
      <c r="C30" s="267"/>
      <c r="D30" s="231"/>
      <c r="E30" s="231"/>
      <c r="F30" s="231"/>
      <c r="G30" s="231"/>
      <c r="H30" s="231"/>
      <c r="I30" s="231"/>
      <c r="J30" s="231"/>
      <c r="K30" s="231"/>
      <c r="L30" s="231"/>
      <c r="M30" s="231"/>
      <c r="N30" s="268"/>
      <c r="O30" s="231"/>
      <c r="P30" s="266"/>
      <c r="Q30" s="266"/>
      <c r="R30" s="266"/>
      <c r="S30" s="266"/>
      <c r="T30" s="231"/>
    </row>
    <row r="31" spans="1:20" ht="12" customHeight="1">
      <c r="A31" s="266"/>
      <c r="B31" s="266"/>
      <c r="C31" s="267"/>
      <c r="D31" s="231"/>
      <c r="E31" s="231"/>
      <c r="F31" s="231"/>
      <c r="G31" s="231"/>
      <c r="H31" s="231"/>
      <c r="I31" s="231"/>
      <c r="J31" s="231"/>
      <c r="K31" s="231"/>
      <c r="L31" s="231"/>
      <c r="M31" s="231"/>
      <c r="N31" s="268"/>
      <c r="O31" s="231"/>
      <c r="P31" s="266"/>
      <c r="Q31" s="266"/>
      <c r="R31" s="266"/>
      <c r="S31" s="266"/>
      <c r="T31" s="231"/>
    </row>
    <row r="32" spans="1:20" ht="12" customHeight="1">
      <c r="A32" s="266"/>
      <c r="B32" s="266"/>
      <c r="C32" s="267"/>
      <c r="D32" s="231"/>
      <c r="E32" s="231"/>
      <c r="F32" s="231"/>
      <c r="G32" s="231"/>
      <c r="H32" s="231"/>
      <c r="I32" s="231"/>
      <c r="J32" s="231"/>
      <c r="K32" s="231"/>
      <c r="L32" s="231"/>
      <c r="M32" s="231"/>
      <c r="N32" s="268"/>
      <c r="O32" s="231"/>
      <c r="P32" s="266"/>
      <c r="Q32" s="266"/>
      <c r="R32" s="266"/>
      <c r="S32" s="266"/>
      <c r="T32" s="231"/>
    </row>
    <row r="33" spans="1:20" ht="12" customHeight="1">
      <c r="A33" s="266"/>
      <c r="B33" s="266"/>
      <c r="C33" s="267"/>
      <c r="D33" s="231"/>
      <c r="E33" s="231"/>
      <c r="F33" s="231"/>
      <c r="G33" s="231"/>
      <c r="H33" s="231"/>
      <c r="I33" s="231"/>
      <c r="J33" s="231"/>
      <c r="K33" s="231"/>
      <c r="L33" s="231"/>
      <c r="M33" s="231"/>
      <c r="N33" s="268"/>
      <c r="O33" s="231"/>
      <c r="P33" s="266"/>
      <c r="Q33" s="266"/>
      <c r="R33" s="266"/>
      <c r="S33" s="266"/>
      <c r="T33" s="231"/>
    </row>
    <row r="34" spans="1:20" ht="12" customHeight="1">
      <c r="A34" s="266"/>
      <c r="B34" s="266"/>
      <c r="C34" s="267"/>
      <c r="D34" s="231"/>
      <c r="E34" s="231"/>
      <c r="F34" s="231"/>
      <c r="G34" s="231"/>
      <c r="H34" s="231"/>
      <c r="I34" s="231"/>
      <c r="J34" s="231"/>
      <c r="K34" s="231"/>
      <c r="L34" s="231"/>
      <c r="M34" s="231"/>
      <c r="N34" s="268"/>
      <c r="O34" s="231"/>
      <c r="P34" s="266"/>
      <c r="Q34" s="266"/>
      <c r="R34" s="266"/>
      <c r="S34" s="266"/>
      <c r="T34" s="231"/>
    </row>
    <row r="35" spans="1:20" ht="12" customHeight="1">
      <c r="A35" s="266"/>
      <c r="B35" s="266"/>
      <c r="C35" s="267"/>
      <c r="D35" s="231"/>
      <c r="E35" s="231"/>
      <c r="F35" s="231"/>
      <c r="G35" s="231"/>
      <c r="H35" s="231"/>
      <c r="I35" s="231"/>
      <c r="J35" s="231"/>
      <c r="K35" s="231"/>
      <c r="L35" s="231"/>
      <c r="M35" s="231"/>
      <c r="N35" s="268"/>
      <c r="O35" s="231"/>
      <c r="P35" s="266"/>
      <c r="Q35" s="266"/>
      <c r="R35" s="266"/>
      <c r="S35" s="266"/>
      <c r="T35" s="231"/>
    </row>
    <row r="36" spans="1:20" ht="12" customHeight="1">
      <c r="A36" s="266"/>
      <c r="B36" s="266"/>
      <c r="C36" s="267"/>
      <c r="D36" s="231"/>
      <c r="E36" s="231"/>
      <c r="F36" s="231"/>
      <c r="G36" s="231"/>
      <c r="H36" s="231"/>
      <c r="I36" s="231"/>
      <c r="J36" s="231"/>
      <c r="K36" s="231"/>
      <c r="L36" s="231"/>
      <c r="M36" s="231"/>
      <c r="N36" s="268"/>
      <c r="O36" s="231"/>
      <c r="P36" s="266"/>
      <c r="Q36" s="266"/>
      <c r="R36" s="266"/>
      <c r="S36" s="266"/>
      <c r="T36" s="231"/>
    </row>
    <row r="37" spans="1:20" ht="12" customHeight="1">
      <c r="A37" s="266"/>
      <c r="B37" s="266"/>
      <c r="C37" s="267"/>
      <c r="D37" s="231"/>
      <c r="E37" s="231"/>
      <c r="F37" s="231"/>
      <c r="G37" s="231"/>
      <c r="H37" s="231"/>
      <c r="I37" s="231"/>
      <c r="J37" s="231"/>
      <c r="K37" s="231"/>
      <c r="L37" s="231"/>
      <c r="M37" s="231"/>
      <c r="N37" s="268"/>
      <c r="O37" s="231"/>
      <c r="P37" s="266"/>
      <c r="Q37" s="266"/>
      <c r="R37" s="266"/>
      <c r="S37" s="266"/>
      <c r="T37" s="231"/>
    </row>
    <row r="38" spans="1:20" ht="12" customHeight="1">
      <c r="A38" s="266"/>
      <c r="B38" s="266"/>
      <c r="C38" s="267"/>
      <c r="D38" s="231"/>
      <c r="E38" s="231"/>
      <c r="F38" s="231"/>
      <c r="G38" s="231"/>
      <c r="H38" s="231"/>
      <c r="I38" s="231"/>
      <c r="J38" s="231"/>
      <c r="K38" s="231"/>
      <c r="L38" s="231"/>
      <c r="M38" s="231"/>
      <c r="N38" s="268"/>
      <c r="O38" s="231"/>
      <c r="P38" s="266"/>
      <c r="Q38" s="266"/>
      <c r="R38" s="266"/>
      <c r="S38" s="266"/>
      <c r="T38" s="231"/>
    </row>
    <row r="39" spans="1:20" ht="12" customHeight="1">
      <c r="A39" s="266"/>
      <c r="B39" s="266"/>
      <c r="C39" s="267"/>
      <c r="D39" s="231"/>
      <c r="E39" s="231"/>
      <c r="F39" s="231"/>
      <c r="G39" s="231"/>
      <c r="H39" s="231"/>
      <c r="I39" s="231"/>
      <c r="J39" s="231"/>
      <c r="K39" s="231"/>
      <c r="L39" s="231"/>
      <c r="M39" s="231"/>
      <c r="N39" s="268"/>
      <c r="O39" s="231"/>
      <c r="P39" s="266"/>
      <c r="Q39" s="266"/>
      <c r="R39" s="266"/>
      <c r="S39" s="266"/>
      <c r="T39" s="231"/>
    </row>
    <row r="40" spans="1:20" ht="12" customHeight="1">
      <c r="A40" s="266"/>
      <c r="B40" s="266"/>
      <c r="C40" s="267"/>
      <c r="D40" s="231"/>
      <c r="E40" s="231"/>
      <c r="F40" s="231"/>
      <c r="G40" s="231"/>
      <c r="H40" s="231"/>
      <c r="I40" s="231"/>
      <c r="J40" s="231"/>
      <c r="K40" s="231"/>
      <c r="L40" s="231"/>
      <c r="M40" s="231"/>
      <c r="N40" s="268"/>
      <c r="O40" s="231"/>
      <c r="P40" s="266"/>
      <c r="Q40" s="266"/>
      <c r="R40" s="266"/>
      <c r="S40" s="266"/>
      <c r="T40" s="231"/>
    </row>
    <row r="41" spans="1:20" ht="12" customHeight="1">
      <c r="A41" s="266"/>
      <c r="B41" s="266"/>
      <c r="C41" s="267"/>
      <c r="D41" s="231"/>
      <c r="E41" s="231"/>
      <c r="F41" s="231"/>
      <c r="G41" s="231"/>
      <c r="H41" s="231"/>
      <c r="I41" s="231"/>
      <c r="J41" s="231"/>
      <c r="K41" s="231"/>
      <c r="L41" s="231"/>
      <c r="M41" s="231"/>
      <c r="N41" s="268"/>
      <c r="O41" s="231"/>
      <c r="P41" s="266"/>
      <c r="Q41" s="266"/>
      <c r="R41" s="266"/>
      <c r="S41" s="266"/>
      <c r="T41" s="231"/>
    </row>
    <row r="42" spans="1:20" ht="12" customHeight="1">
      <c r="A42" s="266"/>
      <c r="B42" s="266"/>
      <c r="C42" s="267"/>
      <c r="D42" s="231"/>
      <c r="E42" s="231"/>
      <c r="F42" s="231"/>
      <c r="G42" s="231"/>
      <c r="H42" s="231"/>
      <c r="I42" s="231"/>
      <c r="J42" s="231"/>
      <c r="K42" s="231"/>
      <c r="L42" s="231"/>
      <c r="M42" s="231"/>
      <c r="N42" s="268"/>
      <c r="O42" s="231"/>
      <c r="P42" s="266"/>
      <c r="Q42" s="266"/>
      <c r="R42" s="266"/>
      <c r="S42" s="266"/>
      <c r="T42" s="231"/>
    </row>
    <row r="43" spans="1:20" ht="12" customHeight="1">
      <c r="A43" s="266"/>
      <c r="B43" s="266"/>
      <c r="C43" s="267"/>
      <c r="D43" s="231"/>
      <c r="E43" s="231"/>
      <c r="F43" s="231"/>
      <c r="G43" s="231"/>
      <c r="H43" s="231"/>
      <c r="I43" s="231"/>
      <c r="J43" s="231"/>
      <c r="K43" s="231"/>
      <c r="L43" s="231"/>
      <c r="M43" s="231"/>
      <c r="N43" s="268"/>
      <c r="O43" s="231"/>
      <c r="P43" s="266"/>
      <c r="Q43" s="266"/>
      <c r="R43" s="266"/>
      <c r="S43" s="266"/>
      <c r="T43" s="231"/>
    </row>
    <row r="44" spans="1:20" ht="12" customHeight="1">
      <c r="A44" s="266"/>
      <c r="B44" s="266"/>
      <c r="C44" s="267"/>
      <c r="D44" s="231"/>
      <c r="E44" s="231"/>
      <c r="F44" s="231"/>
      <c r="G44" s="231"/>
      <c r="H44" s="231"/>
      <c r="I44" s="231"/>
      <c r="J44" s="231"/>
      <c r="K44" s="231"/>
      <c r="L44" s="231"/>
      <c r="M44" s="231"/>
      <c r="N44" s="268"/>
      <c r="O44" s="231"/>
      <c r="P44" s="266"/>
      <c r="Q44" s="266"/>
      <c r="R44" s="266"/>
      <c r="S44" s="266"/>
      <c r="T44" s="231"/>
    </row>
    <row r="45" spans="1:20" ht="12" customHeight="1">
      <c r="A45" s="266"/>
      <c r="B45" s="266"/>
      <c r="C45" s="267"/>
      <c r="D45" s="231"/>
      <c r="E45" s="231"/>
      <c r="F45" s="231"/>
      <c r="G45" s="231"/>
      <c r="H45" s="231"/>
      <c r="I45" s="231"/>
      <c r="J45" s="231"/>
      <c r="K45" s="231"/>
      <c r="L45" s="231"/>
      <c r="M45" s="231"/>
      <c r="N45" s="268"/>
      <c r="O45" s="231"/>
      <c r="P45" s="266"/>
      <c r="Q45" s="266"/>
      <c r="R45" s="266"/>
      <c r="S45" s="266"/>
      <c r="T45" s="231"/>
    </row>
    <row r="46" spans="1:20" ht="12" customHeight="1">
      <c r="A46" s="266"/>
      <c r="B46" s="266"/>
      <c r="C46" s="267"/>
      <c r="D46" s="231"/>
      <c r="E46" s="231"/>
      <c r="F46" s="231"/>
      <c r="G46" s="231"/>
      <c r="H46" s="231"/>
      <c r="I46" s="231"/>
      <c r="J46" s="231"/>
      <c r="K46" s="231"/>
      <c r="L46" s="231"/>
      <c r="M46" s="231"/>
      <c r="N46" s="268"/>
      <c r="O46" s="231"/>
      <c r="P46" s="266"/>
      <c r="Q46" s="266"/>
      <c r="R46" s="266"/>
      <c r="S46" s="266"/>
      <c r="T46" s="231"/>
    </row>
    <row r="47" spans="1:20" ht="12" customHeight="1">
      <c r="A47" s="266"/>
      <c r="B47" s="266"/>
      <c r="C47" s="267"/>
      <c r="D47" s="231"/>
      <c r="E47" s="231"/>
      <c r="F47" s="231"/>
      <c r="G47" s="231"/>
      <c r="H47" s="231"/>
      <c r="I47" s="231"/>
      <c r="J47" s="231"/>
      <c r="K47" s="231"/>
      <c r="L47" s="231"/>
      <c r="M47" s="231"/>
      <c r="N47" s="268"/>
      <c r="O47" s="231"/>
      <c r="P47" s="266"/>
      <c r="Q47" s="266"/>
      <c r="R47" s="266"/>
      <c r="S47" s="266"/>
      <c r="T47" s="231"/>
    </row>
    <row r="48" spans="1:20" ht="12" customHeight="1">
      <c r="A48" s="266"/>
      <c r="B48" s="266"/>
      <c r="C48" s="267"/>
      <c r="D48" s="231"/>
      <c r="E48" s="231"/>
      <c r="F48" s="231"/>
      <c r="G48" s="231"/>
      <c r="H48" s="231"/>
      <c r="I48" s="231"/>
      <c r="J48" s="231"/>
      <c r="K48" s="231"/>
      <c r="L48" s="231"/>
      <c r="M48" s="231"/>
      <c r="N48" s="268"/>
      <c r="O48" s="231"/>
      <c r="P48" s="266"/>
      <c r="Q48" s="266"/>
      <c r="R48" s="266"/>
      <c r="S48" s="266"/>
      <c r="T48" s="231"/>
    </row>
    <row r="49" spans="1:20" ht="12" customHeight="1">
      <c r="A49" s="266"/>
      <c r="B49" s="266"/>
      <c r="C49" s="267"/>
      <c r="D49" s="231"/>
      <c r="E49" s="231"/>
      <c r="F49" s="231"/>
      <c r="G49" s="231"/>
      <c r="H49" s="231"/>
      <c r="I49" s="231"/>
      <c r="J49" s="231"/>
      <c r="K49" s="231"/>
      <c r="L49" s="231"/>
      <c r="M49" s="231"/>
      <c r="N49" s="268"/>
      <c r="O49" s="231"/>
      <c r="P49" s="266"/>
      <c r="Q49" s="266"/>
      <c r="R49" s="266"/>
      <c r="S49" s="266"/>
      <c r="T49" s="231"/>
    </row>
    <row r="50" spans="1:20" ht="12" customHeight="1">
      <c r="A50" s="266"/>
      <c r="B50" s="266"/>
      <c r="C50" s="267"/>
      <c r="D50" s="231"/>
      <c r="E50" s="231"/>
      <c r="F50" s="231"/>
      <c r="G50" s="231"/>
      <c r="H50" s="231"/>
      <c r="I50" s="231"/>
      <c r="J50" s="231"/>
      <c r="K50" s="231"/>
      <c r="L50" s="231"/>
      <c r="M50" s="231"/>
      <c r="N50" s="268"/>
      <c r="O50" s="231"/>
      <c r="P50" s="266"/>
      <c r="Q50" s="266"/>
      <c r="R50" s="266"/>
      <c r="S50" s="266"/>
      <c r="T50" s="231"/>
    </row>
    <row r="51" spans="1:20" ht="12" customHeight="1">
      <c r="A51" s="266"/>
      <c r="B51" s="266"/>
      <c r="C51" s="267"/>
      <c r="D51" s="231"/>
      <c r="E51" s="231"/>
      <c r="F51" s="231"/>
      <c r="G51" s="231"/>
      <c r="H51" s="231"/>
      <c r="I51" s="231"/>
      <c r="J51" s="231"/>
      <c r="K51" s="231"/>
      <c r="L51" s="231"/>
      <c r="M51" s="231"/>
      <c r="N51" s="268"/>
      <c r="O51" s="231"/>
      <c r="P51" s="266"/>
      <c r="Q51" s="266"/>
      <c r="R51" s="266"/>
      <c r="S51" s="266"/>
      <c r="T51" s="231"/>
    </row>
    <row r="52" spans="1:20" ht="12" customHeight="1">
      <c r="A52" s="266"/>
      <c r="B52" s="266"/>
      <c r="C52" s="267"/>
      <c r="D52" s="231"/>
      <c r="E52" s="231"/>
      <c r="F52" s="231"/>
      <c r="G52" s="231"/>
      <c r="H52" s="231"/>
      <c r="I52" s="231"/>
      <c r="J52" s="231"/>
      <c r="K52" s="231"/>
      <c r="L52" s="231"/>
      <c r="M52" s="231"/>
      <c r="N52" s="268"/>
      <c r="O52" s="231"/>
      <c r="P52" s="266"/>
      <c r="Q52" s="266"/>
      <c r="R52" s="266"/>
      <c r="S52" s="266"/>
      <c r="T52" s="231"/>
    </row>
    <row r="53" spans="1:20" ht="12" customHeight="1">
      <c r="A53" s="266"/>
      <c r="B53" s="266"/>
      <c r="C53" s="267"/>
      <c r="D53" s="231"/>
      <c r="E53" s="231"/>
      <c r="F53" s="231"/>
      <c r="G53" s="231"/>
      <c r="H53" s="231"/>
      <c r="I53" s="231"/>
      <c r="J53" s="231"/>
      <c r="K53" s="231"/>
      <c r="L53" s="231"/>
      <c r="M53" s="231"/>
      <c r="N53" s="268"/>
      <c r="O53" s="231"/>
      <c r="P53" s="266"/>
      <c r="Q53" s="266"/>
      <c r="R53" s="266"/>
      <c r="S53" s="266"/>
      <c r="T53" s="231"/>
    </row>
    <row r="54" spans="1:20" ht="12" customHeight="1">
      <c r="A54" s="266"/>
      <c r="B54" s="266"/>
      <c r="C54" s="267"/>
      <c r="D54" s="231"/>
      <c r="E54" s="231"/>
      <c r="F54" s="231"/>
      <c r="G54" s="231"/>
      <c r="H54" s="231"/>
      <c r="I54" s="231"/>
      <c r="J54" s="231"/>
      <c r="K54" s="231"/>
      <c r="L54" s="231"/>
      <c r="M54" s="231"/>
      <c r="N54" s="268"/>
      <c r="O54" s="231"/>
      <c r="P54" s="266"/>
      <c r="Q54" s="266"/>
      <c r="R54" s="266"/>
      <c r="S54" s="266"/>
      <c r="T54" s="231"/>
    </row>
    <row r="55" spans="1:20" ht="12" customHeight="1">
      <c r="A55" s="266"/>
      <c r="B55" s="266"/>
      <c r="C55" s="267"/>
      <c r="D55" s="231"/>
      <c r="E55" s="231"/>
      <c r="F55" s="231"/>
      <c r="G55" s="231"/>
      <c r="H55" s="231"/>
      <c r="I55" s="231"/>
      <c r="J55" s="231"/>
      <c r="K55" s="231"/>
      <c r="L55" s="231"/>
      <c r="M55" s="231"/>
      <c r="N55" s="268"/>
      <c r="O55" s="231"/>
      <c r="P55" s="266"/>
      <c r="Q55" s="266"/>
      <c r="R55" s="266"/>
      <c r="S55" s="266"/>
      <c r="T55" s="231"/>
    </row>
    <row r="56" spans="1:20" ht="12" customHeight="1">
      <c r="A56" s="266"/>
      <c r="B56" s="266"/>
      <c r="C56" s="267"/>
      <c r="D56" s="231"/>
      <c r="E56" s="231"/>
      <c r="F56" s="231"/>
      <c r="G56" s="231"/>
      <c r="H56" s="231"/>
      <c r="I56" s="231"/>
      <c r="J56" s="231"/>
      <c r="K56" s="231"/>
      <c r="L56" s="231"/>
      <c r="M56" s="231"/>
      <c r="N56" s="268"/>
      <c r="O56" s="231"/>
      <c r="P56" s="266"/>
      <c r="Q56" s="266"/>
      <c r="R56" s="266"/>
      <c r="S56" s="266"/>
      <c r="T56" s="231"/>
    </row>
    <row r="57" spans="1:20" ht="12" customHeight="1">
      <c r="A57" s="266"/>
      <c r="B57" s="266"/>
      <c r="C57" s="267"/>
      <c r="D57" s="231"/>
      <c r="E57" s="231"/>
      <c r="F57" s="231"/>
      <c r="G57" s="231"/>
      <c r="H57" s="231"/>
      <c r="I57" s="231"/>
      <c r="J57" s="231"/>
      <c r="K57" s="231"/>
      <c r="L57" s="231"/>
      <c r="M57" s="231"/>
      <c r="N57" s="268"/>
      <c r="O57" s="231"/>
      <c r="P57" s="266"/>
      <c r="Q57" s="266"/>
      <c r="R57" s="266"/>
      <c r="S57" s="266"/>
      <c r="T57" s="231"/>
    </row>
    <row r="58" spans="1:20" ht="12" customHeight="1">
      <c r="A58" s="266"/>
      <c r="B58" s="266"/>
      <c r="C58" s="267"/>
      <c r="D58" s="231"/>
      <c r="E58" s="231"/>
      <c r="F58" s="231"/>
      <c r="G58" s="231"/>
      <c r="H58" s="231"/>
      <c r="I58" s="231"/>
      <c r="J58" s="231"/>
      <c r="K58" s="231"/>
      <c r="L58" s="231"/>
      <c r="M58" s="231"/>
      <c r="N58" s="268"/>
      <c r="O58" s="231"/>
      <c r="P58" s="266"/>
      <c r="Q58" s="266"/>
      <c r="R58" s="266"/>
      <c r="S58" s="266"/>
      <c r="T58" s="231"/>
    </row>
    <row r="59" spans="1:20" ht="12" customHeight="1">
      <c r="A59" s="266"/>
      <c r="B59" s="266"/>
      <c r="C59" s="267"/>
      <c r="D59" s="231"/>
      <c r="E59" s="231"/>
      <c r="F59" s="231"/>
      <c r="G59" s="231"/>
      <c r="H59" s="231"/>
      <c r="I59" s="231"/>
      <c r="J59" s="231"/>
      <c r="K59" s="231"/>
      <c r="L59" s="231"/>
      <c r="M59" s="231"/>
      <c r="N59" s="268"/>
      <c r="O59" s="231"/>
      <c r="P59" s="266"/>
      <c r="Q59" s="266"/>
      <c r="R59" s="266"/>
      <c r="S59" s="266"/>
      <c r="T59" s="231"/>
    </row>
    <row r="61" spans="1:20" ht="12" customHeight="1">
      <c r="A61" s="269"/>
      <c r="B61" s="269"/>
      <c r="C61" s="270"/>
    </row>
    <row r="62" spans="1:20" ht="12" customHeight="1">
      <c r="A62" s="269"/>
      <c r="B62" s="269"/>
      <c r="C62" s="270"/>
    </row>
    <row r="63" spans="1:20" ht="12" customHeight="1">
      <c r="A63" s="269"/>
      <c r="B63" s="269"/>
      <c r="C63" s="270"/>
    </row>
    <row r="64" spans="1:20" ht="12" customHeight="1">
      <c r="A64" s="269"/>
      <c r="B64" s="269"/>
      <c r="C64" s="270"/>
    </row>
    <row r="65" spans="1:20" s="271" customFormat="1" ht="12" customHeight="1">
      <c r="A65" s="269"/>
      <c r="B65" s="269"/>
      <c r="C65" s="270"/>
      <c r="N65" s="272"/>
      <c r="O65" s="232"/>
      <c r="P65" s="264"/>
      <c r="Q65" s="264"/>
      <c r="R65" s="264"/>
      <c r="S65" s="264"/>
      <c r="T65" s="232"/>
    </row>
    <row r="66" spans="1:20" s="271" customFormat="1" ht="12" customHeight="1">
      <c r="A66" s="269"/>
      <c r="B66" s="269"/>
      <c r="C66" s="270"/>
      <c r="N66" s="272"/>
      <c r="O66" s="232"/>
      <c r="P66" s="264"/>
      <c r="Q66" s="264"/>
      <c r="R66" s="264"/>
      <c r="S66" s="264"/>
      <c r="T66" s="232"/>
    </row>
    <row r="67" spans="1:20" s="271" customFormat="1" ht="12" customHeight="1">
      <c r="A67" s="269"/>
      <c r="B67" s="269"/>
      <c r="C67" s="270"/>
      <c r="N67" s="272"/>
      <c r="O67" s="232"/>
      <c r="P67" s="264"/>
      <c r="Q67" s="264"/>
      <c r="R67" s="264"/>
      <c r="S67" s="264"/>
      <c r="T67" s="232"/>
    </row>
    <row r="68" spans="1:20" s="271" customFormat="1" ht="12" customHeight="1">
      <c r="A68" s="269"/>
      <c r="B68" s="269"/>
      <c r="C68" s="270"/>
      <c r="N68" s="272"/>
      <c r="O68" s="232"/>
      <c r="P68" s="264"/>
      <c r="Q68" s="264"/>
      <c r="R68" s="264"/>
      <c r="S68" s="264"/>
      <c r="T68" s="232"/>
    </row>
    <row r="69" spans="1:20" s="271" customFormat="1" ht="12" customHeight="1">
      <c r="A69" s="269"/>
      <c r="B69" s="269"/>
      <c r="C69" s="270"/>
      <c r="N69" s="272"/>
      <c r="O69" s="232"/>
      <c r="P69" s="264"/>
      <c r="Q69" s="264"/>
      <c r="R69" s="264"/>
      <c r="S69" s="264"/>
      <c r="T69" s="232"/>
    </row>
    <row r="70" spans="1:20" s="271" customFormat="1" ht="12" customHeight="1">
      <c r="A70" s="269"/>
      <c r="B70" s="269"/>
      <c r="C70" s="270"/>
      <c r="N70" s="272"/>
      <c r="O70" s="232"/>
      <c r="P70" s="264"/>
      <c r="Q70" s="264"/>
      <c r="R70" s="264"/>
      <c r="S70" s="264"/>
      <c r="T70" s="232"/>
    </row>
    <row r="71" spans="1:20" s="271" customFormat="1" ht="12" customHeight="1">
      <c r="A71" s="269"/>
      <c r="B71" s="269"/>
      <c r="C71" s="270"/>
      <c r="N71" s="272"/>
      <c r="O71" s="232"/>
      <c r="P71" s="264"/>
      <c r="Q71" s="264"/>
      <c r="R71" s="264"/>
      <c r="S71" s="264"/>
      <c r="T71" s="232"/>
    </row>
    <row r="72" spans="1:20" s="271" customFormat="1" ht="12" customHeight="1">
      <c r="A72" s="269"/>
      <c r="B72" s="269"/>
      <c r="C72" s="270"/>
      <c r="N72" s="272"/>
      <c r="O72" s="232"/>
      <c r="P72" s="264"/>
      <c r="Q72" s="264"/>
      <c r="R72" s="264"/>
      <c r="S72" s="264"/>
      <c r="T72" s="232"/>
    </row>
    <row r="73" spans="1:20" s="271" customFormat="1" ht="12" customHeight="1">
      <c r="A73" s="269"/>
      <c r="B73" s="269"/>
      <c r="C73" s="270"/>
      <c r="N73" s="272"/>
      <c r="O73" s="232"/>
      <c r="P73" s="264"/>
      <c r="Q73" s="264"/>
      <c r="R73" s="264"/>
      <c r="S73" s="264"/>
      <c r="T73" s="232"/>
    </row>
    <row r="74" spans="1:20" s="271" customFormat="1" ht="12" customHeight="1">
      <c r="A74" s="269"/>
      <c r="B74" s="269"/>
      <c r="C74" s="270"/>
      <c r="N74" s="272"/>
      <c r="O74" s="232"/>
      <c r="P74" s="264"/>
      <c r="Q74" s="264"/>
      <c r="R74" s="264"/>
      <c r="S74" s="264"/>
      <c r="T74" s="232"/>
    </row>
    <row r="75" spans="1:20" s="271" customFormat="1" ht="12" customHeight="1">
      <c r="A75" s="269"/>
      <c r="B75" s="269"/>
      <c r="C75" s="270"/>
      <c r="N75" s="272"/>
      <c r="O75" s="232"/>
      <c r="P75" s="264"/>
      <c r="Q75" s="264"/>
      <c r="R75" s="264"/>
      <c r="S75" s="264"/>
      <c r="T75" s="232"/>
    </row>
    <row r="76" spans="1:20" s="271" customFormat="1" ht="12" customHeight="1">
      <c r="A76" s="269"/>
      <c r="B76" s="269"/>
      <c r="C76" s="270"/>
      <c r="N76" s="272"/>
      <c r="O76" s="232"/>
      <c r="P76" s="264"/>
      <c r="Q76" s="264"/>
      <c r="R76" s="264"/>
      <c r="S76" s="264"/>
      <c r="T76" s="232"/>
    </row>
    <row r="77" spans="1:20" s="271" customFormat="1" ht="12" customHeight="1">
      <c r="A77" s="270"/>
      <c r="B77" s="270"/>
      <c r="C77" s="270"/>
      <c r="N77" s="272"/>
      <c r="O77" s="232"/>
      <c r="P77" s="264"/>
      <c r="Q77" s="264"/>
      <c r="R77" s="264"/>
      <c r="S77" s="264"/>
      <c r="T77" s="232"/>
    </row>
  </sheetData>
  <mergeCells count="17">
    <mergeCell ref="D4:E4"/>
    <mergeCell ref="F4:G4"/>
    <mergeCell ref="H4:I4"/>
    <mergeCell ref="J4:M4"/>
    <mergeCell ref="D5:D6"/>
    <mergeCell ref="E5:E6"/>
    <mergeCell ref="F5:F6"/>
    <mergeCell ref="G5:G6"/>
    <mergeCell ref="H5:H6"/>
    <mergeCell ref="I5:I6"/>
    <mergeCell ref="A11:C11"/>
    <mergeCell ref="J5:J6"/>
    <mergeCell ref="M5:M6"/>
    <mergeCell ref="A7:C7"/>
    <mergeCell ref="A8:C8"/>
    <mergeCell ref="A9:C9"/>
    <mergeCell ref="A10:C10"/>
  </mergeCells>
  <phoneticPr fontId="15"/>
  <pageMargins left="0.59055118110236227" right="0.59055118110236227" top="0.78740157480314965" bottom="0.78740157480314965" header="0.31496062992125984" footer="0.31496062992125984"/>
  <pageSetup paperSize="9" scale="84" orientation="portrait" r:id="rId1"/>
  <headerFooter alignWithMargins="0">
    <oddHeader>&amp;R&amp;"ＭＳ 明朝,標準"&amp;10&amp;A</oddHeader>
    <oddFooter>&amp;C&amp;"ＭＳ 明朝,標準"&amp;10&amp;P/&amp;N</oddFooter>
  </headerFooter>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K54"/>
  <sheetViews>
    <sheetView tabSelected="1" view="pageBreakPreview" zoomScale="115" zoomScaleNormal="120" zoomScaleSheetLayoutView="115" workbookViewId="0">
      <selection activeCell="B1" sqref="B1"/>
    </sheetView>
  </sheetViews>
  <sheetFormatPr defaultColWidth="11" defaultRowHeight="12" customHeight="1"/>
  <cols>
    <col min="1" max="1" width="0.25" style="73" customWidth="1"/>
    <col min="2" max="2" width="2.375" style="10" customWidth="1"/>
    <col min="3" max="3" width="12.625" style="73" customWidth="1"/>
    <col min="4" max="4" width="0.25" style="73" customWidth="1"/>
    <col min="5" max="5" width="8.875" style="10" customWidth="1"/>
    <col min="6" max="6" width="3.375" style="10" customWidth="1"/>
    <col min="7" max="7" width="3.625" style="10" customWidth="1"/>
    <col min="8" max="9" width="9.625" style="10" customWidth="1"/>
    <col min="10" max="11" width="3.375" style="10" customWidth="1"/>
    <col min="12" max="13" width="7.25" style="10" customWidth="1"/>
    <col min="14" max="14" width="4.625" style="10" customWidth="1"/>
    <col min="15" max="16" width="7.25" style="10" customWidth="1"/>
    <col min="17" max="20" width="0.25" style="11" customWidth="1"/>
    <col min="21" max="21" width="4.625" style="10" customWidth="1"/>
    <col min="22" max="23" width="7.25" style="10" customWidth="1"/>
    <col min="24" max="24" width="4.625" style="10" customWidth="1"/>
    <col min="25" max="25" width="3.625" style="10" customWidth="1"/>
    <col min="26" max="27" width="9.625" style="10" customWidth="1"/>
    <col min="28" max="28" width="7.125" style="10" customWidth="1"/>
    <col min="29" max="29" width="4.625" style="10" customWidth="1"/>
    <col min="30" max="31" width="6.75" style="10" customWidth="1"/>
    <col min="32" max="32" width="0.25" style="10" customWidth="1"/>
    <col min="33" max="33" width="0.25" style="73" customWidth="1"/>
    <col min="34" max="34" width="2.375" style="73" customWidth="1"/>
    <col min="35" max="35" width="12.625" style="73" customWidth="1"/>
    <col min="36" max="36" width="0.25" style="73" customWidth="1"/>
    <col min="37" max="37" width="11" style="10" customWidth="1"/>
    <col min="38" max="16384" width="11" style="10"/>
  </cols>
  <sheetData>
    <row r="1" spans="1:36" s="2" customFormat="1" ht="24" customHeight="1">
      <c r="A1" s="1"/>
      <c r="C1" s="1"/>
      <c r="D1" s="1"/>
      <c r="G1" s="3"/>
      <c r="L1" s="4" t="s">
        <v>157</v>
      </c>
      <c r="M1" s="5"/>
      <c r="N1" s="6"/>
      <c r="O1" s="6"/>
      <c r="P1" s="6"/>
      <c r="Q1" s="7"/>
      <c r="R1" s="7"/>
      <c r="S1" s="7"/>
      <c r="T1" s="7"/>
      <c r="U1" s="6"/>
      <c r="V1" s="6"/>
      <c r="W1" s="6"/>
      <c r="X1" s="6"/>
      <c r="Y1" s="6"/>
      <c r="Z1" s="6"/>
      <c r="AA1" s="6"/>
      <c r="AB1" s="6"/>
      <c r="AC1" s="6"/>
      <c r="AG1" s="1"/>
      <c r="AH1" s="1"/>
      <c r="AI1" s="1"/>
      <c r="AJ1" s="1"/>
    </row>
    <row r="2" spans="1:36" s="2" customFormat="1" ht="8.1" customHeight="1">
      <c r="A2" s="1"/>
      <c r="C2" s="1"/>
      <c r="D2" s="1"/>
      <c r="G2" s="3"/>
      <c r="I2" s="3"/>
      <c r="J2" s="5"/>
      <c r="K2" s="5"/>
      <c r="M2" s="6"/>
      <c r="N2" s="6"/>
      <c r="O2" s="6"/>
      <c r="P2" s="6"/>
      <c r="Q2" s="7"/>
      <c r="R2" s="7"/>
      <c r="S2" s="7"/>
      <c r="T2" s="7"/>
      <c r="U2" s="6"/>
      <c r="V2" s="6"/>
      <c r="W2" s="6"/>
      <c r="X2" s="6"/>
      <c r="Y2" s="6"/>
      <c r="Z2" s="6"/>
      <c r="AA2" s="6"/>
      <c r="AB2" s="6"/>
      <c r="AC2" s="6"/>
      <c r="AG2" s="1"/>
      <c r="AH2" s="1"/>
      <c r="AI2" s="1"/>
      <c r="AJ2" s="1"/>
    </row>
    <row r="3" spans="1:36" ht="12" customHeight="1" thickBot="1">
      <c r="A3" s="8"/>
      <c r="B3" s="9" t="s">
        <v>71</v>
      </c>
      <c r="C3" s="8"/>
      <c r="D3" s="8"/>
      <c r="I3" s="9"/>
      <c r="L3" s="9"/>
      <c r="AD3" s="328" t="s">
        <v>76</v>
      </c>
      <c r="AE3" s="328"/>
      <c r="AF3" s="328"/>
      <c r="AG3" s="328"/>
      <c r="AH3" s="328"/>
      <c r="AI3" s="328"/>
      <c r="AJ3" s="8"/>
    </row>
    <row r="4" spans="1:36" ht="12" customHeight="1">
      <c r="A4" s="12"/>
      <c r="B4" s="12"/>
      <c r="C4" s="12"/>
      <c r="D4" s="13"/>
      <c r="E4" s="329" t="s">
        <v>1</v>
      </c>
      <c r="F4" s="332" t="s">
        <v>2</v>
      </c>
      <c r="G4" s="333"/>
      <c r="H4" s="333"/>
      <c r="I4" s="334"/>
      <c r="J4" s="332" t="s">
        <v>3</v>
      </c>
      <c r="K4" s="333"/>
      <c r="L4" s="333"/>
      <c r="M4" s="334"/>
      <c r="N4" s="15"/>
      <c r="O4" s="16" t="s">
        <v>4</v>
      </c>
      <c r="P4" s="17"/>
      <c r="Q4" s="16"/>
      <c r="T4" s="16"/>
      <c r="U4" s="18" t="s">
        <v>5</v>
      </c>
      <c r="V4" s="19"/>
      <c r="W4" s="12"/>
      <c r="X4" s="338" t="s">
        <v>6</v>
      </c>
      <c r="Y4" s="339"/>
      <c r="Z4" s="339"/>
      <c r="AA4" s="329"/>
      <c r="AB4" s="20"/>
      <c r="AC4" s="332" t="s">
        <v>7</v>
      </c>
      <c r="AD4" s="333"/>
      <c r="AE4" s="333"/>
      <c r="AF4" s="14"/>
      <c r="AG4" s="21"/>
      <c r="AH4" s="12"/>
      <c r="AI4" s="12"/>
      <c r="AJ4" s="12"/>
    </row>
    <row r="5" spans="1:36" ht="12" customHeight="1">
      <c r="A5" s="22"/>
      <c r="B5" s="22"/>
      <c r="C5" s="22"/>
      <c r="D5" s="23"/>
      <c r="E5" s="330"/>
      <c r="F5" s="335"/>
      <c r="G5" s="336"/>
      <c r="H5" s="336"/>
      <c r="I5" s="337"/>
      <c r="J5" s="335"/>
      <c r="K5" s="336"/>
      <c r="L5" s="336"/>
      <c r="M5" s="337"/>
      <c r="N5" s="25" t="s">
        <v>8</v>
      </c>
      <c r="O5" s="26"/>
      <c r="P5" s="27"/>
      <c r="Q5" s="28"/>
      <c r="T5" s="29"/>
      <c r="U5" s="30" t="s">
        <v>9</v>
      </c>
      <c r="V5" s="27"/>
      <c r="W5" s="27"/>
      <c r="X5" s="340"/>
      <c r="Y5" s="341"/>
      <c r="Z5" s="341"/>
      <c r="AA5" s="331"/>
      <c r="AB5" s="31" t="s">
        <v>10</v>
      </c>
      <c r="AC5" s="335"/>
      <c r="AD5" s="336"/>
      <c r="AE5" s="336"/>
      <c r="AF5" s="24"/>
      <c r="AG5" s="32"/>
      <c r="AH5" s="22"/>
      <c r="AI5" s="22"/>
      <c r="AJ5" s="22"/>
    </row>
    <row r="6" spans="1:36" ht="24" customHeight="1">
      <c r="A6" s="33"/>
      <c r="B6" s="33"/>
      <c r="C6" s="33"/>
      <c r="D6" s="34"/>
      <c r="E6" s="331"/>
      <c r="F6" s="35" t="s">
        <v>11</v>
      </c>
      <c r="G6" s="36"/>
      <c r="H6" s="37" t="s">
        <v>12</v>
      </c>
      <c r="I6" s="37" t="s">
        <v>13</v>
      </c>
      <c r="J6" s="342" t="s">
        <v>11</v>
      </c>
      <c r="K6" s="343"/>
      <c r="L6" s="37" t="s">
        <v>12</v>
      </c>
      <c r="M6" s="37" t="s">
        <v>13</v>
      </c>
      <c r="N6" s="174" t="s">
        <v>11</v>
      </c>
      <c r="O6" s="37" t="s">
        <v>14</v>
      </c>
      <c r="P6" s="37" t="s">
        <v>13</v>
      </c>
      <c r="Q6" s="38"/>
      <c r="R6" s="39"/>
      <c r="S6" s="39"/>
      <c r="T6" s="40"/>
      <c r="U6" s="175" t="s">
        <v>11</v>
      </c>
      <c r="V6" s="37" t="s">
        <v>14</v>
      </c>
      <c r="W6" s="37" t="s">
        <v>15</v>
      </c>
      <c r="X6" s="35" t="s">
        <v>11</v>
      </c>
      <c r="Y6" s="36"/>
      <c r="Z6" s="37" t="s">
        <v>12</v>
      </c>
      <c r="AA6" s="37" t="s">
        <v>13</v>
      </c>
      <c r="AB6" s="41" t="s">
        <v>16</v>
      </c>
      <c r="AC6" s="175" t="s">
        <v>11</v>
      </c>
      <c r="AD6" s="37" t="s">
        <v>12</v>
      </c>
      <c r="AE6" s="37" t="s">
        <v>13</v>
      </c>
      <c r="AF6" s="42"/>
      <c r="AG6" s="43"/>
      <c r="AH6" s="33"/>
      <c r="AI6" s="33"/>
      <c r="AJ6" s="33"/>
    </row>
    <row r="7" spans="1:36" s="54" customFormat="1" ht="18" customHeight="1">
      <c r="A7" s="44"/>
      <c r="B7" s="327" t="s">
        <v>163</v>
      </c>
      <c r="C7" s="327"/>
      <c r="D7" s="45"/>
      <c r="E7" s="46">
        <v>1418771</v>
      </c>
      <c r="F7" s="46">
        <v>26</v>
      </c>
      <c r="G7" s="47">
        <v>9</v>
      </c>
      <c r="H7" s="46">
        <v>1460120</v>
      </c>
      <c r="I7" s="46">
        <v>1376111</v>
      </c>
      <c r="J7" s="46">
        <v>31</v>
      </c>
      <c r="K7" s="303">
        <v>0</v>
      </c>
      <c r="L7" s="46">
        <v>39660</v>
      </c>
      <c r="M7" s="46">
        <v>32400</v>
      </c>
      <c r="N7" s="46">
        <v>41</v>
      </c>
      <c r="O7" s="46">
        <v>65864</v>
      </c>
      <c r="P7" s="46">
        <v>5311</v>
      </c>
      <c r="Q7" s="48"/>
      <c r="R7" s="48"/>
      <c r="S7" s="48"/>
      <c r="T7" s="48"/>
      <c r="U7" s="46">
        <v>36</v>
      </c>
      <c r="V7" s="46">
        <v>77387</v>
      </c>
      <c r="W7" s="46">
        <v>9456</v>
      </c>
      <c r="X7" s="49">
        <v>134</v>
      </c>
      <c r="Y7" s="47">
        <v>9</v>
      </c>
      <c r="Z7" s="50">
        <v>1565644</v>
      </c>
      <c r="AA7" s="51">
        <v>1413822</v>
      </c>
      <c r="AB7" s="52">
        <v>99.7</v>
      </c>
      <c r="AC7" s="46">
        <v>18</v>
      </c>
      <c r="AD7" s="46">
        <v>842</v>
      </c>
      <c r="AE7" s="46">
        <v>372</v>
      </c>
      <c r="AF7" s="46"/>
      <c r="AG7" s="53"/>
      <c r="AH7" s="327" t="s">
        <v>163</v>
      </c>
      <c r="AI7" s="327"/>
      <c r="AJ7" s="44"/>
    </row>
    <row r="8" spans="1:36" s="54" customFormat="1" ht="12" customHeight="1">
      <c r="A8" s="44"/>
      <c r="B8" s="327" t="s">
        <v>164</v>
      </c>
      <c r="C8" s="327"/>
      <c r="D8" s="45"/>
      <c r="E8" s="46">
        <v>1416331</v>
      </c>
      <c r="F8" s="46">
        <v>25</v>
      </c>
      <c r="G8" s="47">
        <v>8</v>
      </c>
      <c r="H8" s="46">
        <v>1462870</v>
      </c>
      <c r="I8" s="46">
        <v>1392429</v>
      </c>
      <c r="J8" s="46">
        <v>8</v>
      </c>
      <c r="K8" s="303">
        <v>0</v>
      </c>
      <c r="L8" s="46">
        <v>17240</v>
      </c>
      <c r="M8" s="46">
        <v>14249</v>
      </c>
      <c r="N8" s="46">
        <v>43</v>
      </c>
      <c r="O8" s="46">
        <v>66433</v>
      </c>
      <c r="P8" s="46">
        <v>5210</v>
      </c>
      <c r="Q8" s="48"/>
      <c r="R8" s="48"/>
      <c r="S8" s="48"/>
      <c r="T8" s="48"/>
      <c r="U8" s="46">
        <v>35</v>
      </c>
      <c r="V8" s="46">
        <v>68987</v>
      </c>
      <c r="W8" s="46">
        <v>12345</v>
      </c>
      <c r="X8" s="49">
        <v>111</v>
      </c>
      <c r="Y8" s="47">
        <v>8</v>
      </c>
      <c r="Z8" s="50">
        <v>1546543</v>
      </c>
      <c r="AA8" s="51">
        <v>1411888</v>
      </c>
      <c r="AB8" s="52">
        <v>99.7</v>
      </c>
      <c r="AC8" s="46" t="s">
        <v>74</v>
      </c>
      <c r="AD8" s="46" t="s">
        <v>74</v>
      </c>
      <c r="AE8" s="46" t="s">
        <v>74</v>
      </c>
      <c r="AF8" s="46"/>
      <c r="AG8" s="53"/>
      <c r="AH8" s="327" t="s">
        <v>164</v>
      </c>
      <c r="AI8" s="327"/>
      <c r="AJ8" s="44"/>
    </row>
    <row r="9" spans="1:36" s="54" customFormat="1" ht="12" customHeight="1">
      <c r="A9" s="44"/>
      <c r="B9" s="327" t="s">
        <v>165</v>
      </c>
      <c r="C9" s="327"/>
      <c r="D9" s="45"/>
      <c r="E9" s="46">
        <v>1412266</v>
      </c>
      <c r="F9" s="176">
        <v>25</v>
      </c>
      <c r="G9" s="47">
        <v>8</v>
      </c>
      <c r="H9" s="46">
        <v>1453020</v>
      </c>
      <c r="I9" s="46">
        <v>1389446</v>
      </c>
      <c r="J9" s="46">
        <v>8</v>
      </c>
      <c r="K9" s="303">
        <v>0</v>
      </c>
      <c r="L9" s="46">
        <v>17240</v>
      </c>
      <c r="M9" s="46">
        <v>13957</v>
      </c>
      <c r="N9" s="46">
        <v>41</v>
      </c>
      <c r="O9" s="46">
        <v>60983</v>
      </c>
      <c r="P9" s="46">
        <v>5949</v>
      </c>
      <c r="Q9" s="48"/>
      <c r="R9" s="48"/>
      <c r="S9" s="48"/>
      <c r="T9" s="48"/>
      <c r="U9" s="46">
        <v>37</v>
      </c>
      <c r="V9" s="46">
        <v>72325</v>
      </c>
      <c r="W9" s="46">
        <v>12906</v>
      </c>
      <c r="X9" s="48">
        <v>111</v>
      </c>
      <c r="Y9" s="47">
        <v>8</v>
      </c>
      <c r="Z9" s="177">
        <v>1531243</v>
      </c>
      <c r="AA9" s="178">
        <v>1409352</v>
      </c>
      <c r="AB9" s="52">
        <v>99.793664932810117</v>
      </c>
      <c r="AC9" s="46" t="s">
        <v>74</v>
      </c>
      <c r="AD9" s="46" t="s">
        <v>74</v>
      </c>
      <c r="AE9" s="46" t="s">
        <v>74</v>
      </c>
      <c r="AF9" s="46"/>
      <c r="AG9" s="53"/>
      <c r="AH9" s="327" t="s">
        <v>165</v>
      </c>
      <c r="AI9" s="327"/>
      <c r="AJ9" s="44"/>
    </row>
    <row r="10" spans="1:36" s="54" customFormat="1" ht="12" customHeight="1">
      <c r="A10" s="44"/>
      <c r="B10" s="327" t="s">
        <v>166</v>
      </c>
      <c r="C10" s="327"/>
      <c r="D10" s="45"/>
      <c r="E10" s="46">
        <v>1411208</v>
      </c>
      <c r="F10" s="46">
        <v>25</v>
      </c>
      <c r="G10" s="47">
        <v>8</v>
      </c>
      <c r="H10" s="46">
        <v>1449845</v>
      </c>
      <c r="I10" s="46">
        <v>1389607</v>
      </c>
      <c r="J10" s="46">
        <v>8</v>
      </c>
      <c r="K10" s="303">
        <v>0</v>
      </c>
      <c r="L10" s="46">
        <v>17240</v>
      </c>
      <c r="M10" s="46">
        <v>13624</v>
      </c>
      <c r="N10" s="46">
        <v>39</v>
      </c>
      <c r="O10" s="46">
        <v>56784</v>
      </c>
      <c r="P10" s="46">
        <v>5567</v>
      </c>
      <c r="Q10" s="48"/>
      <c r="R10" s="48"/>
      <c r="S10" s="48"/>
      <c r="T10" s="48"/>
      <c r="U10" s="46">
        <v>38</v>
      </c>
      <c r="V10" s="46">
        <v>68513</v>
      </c>
      <c r="W10" s="46">
        <v>13118</v>
      </c>
      <c r="X10" s="48">
        <v>110</v>
      </c>
      <c r="Y10" s="47">
        <v>8</v>
      </c>
      <c r="Z10" s="177">
        <v>1523869</v>
      </c>
      <c r="AA10" s="178">
        <v>1408798</v>
      </c>
      <c r="AB10" s="52">
        <v>99.793664932810103</v>
      </c>
      <c r="AC10" s="46" t="s">
        <v>74</v>
      </c>
      <c r="AD10" s="46" t="s">
        <v>74</v>
      </c>
      <c r="AE10" s="46" t="s">
        <v>74</v>
      </c>
      <c r="AF10" s="46"/>
      <c r="AG10" s="53"/>
      <c r="AH10" s="327" t="s">
        <v>166</v>
      </c>
      <c r="AI10" s="327"/>
      <c r="AJ10" s="44"/>
    </row>
    <row r="11" spans="1:36" s="59" customFormat="1" ht="18" customHeight="1">
      <c r="A11" s="55"/>
      <c r="B11" s="326" t="s">
        <v>167</v>
      </c>
      <c r="C11" s="326"/>
      <c r="D11" s="56"/>
      <c r="E11" s="79">
        <v>1406413</v>
      </c>
      <c r="F11" s="79">
        <v>24</v>
      </c>
      <c r="G11" s="78">
        <v>7</v>
      </c>
      <c r="H11" s="182">
        <v>1447234</v>
      </c>
      <c r="I11" s="182">
        <v>1379658</v>
      </c>
      <c r="J11" s="182">
        <v>8</v>
      </c>
      <c r="K11" s="304">
        <v>6</v>
      </c>
      <c r="L11" s="182">
        <v>22043</v>
      </c>
      <c r="M11" s="182">
        <v>18136</v>
      </c>
      <c r="N11" s="182">
        <v>37</v>
      </c>
      <c r="O11" s="182">
        <v>55661</v>
      </c>
      <c r="P11" s="182">
        <v>5171</v>
      </c>
      <c r="Q11" s="181"/>
      <c r="R11" s="181"/>
      <c r="S11" s="181"/>
      <c r="T11" s="181"/>
      <c r="U11" s="182">
        <v>40</v>
      </c>
      <c r="V11" s="182">
        <v>77965</v>
      </c>
      <c r="W11" s="182">
        <v>13325</v>
      </c>
      <c r="X11" s="182">
        <v>109</v>
      </c>
      <c r="Y11" s="78">
        <v>13</v>
      </c>
      <c r="Z11" s="182">
        <v>1524938</v>
      </c>
      <c r="AA11" s="182">
        <v>1402965</v>
      </c>
      <c r="AB11" s="183">
        <v>99.8</v>
      </c>
      <c r="AC11" s="301" t="s">
        <v>74</v>
      </c>
      <c r="AD11" s="301" t="s">
        <v>74</v>
      </c>
      <c r="AE11" s="301" t="s">
        <v>74</v>
      </c>
      <c r="AF11" s="57"/>
      <c r="AG11" s="58"/>
      <c r="AH11" s="326" t="s">
        <v>167</v>
      </c>
      <c r="AI11" s="326"/>
      <c r="AJ11" s="55"/>
    </row>
    <row r="12" spans="1:36" s="59" customFormat="1" ht="18" customHeight="1">
      <c r="A12" s="55"/>
      <c r="B12" s="326" t="s">
        <v>17</v>
      </c>
      <c r="C12" s="326"/>
      <c r="D12" s="56"/>
      <c r="E12" s="76">
        <v>1332241</v>
      </c>
      <c r="F12" s="77">
        <v>17</v>
      </c>
      <c r="G12" s="78">
        <v>5</v>
      </c>
      <c r="H12" s="79">
        <v>1362106</v>
      </c>
      <c r="I12" s="79">
        <v>1307014</v>
      </c>
      <c r="J12" s="79">
        <v>8</v>
      </c>
      <c r="K12" s="304">
        <v>6</v>
      </c>
      <c r="L12" s="79">
        <v>22043</v>
      </c>
      <c r="M12" s="79">
        <v>18136</v>
      </c>
      <c r="N12" s="79">
        <v>30</v>
      </c>
      <c r="O12" s="79">
        <v>50989</v>
      </c>
      <c r="P12" s="79">
        <v>4402</v>
      </c>
      <c r="Q12" s="80"/>
      <c r="R12" s="80"/>
      <c r="S12" s="80"/>
      <c r="T12" s="80"/>
      <c r="U12" s="77">
        <v>35</v>
      </c>
      <c r="V12" s="77">
        <v>75433</v>
      </c>
      <c r="W12" s="77">
        <v>12441</v>
      </c>
      <c r="X12" s="77">
        <v>90</v>
      </c>
      <c r="Y12" s="78">
        <v>11</v>
      </c>
      <c r="Z12" s="77">
        <v>1435138</v>
      </c>
      <c r="AA12" s="77">
        <v>1329552</v>
      </c>
      <c r="AB12" s="81">
        <v>99.8</v>
      </c>
      <c r="AC12" s="301" t="s">
        <v>74</v>
      </c>
      <c r="AD12" s="301" t="s">
        <v>74</v>
      </c>
      <c r="AE12" s="301" t="s">
        <v>74</v>
      </c>
      <c r="AF12" s="57"/>
      <c r="AG12" s="58"/>
      <c r="AH12" s="326" t="s">
        <v>17</v>
      </c>
      <c r="AI12" s="326"/>
      <c r="AJ12" s="55"/>
    </row>
    <row r="13" spans="1:36" s="54" customFormat="1" ht="18" customHeight="1">
      <c r="A13" s="11"/>
      <c r="B13" s="11"/>
      <c r="C13" s="44" t="s">
        <v>18</v>
      </c>
      <c r="D13" s="45"/>
      <c r="E13" s="60">
        <v>343371</v>
      </c>
      <c r="F13" s="61">
        <v>1</v>
      </c>
      <c r="G13" s="62">
        <v>0</v>
      </c>
      <c r="H13" s="60">
        <v>356000</v>
      </c>
      <c r="I13" s="60">
        <v>342513</v>
      </c>
      <c r="J13" s="179">
        <v>0</v>
      </c>
      <c r="K13" s="303">
        <v>0</v>
      </c>
      <c r="L13" s="179">
        <v>0</v>
      </c>
      <c r="M13" s="179">
        <v>0</v>
      </c>
      <c r="N13" s="179">
        <v>5</v>
      </c>
      <c r="O13" s="179">
        <v>6522</v>
      </c>
      <c r="P13" s="179">
        <v>577</v>
      </c>
      <c r="Q13" s="63"/>
      <c r="R13" s="63"/>
      <c r="S13" s="63"/>
      <c r="T13" s="63"/>
      <c r="U13" s="179">
        <v>9</v>
      </c>
      <c r="V13" s="179">
        <v>33206</v>
      </c>
      <c r="W13" s="179">
        <v>816</v>
      </c>
      <c r="X13" s="179">
        <v>15</v>
      </c>
      <c r="Y13" s="62">
        <v>0</v>
      </c>
      <c r="Z13" s="202">
        <v>362522</v>
      </c>
      <c r="AA13" s="202">
        <v>343090</v>
      </c>
      <c r="AB13" s="199">
        <v>99.918164317895219</v>
      </c>
      <c r="AC13" s="62" t="s">
        <v>74</v>
      </c>
      <c r="AD13" s="62" t="s">
        <v>74</v>
      </c>
      <c r="AE13" s="62" t="s">
        <v>74</v>
      </c>
      <c r="AF13" s="64"/>
      <c r="AG13" s="65"/>
      <c r="AH13" s="11"/>
      <c r="AI13" s="44" t="s">
        <v>18</v>
      </c>
      <c r="AJ13" s="44"/>
    </row>
    <row r="14" spans="1:36" s="54" customFormat="1" ht="12.75" customHeight="1">
      <c r="A14" s="11"/>
      <c r="B14" s="11"/>
      <c r="C14" s="44" t="s">
        <v>19</v>
      </c>
      <c r="D14" s="45"/>
      <c r="E14" s="60">
        <v>110842</v>
      </c>
      <c r="F14" s="61">
        <v>1</v>
      </c>
      <c r="G14" s="62">
        <v>0</v>
      </c>
      <c r="H14" s="60">
        <v>118700</v>
      </c>
      <c r="I14" s="60">
        <v>110622</v>
      </c>
      <c r="J14" s="179">
        <v>0</v>
      </c>
      <c r="K14" s="303">
        <v>0</v>
      </c>
      <c r="L14" s="179">
        <v>0</v>
      </c>
      <c r="M14" s="179">
        <v>0</v>
      </c>
      <c r="N14" s="179">
        <v>0</v>
      </c>
      <c r="O14" s="179">
        <v>0</v>
      </c>
      <c r="P14" s="179">
        <v>0</v>
      </c>
      <c r="Q14" s="63"/>
      <c r="R14" s="63"/>
      <c r="S14" s="63"/>
      <c r="T14" s="63"/>
      <c r="U14" s="62">
        <v>2</v>
      </c>
      <c r="V14" s="62">
        <v>1223</v>
      </c>
      <c r="W14" s="62">
        <v>1225</v>
      </c>
      <c r="X14" s="179">
        <v>3</v>
      </c>
      <c r="Y14" s="62">
        <v>0</v>
      </c>
      <c r="Z14" s="202">
        <v>118700</v>
      </c>
      <c r="AA14" s="202">
        <v>110622</v>
      </c>
      <c r="AB14" s="199">
        <v>99.801519279695427</v>
      </c>
      <c r="AC14" s="62" t="s">
        <v>74</v>
      </c>
      <c r="AD14" s="62" t="s">
        <v>74</v>
      </c>
      <c r="AE14" s="62" t="s">
        <v>74</v>
      </c>
      <c r="AF14" s="46"/>
      <c r="AG14" s="65"/>
      <c r="AH14" s="11"/>
      <c r="AI14" s="44" t="s">
        <v>19</v>
      </c>
      <c r="AJ14" s="44"/>
    </row>
    <row r="15" spans="1:36" s="54" customFormat="1" ht="12.75" customHeight="1">
      <c r="A15" s="11"/>
      <c r="B15" s="11"/>
      <c r="C15" s="44" t="s">
        <v>20</v>
      </c>
      <c r="D15" s="45"/>
      <c r="E15" s="60">
        <v>113297</v>
      </c>
      <c r="F15" s="61">
        <v>3</v>
      </c>
      <c r="G15" s="66">
        <v>3</v>
      </c>
      <c r="H15" s="60">
        <v>100620</v>
      </c>
      <c r="I15" s="60">
        <v>94467</v>
      </c>
      <c r="J15" s="179">
        <v>6</v>
      </c>
      <c r="K15" s="66">
        <v>6</v>
      </c>
      <c r="L15" s="179">
        <v>20668</v>
      </c>
      <c r="M15" s="179">
        <v>17545</v>
      </c>
      <c r="N15" s="179">
        <v>4</v>
      </c>
      <c r="O15" s="179">
        <v>110</v>
      </c>
      <c r="P15" s="179">
        <v>77</v>
      </c>
      <c r="Q15" s="63"/>
      <c r="R15" s="63"/>
      <c r="S15" s="63"/>
      <c r="T15" s="63"/>
      <c r="U15" s="179">
        <v>5</v>
      </c>
      <c r="V15" s="179">
        <v>270</v>
      </c>
      <c r="W15" s="62">
        <v>270</v>
      </c>
      <c r="X15" s="179">
        <v>18</v>
      </c>
      <c r="Y15" s="47">
        <v>9</v>
      </c>
      <c r="Z15" s="202">
        <v>121398</v>
      </c>
      <c r="AA15" s="202">
        <v>112089</v>
      </c>
      <c r="AB15" s="199">
        <v>98.9</v>
      </c>
      <c r="AC15" s="62" t="s">
        <v>74</v>
      </c>
      <c r="AD15" s="62" t="s">
        <v>74</v>
      </c>
      <c r="AE15" s="62" t="s">
        <v>74</v>
      </c>
      <c r="AF15" s="64"/>
      <c r="AG15" s="65"/>
      <c r="AH15" s="11"/>
      <c r="AI15" s="44" t="s">
        <v>20</v>
      </c>
      <c r="AJ15" s="44"/>
    </row>
    <row r="16" spans="1:36" s="54" customFormat="1" ht="12.75" customHeight="1">
      <c r="A16" s="11"/>
      <c r="B16" s="11"/>
      <c r="C16" s="44" t="s">
        <v>0</v>
      </c>
      <c r="D16" s="45"/>
      <c r="E16" s="60">
        <v>81782</v>
      </c>
      <c r="F16" s="61">
        <v>1</v>
      </c>
      <c r="G16" s="62">
        <v>0</v>
      </c>
      <c r="H16" s="60">
        <v>81700</v>
      </c>
      <c r="I16" s="60">
        <v>81574</v>
      </c>
      <c r="J16" s="179">
        <v>0</v>
      </c>
      <c r="K16" s="303">
        <v>0</v>
      </c>
      <c r="L16" s="179">
        <v>0</v>
      </c>
      <c r="M16" s="179">
        <v>0</v>
      </c>
      <c r="N16" s="179">
        <v>1</v>
      </c>
      <c r="O16" s="179">
        <v>1000</v>
      </c>
      <c r="P16" s="179">
        <v>7</v>
      </c>
      <c r="Q16" s="63"/>
      <c r="R16" s="63"/>
      <c r="S16" s="63"/>
      <c r="T16" s="63"/>
      <c r="U16" s="179">
        <v>3</v>
      </c>
      <c r="V16" s="179">
        <v>9038</v>
      </c>
      <c r="W16" s="62">
        <v>0</v>
      </c>
      <c r="X16" s="179">
        <v>5</v>
      </c>
      <c r="Y16" s="62">
        <v>0</v>
      </c>
      <c r="Z16" s="202">
        <v>82700</v>
      </c>
      <c r="AA16" s="202">
        <v>81581</v>
      </c>
      <c r="AB16" s="199">
        <v>99.75422464601013</v>
      </c>
      <c r="AC16" s="62" t="s">
        <v>74</v>
      </c>
      <c r="AD16" s="62" t="s">
        <v>74</v>
      </c>
      <c r="AE16" s="62" t="s">
        <v>74</v>
      </c>
      <c r="AF16" s="64"/>
      <c r="AG16" s="65"/>
      <c r="AH16" s="11"/>
      <c r="AI16" s="44" t="s">
        <v>0</v>
      </c>
      <c r="AJ16" s="44"/>
    </row>
    <row r="17" spans="1:36" s="54" customFormat="1" ht="12.75" customHeight="1">
      <c r="A17" s="11"/>
      <c r="B17" s="11"/>
      <c r="C17" s="44" t="s">
        <v>21</v>
      </c>
      <c r="D17" s="45"/>
      <c r="E17" s="60">
        <v>139638</v>
      </c>
      <c r="F17" s="61">
        <v>1</v>
      </c>
      <c r="G17" s="62">
        <v>0</v>
      </c>
      <c r="H17" s="60">
        <v>147300</v>
      </c>
      <c r="I17" s="60">
        <v>139455</v>
      </c>
      <c r="J17" s="179">
        <v>0</v>
      </c>
      <c r="K17" s="303">
        <v>0</v>
      </c>
      <c r="L17" s="179">
        <v>0</v>
      </c>
      <c r="M17" s="179">
        <v>0</v>
      </c>
      <c r="N17" s="179">
        <v>3</v>
      </c>
      <c r="O17" s="179">
        <v>4202</v>
      </c>
      <c r="P17" s="179">
        <v>525</v>
      </c>
      <c r="Q17" s="63"/>
      <c r="R17" s="63"/>
      <c r="S17" s="63"/>
      <c r="T17" s="63"/>
      <c r="U17" s="179">
        <v>1</v>
      </c>
      <c r="V17" s="179">
        <v>19000</v>
      </c>
      <c r="W17" s="179">
        <v>50</v>
      </c>
      <c r="X17" s="179">
        <v>5</v>
      </c>
      <c r="Y17" s="62">
        <v>0</v>
      </c>
      <c r="Z17" s="202">
        <v>151502</v>
      </c>
      <c r="AA17" s="202">
        <v>139980</v>
      </c>
      <c r="AB17" s="199">
        <v>100</v>
      </c>
      <c r="AC17" s="62" t="s">
        <v>74</v>
      </c>
      <c r="AD17" s="62" t="s">
        <v>74</v>
      </c>
      <c r="AE17" s="62" t="s">
        <v>74</v>
      </c>
      <c r="AF17" s="64"/>
      <c r="AG17" s="65"/>
      <c r="AH17" s="11"/>
      <c r="AI17" s="44" t="s">
        <v>21</v>
      </c>
      <c r="AJ17" s="44"/>
    </row>
    <row r="18" spans="1:36" s="54" customFormat="1" ht="22.5" customHeight="1">
      <c r="A18" s="11"/>
      <c r="B18" s="11"/>
      <c r="C18" s="44" t="s">
        <v>22</v>
      </c>
      <c r="D18" s="45"/>
      <c r="E18" s="60">
        <v>85731</v>
      </c>
      <c r="F18" s="61">
        <v>1</v>
      </c>
      <c r="G18" s="62">
        <v>0</v>
      </c>
      <c r="H18" s="60">
        <v>87100</v>
      </c>
      <c r="I18" s="60">
        <v>85674</v>
      </c>
      <c r="J18" s="179">
        <v>0</v>
      </c>
      <c r="K18" s="303">
        <v>0</v>
      </c>
      <c r="L18" s="179">
        <v>0</v>
      </c>
      <c r="M18" s="179">
        <v>0</v>
      </c>
      <c r="N18" s="179">
        <v>0</v>
      </c>
      <c r="O18" s="179">
        <v>0</v>
      </c>
      <c r="P18" s="62">
        <v>0</v>
      </c>
      <c r="Q18" s="63"/>
      <c r="R18" s="63"/>
      <c r="S18" s="63"/>
      <c r="T18" s="63"/>
      <c r="U18" s="179">
        <v>2</v>
      </c>
      <c r="V18" s="179">
        <v>2700</v>
      </c>
      <c r="W18" s="179">
        <v>500</v>
      </c>
      <c r="X18" s="179">
        <v>3</v>
      </c>
      <c r="Y18" s="62">
        <v>0</v>
      </c>
      <c r="Z18" s="202">
        <v>87100</v>
      </c>
      <c r="AA18" s="202">
        <v>85674</v>
      </c>
      <c r="AB18" s="199">
        <v>99.933512964971825</v>
      </c>
      <c r="AC18" s="62" t="s">
        <v>74</v>
      </c>
      <c r="AD18" s="62" t="s">
        <v>74</v>
      </c>
      <c r="AE18" s="62" t="s">
        <v>74</v>
      </c>
      <c r="AF18" s="64"/>
      <c r="AG18" s="65"/>
      <c r="AH18" s="11"/>
      <c r="AI18" s="44" t="s">
        <v>22</v>
      </c>
      <c r="AJ18" s="44"/>
    </row>
    <row r="19" spans="1:36" s="54" customFormat="1" ht="12.75" customHeight="1">
      <c r="A19" s="11"/>
      <c r="B19" s="11"/>
      <c r="C19" s="44" t="s">
        <v>23</v>
      </c>
      <c r="D19" s="45"/>
      <c r="E19" s="60">
        <v>70290</v>
      </c>
      <c r="F19" s="61">
        <v>1</v>
      </c>
      <c r="G19" s="62">
        <v>0</v>
      </c>
      <c r="H19" s="60">
        <v>72400</v>
      </c>
      <c r="I19" s="60">
        <v>70275</v>
      </c>
      <c r="J19" s="179">
        <v>0</v>
      </c>
      <c r="K19" s="303">
        <v>0</v>
      </c>
      <c r="L19" s="179">
        <v>0</v>
      </c>
      <c r="M19" s="179">
        <v>0</v>
      </c>
      <c r="N19" s="179">
        <v>1</v>
      </c>
      <c r="O19" s="179">
        <v>120</v>
      </c>
      <c r="P19" s="62">
        <v>0</v>
      </c>
      <c r="Q19" s="63"/>
      <c r="R19" s="63"/>
      <c r="S19" s="63"/>
      <c r="T19" s="63"/>
      <c r="U19" s="179">
        <v>7</v>
      </c>
      <c r="V19" s="179">
        <v>8031</v>
      </c>
      <c r="W19" s="179">
        <v>7735</v>
      </c>
      <c r="X19" s="179">
        <v>9</v>
      </c>
      <c r="Y19" s="62">
        <v>0</v>
      </c>
      <c r="Z19" s="202">
        <v>72520</v>
      </c>
      <c r="AA19" s="202">
        <v>70275</v>
      </c>
      <c r="AB19" s="199">
        <v>99.97865983781476</v>
      </c>
      <c r="AC19" s="62" t="s">
        <v>74</v>
      </c>
      <c r="AD19" s="62" t="s">
        <v>74</v>
      </c>
      <c r="AE19" s="62" t="s">
        <v>74</v>
      </c>
      <c r="AF19" s="64"/>
      <c r="AG19" s="65"/>
      <c r="AH19" s="11"/>
      <c r="AI19" s="44" t="s">
        <v>37</v>
      </c>
      <c r="AJ19" s="44"/>
    </row>
    <row r="20" spans="1:36" s="54" customFormat="1" ht="12.75" customHeight="1">
      <c r="A20" s="11"/>
      <c r="B20" s="11"/>
      <c r="C20" s="44" t="s">
        <v>24</v>
      </c>
      <c r="D20" s="45"/>
      <c r="E20" s="60">
        <v>88204</v>
      </c>
      <c r="F20" s="61">
        <v>1</v>
      </c>
      <c r="G20" s="62">
        <v>0</v>
      </c>
      <c r="H20" s="60">
        <v>89211</v>
      </c>
      <c r="I20" s="60">
        <v>88002</v>
      </c>
      <c r="J20" s="179">
        <v>0</v>
      </c>
      <c r="K20" s="303">
        <v>0</v>
      </c>
      <c r="L20" s="179">
        <v>0</v>
      </c>
      <c r="M20" s="179">
        <v>0</v>
      </c>
      <c r="N20" s="179">
        <v>4</v>
      </c>
      <c r="O20" s="179">
        <v>31780</v>
      </c>
      <c r="P20" s="179">
        <v>740</v>
      </c>
      <c r="Q20" s="63"/>
      <c r="R20" s="63"/>
      <c r="S20" s="63"/>
      <c r="T20" s="63"/>
      <c r="U20" s="179">
        <v>2</v>
      </c>
      <c r="V20" s="179">
        <v>470</v>
      </c>
      <c r="W20" s="179">
        <v>350</v>
      </c>
      <c r="X20" s="179">
        <v>7</v>
      </c>
      <c r="Y20" s="62">
        <v>0</v>
      </c>
      <c r="Z20" s="202">
        <v>120991</v>
      </c>
      <c r="AA20" s="202">
        <v>88742</v>
      </c>
      <c r="AB20" s="199">
        <v>100</v>
      </c>
      <c r="AC20" s="62" t="s">
        <v>74</v>
      </c>
      <c r="AD20" s="62" t="s">
        <v>74</v>
      </c>
      <c r="AE20" s="62" t="s">
        <v>74</v>
      </c>
      <c r="AF20" s="64"/>
      <c r="AG20" s="65"/>
      <c r="AH20" s="11"/>
      <c r="AI20" s="44" t="s">
        <v>38</v>
      </c>
      <c r="AJ20" s="44"/>
    </row>
    <row r="21" spans="1:36" s="54" customFormat="1" ht="12.75" customHeight="1">
      <c r="A21" s="11"/>
      <c r="B21" s="11"/>
      <c r="C21" s="44" t="s">
        <v>25</v>
      </c>
      <c r="D21" s="45"/>
      <c r="E21" s="60">
        <v>50658</v>
      </c>
      <c r="F21" s="61">
        <v>1</v>
      </c>
      <c r="G21" s="62">
        <v>0</v>
      </c>
      <c r="H21" s="60">
        <v>51800</v>
      </c>
      <c r="I21" s="60">
        <v>50637</v>
      </c>
      <c r="J21" s="179">
        <v>0</v>
      </c>
      <c r="K21" s="303">
        <v>0</v>
      </c>
      <c r="L21" s="179">
        <v>0</v>
      </c>
      <c r="M21" s="179">
        <v>0</v>
      </c>
      <c r="N21" s="179">
        <v>0</v>
      </c>
      <c r="O21" s="179">
        <v>0</v>
      </c>
      <c r="P21" s="179">
        <v>0</v>
      </c>
      <c r="Q21" s="63"/>
      <c r="R21" s="63"/>
      <c r="S21" s="63"/>
      <c r="T21" s="63"/>
      <c r="U21" s="179">
        <v>2</v>
      </c>
      <c r="V21" s="62">
        <v>220</v>
      </c>
      <c r="W21" s="62">
        <v>220</v>
      </c>
      <c r="X21" s="179">
        <v>3</v>
      </c>
      <c r="Y21" s="62">
        <v>0</v>
      </c>
      <c r="Z21" s="202">
        <v>51800</v>
      </c>
      <c r="AA21" s="202">
        <v>50637</v>
      </c>
      <c r="AB21" s="199">
        <v>100</v>
      </c>
      <c r="AC21" s="62" t="s">
        <v>74</v>
      </c>
      <c r="AD21" s="62" t="s">
        <v>74</v>
      </c>
      <c r="AE21" s="62" t="s">
        <v>74</v>
      </c>
      <c r="AF21" s="64"/>
      <c r="AG21" s="65"/>
      <c r="AH21" s="11"/>
      <c r="AI21" s="44" t="s">
        <v>39</v>
      </c>
      <c r="AJ21" s="44"/>
    </row>
    <row r="22" spans="1:36" s="54" customFormat="1" ht="12.75" customHeight="1">
      <c r="A22" s="11"/>
      <c r="B22" s="11"/>
      <c r="C22" s="44" t="s">
        <v>26</v>
      </c>
      <c r="D22" s="45"/>
      <c r="E22" s="60">
        <v>54069</v>
      </c>
      <c r="F22" s="61">
        <v>1</v>
      </c>
      <c r="G22" s="62">
        <v>0</v>
      </c>
      <c r="H22" s="60">
        <v>54890</v>
      </c>
      <c r="I22" s="60">
        <v>54019</v>
      </c>
      <c r="J22" s="179">
        <v>0</v>
      </c>
      <c r="K22" s="303">
        <v>0</v>
      </c>
      <c r="L22" s="179">
        <v>0</v>
      </c>
      <c r="M22" s="179">
        <v>0</v>
      </c>
      <c r="N22" s="179">
        <v>0</v>
      </c>
      <c r="O22" s="179">
        <v>0</v>
      </c>
      <c r="P22" s="179">
        <v>0</v>
      </c>
      <c r="Q22" s="63"/>
      <c r="R22" s="63"/>
      <c r="S22" s="63"/>
      <c r="T22" s="63"/>
      <c r="U22" s="62">
        <v>0</v>
      </c>
      <c r="V22" s="62">
        <v>0</v>
      </c>
      <c r="W22" s="62">
        <v>0</v>
      </c>
      <c r="X22" s="179">
        <v>1</v>
      </c>
      <c r="Y22" s="62">
        <v>0</v>
      </c>
      <c r="Z22" s="202">
        <v>54890</v>
      </c>
      <c r="AA22" s="202">
        <v>54019</v>
      </c>
      <c r="AB22" s="199">
        <v>99.907525569180123</v>
      </c>
      <c r="AC22" s="62" t="s">
        <v>74</v>
      </c>
      <c r="AD22" s="62" t="s">
        <v>74</v>
      </c>
      <c r="AE22" s="62" t="s">
        <v>74</v>
      </c>
      <c r="AF22" s="64"/>
      <c r="AG22" s="65"/>
      <c r="AH22" s="11"/>
      <c r="AI22" s="44" t="s">
        <v>40</v>
      </c>
      <c r="AJ22" s="44"/>
    </row>
    <row r="23" spans="1:36" s="54" customFormat="1" ht="21.75" customHeight="1">
      <c r="A23" s="11"/>
      <c r="B23" s="11"/>
      <c r="C23" s="44" t="s">
        <v>27</v>
      </c>
      <c r="D23" s="45"/>
      <c r="E23" s="60">
        <v>45379</v>
      </c>
      <c r="F23" s="61">
        <v>1</v>
      </c>
      <c r="G23" s="62">
        <v>0</v>
      </c>
      <c r="H23" s="60">
        <v>45600</v>
      </c>
      <c r="I23" s="60">
        <v>43396</v>
      </c>
      <c r="J23" s="179">
        <v>0</v>
      </c>
      <c r="K23" s="303">
        <v>0</v>
      </c>
      <c r="L23" s="179">
        <v>0</v>
      </c>
      <c r="M23" s="179">
        <v>0</v>
      </c>
      <c r="N23" s="179">
        <v>4</v>
      </c>
      <c r="O23" s="179">
        <v>380</v>
      </c>
      <c r="P23" s="179">
        <v>380</v>
      </c>
      <c r="Q23" s="63"/>
      <c r="R23" s="63"/>
      <c r="S23" s="63"/>
      <c r="T23" s="63"/>
      <c r="U23" s="179">
        <v>1</v>
      </c>
      <c r="V23" s="179">
        <v>0</v>
      </c>
      <c r="W23" s="62">
        <v>0</v>
      </c>
      <c r="X23" s="179">
        <v>6</v>
      </c>
      <c r="Y23" s="62">
        <v>0</v>
      </c>
      <c r="Z23" s="202">
        <v>45980</v>
      </c>
      <c r="AA23" s="202">
        <v>43776</v>
      </c>
      <c r="AB23" s="199">
        <v>96.467529033253257</v>
      </c>
      <c r="AC23" s="62" t="s">
        <v>74</v>
      </c>
      <c r="AD23" s="62" t="s">
        <v>74</v>
      </c>
      <c r="AE23" s="62" t="s">
        <v>74</v>
      </c>
      <c r="AF23" s="64"/>
      <c r="AG23" s="65"/>
      <c r="AH23" s="11"/>
      <c r="AI23" s="44" t="s">
        <v>41</v>
      </c>
      <c r="AJ23" s="44"/>
    </row>
    <row r="24" spans="1:36" s="54" customFormat="1" ht="12.75" customHeight="1">
      <c r="A24" s="11"/>
      <c r="B24" s="11"/>
      <c r="C24" s="44" t="s">
        <v>28</v>
      </c>
      <c r="D24" s="45"/>
      <c r="E24" s="60">
        <v>111765</v>
      </c>
      <c r="F24" s="61">
        <v>2</v>
      </c>
      <c r="G24" s="66">
        <v>1</v>
      </c>
      <c r="H24" s="60">
        <v>112665</v>
      </c>
      <c r="I24" s="60">
        <v>109996</v>
      </c>
      <c r="J24" s="179">
        <v>0</v>
      </c>
      <c r="K24" s="303">
        <v>0</v>
      </c>
      <c r="L24" s="179">
        <v>0</v>
      </c>
      <c r="M24" s="179">
        <v>0</v>
      </c>
      <c r="N24" s="179">
        <v>6</v>
      </c>
      <c r="O24" s="179">
        <v>2865</v>
      </c>
      <c r="P24" s="179">
        <v>2096</v>
      </c>
      <c r="Q24" s="63"/>
      <c r="R24" s="63"/>
      <c r="S24" s="63"/>
      <c r="T24" s="63"/>
      <c r="U24" s="62">
        <v>1</v>
      </c>
      <c r="V24" s="62">
        <v>1275</v>
      </c>
      <c r="W24" s="62">
        <v>1275</v>
      </c>
      <c r="X24" s="179">
        <v>9</v>
      </c>
      <c r="Y24" s="47">
        <v>1</v>
      </c>
      <c r="Z24" s="202">
        <v>115530</v>
      </c>
      <c r="AA24" s="202">
        <v>112092</v>
      </c>
      <c r="AB24" s="199">
        <v>100</v>
      </c>
      <c r="AC24" s="83" t="s">
        <v>74</v>
      </c>
      <c r="AD24" s="83" t="s">
        <v>74</v>
      </c>
      <c r="AE24" s="83" t="s">
        <v>74</v>
      </c>
      <c r="AF24" s="64"/>
      <c r="AG24" s="65"/>
      <c r="AH24" s="11"/>
      <c r="AI24" s="44" t="s">
        <v>42</v>
      </c>
      <c r="AJ24" s="44"/>
    </row>
    <row r="25" spans="1:36" s="54" customFormat="1" ht="12.75" customHeight="1">
      <c r="A25" s="11"/>
      <c r="B25" s="11"/>
      <c r="C25" s="44" t="s">
        <v>29</v>
      </c>
      <c r="D25" s="45"/>
      <c r="E25" s="60">
        <v>37215</v>
      </c>
      <c r="F25" s="61">
        <v>2</v>
      </c>
      <c r="G25" s="66">
        <v>1</v>
      </c>
      <c r="H25" s="60">
        <v>44120</v>
      </c>
      <c r="I25" s="60">
        <v>36384</v>
      </c>
      <c r="J25" s="179">
        <v>2</v>
      </c>
      <c r="K25" s="303">
        <v>0</v>
      </c>
      <c r="L25" s="179">
        <v>1375</v>
      </c>
      <c r="M25" s="179">
        <v>591</v>
      </c>
      <c r="N25" s="179">
        <v>2</v>
      </c>
      <c r="O25" s="179">
        <v>4010</v>
      </c>
      <c r="P25" s="62" t="s">
        <v>74</v>
      </c>
      <c r="Q25" s="63"/>
      <c r="R25" s="63"/>
      <c r="S25" s="63"/>
      <c r="T25" s="63"/>
      <c r="U25" s="62">
        <v>0</v>
      </c>
      <c r="V25" s="62" t="s">
        <v>74</v>
      </c>
      <c r="W25" s="62" t="s">
        <v>74</v>
      </c>
      <c r="X25" s="179">
        <v>6</v>
      </c>
      <c r="Y25" s="47">
        <v>1</v>
      </c>
      <c r="Z25" s="202">
        <v>49505</v>
      </c>
      <c r="AA25" s="202">
        <v>36975</v>
      </c>
      <c r="AB25" s="199">
        <v>99.355098750503828</v>
      </c>
      <c r="AC25" s="83" t="s">
        <v>74</v>
      </c>
      <c r="AD25" s="83" t="s">
        <v>74</v>
      </c>
      <c r="AE25" s="83" t="s">
        <v>74</v>
      </c>
      <c r="AF25" s="64"/>
      <c r="AG25" s="65"/>
      <c r="AH25" s="11"/>
      <c r="AI25" s="44" t="s">
        <v>43</v>
      </c>
      <c r="AJ25" s="44"/>
    </row>
    <row r="26" spans="1:36" s="59" customFormat="1" ht="18" customHeight="1">
      <c r="A26" s="55"/>
      <c r="B26" s="326" t="s">
        <v>30</v>
      </c>
      <c r="C26" s="326"/>
      <c r="D26" s="67"/>
      <c r="E26" s="82">
        <v>74172</v>
      </c>
      <c r="F26" s="82">
        <v>7</v>
      </c>
      <c r="G26" s="78">
        <v>2</v>
      </c>
      <c r="H26" s="82">
        <v>85128</v>
      </c>
      <c r="I26" s="82">
        <v>72644</v>
      </c>
      <c r="J26" s="83" t="s">
        <v>74</v>
      </c>
      <c r="K26" s="303">
        <v>0</v>
      </c>
      <c r="L26" s="83" t="s">
        <v>74</v>
      </c>
      <c r="M26" s="83" t="s">
        <v>74</v>
      </c>
      <c r="N26" s="83">
        <v>7</v>
      </c>
      <c r="O26" s="83">
        <v>4672</v>
      </c>
      <c r="P26" s="83">
        <v>769</v>
      </c>
      <c r="Q26" s="83"/>
      <c r="R26" s="83"/>
      <c r="S26" s="83"/>
      <c r="T26" s="83"/>
      <c r="U26" s="83">
        <v>5</v>
      </c>
      <c r="V26" s="83">
        <v>2532</v>
      </c>
      <c r="W26" s="83">
        <v>884</v>
      </c>
      <c r="X26" s="83">
        <v>19</v>
      </c>
      <c r="Y26" s="78">
        <v>2</v>
      </c>
      <c r="Z26" s="82">
        <v>89800</v>
      </c>
      <c r="AA26" s="82">
        <v>73413</v>
      </c>
      <c r="AB26" s="81">
        <v>99</v>
      </c>
      <c r="AC26" s="83">
        <v>0</v>
      </c>
      <c r="AD26" s="83">
        <v>0</v>
      </c>
      <c r="AE26" s="83">
        <v>0</v>
      </c>
      <c r="AF26" s="57"/>
      <c r="AG26" s="58"/>
      <c r="AH26" s="326" t="s">
        <v>44</v>
      </c>
      <c r="AI26" s="326"/>
      <c r="AJ26" s="55"/>
    </row>
    <row r="27" spans="1:36" s="54" customFormat="1" ht="18" customHeight="1">
      <c r="A27" s="11"/>
      <c r="B27" s="11"/>
      <c r="C27" s="44" t="s">
        <v>31</v>
      </c>
      <c r="D27" s="45"/>
      <c r="E27" s="60">
        <v>20761</v>
      </c>
      <c r="F27" s="61">
        <v>2</v>
      </c>
      <c r="G27" s="66">
        <v>1</v>
      </c>
      <c r="H27" s="60">
        <v>26139</v>
      </c>
      <c r="I27" s="60">
        <v>20761</v>
      </c>
      <c r="J27" s="179" t="s">
        <v>74</v>
      </c>
      <c r="K27" s="303">
        <v>0</v>
      </c>
      <c r="L27" s="179">
        <v>0</v>
      </c>
      <c r="M27" s="179">
        <v>0</v>
      </c>
      <c r="N27" s="203">
        <v>1</v>
      </c>
      <c r="O27" s="179">
        <v>430</v>
      </c>
      <c r="P27" s="179">
        <v>0</v>
      </c>
      <c r="Q27" s="63"/>
      <c r="R27" s="63"/>
      <c r="S27" s="63"/>
      <c r="T27" s="63"/>
      <c r="U27" s="203">
        <v>4</v>
      </c>
      <c r="V27" s="179">
        <v>2142</v>
      </c>
      <c r="W27" s="62">
        <v>884</v>
      </c>
      <c r="X27" s="179">
        <v>7</v>
      </c>
      <c r="Y27" s="47">
        <v>1</v>
      </c>
      <c r="Z27" s="202">
        <v>26569</v>
      </c>
      <c r="AA27" s="202">
        <v>20761</v>
      </c>
      <c r="AB27" s="199">
        <v>100</v>
      </c>
      <c r="AC27" s="83" t="s">
        <v>74</v>
      </c>
      <c r="AD27" s="83" t="s">
        <v>74</v>
      </c>
      <c r="AE27" s="83" t="s">
        <v>74</v>
      </c>
      <c r="AF27" s="64"/>
      <c r="AG27" s="65"/>
      <c r="AH27" s="11"/>
      <c r="AI27" s="44" t="s">
        <v>31</v>
      </c>
      <c r="AJ27" s="44"/>
    </row>
    <row r="28" spans="1:36" s="54" customFormat="1" ht="12.75" customHeight="1">
      <c r="A28" s="11"/>
      <c r="B28" s="11"/>
      <c r="C28" s="44" t="s">
        <v>32</v>
      </c>
      <c r="D28" s="45"/>
      <c r="E28" s="60">
        <v>11323</v>
      </c>
      <c r="F28" s="61">
        <v>1</v>
      </c>
      <c r="G28" s="62">
        <v>0</v>
      </c>
      <c r="H28" s="60">
        <v>14250</v>
      </c>
      <c r="I28" s="60">
        <v>10912</v>
      </c>
      <c r="J28" s="62">
        <v>0</v>
      </c>
      <c r="K28" s="303">
        <v>0</v>
      </c>
      <c r="L28" s="62">
        <v>0</v>
      </c>
      <c r="M28" s="62">
        <v>0</v>
      </c>
      <c r="N28" s="203">
        <v>3</v>
      </c>
      <c r="O28" s="179">
        <v>3228</v>
      </c>
      <c r="P28" s="203">
        <v>677</v>
      </c>
      <c r="Q28" s="63"/>
      <c r="R28" s="63"/>
      <c r="S28" s="63"/>
      <c r="T28" s="63"/>
      <c r="U28" s="62">
        <v>0</v>
      </c>
      <c r="V28" s="62">
        <v>0</v>
      </c>
      <c r="W28" s="62">
        <v>0</v>
      </c>
      <c r="X28" s="179">
        <v>4</v>
      </c>
      <c r="Y28" s="62">
        <v>0</v>
      </c>
      <c r="Z28" s="202">
        <v>17478</v>
      </c>
      <c r="AA28" s="202">
        <v>11589</v>
      </c>
      <c r="AB28" s="199">
        <v>100</v>
      </c>
      <c r="AC28" s="83" t="s">
        <v>74</v>
      </c>
      <c r="AD28" s="83" t="s">
        <v>74</v>
      </c>
      <c r="AE28" s="83" t="s">
        <v>74</v>
      </c>
      <c r="AF28" s="64"/>
      <c r="AG28" s="65"/>
      <c r="AH28" s="11"/>
      <c r="AI28" s="44" t="s">
        <v>32</v>
      </c>
      <c r="AJ28" s="44"/>
    </row>
    <row r="29" spans="1:36" s="54" customFormat="1" ht="12.75" customHeight="1">
      <c r="A29" s="11"/>
      <c r="B29" s="11"/>
      <c r="C29" s="44" t="s">
        <v>33</v>
      </c>
      <c r="D29" s="45"/>
      <c r="E29" s="60">
        <v>21078</v>
      </c>
      <c r="F29" s="61">
        <v>1</v>
      </c>
      <c r="G29" s="66">
        <v>1</v>
      </c>
      <c r="H29" s="60">
        <v>20999</v>
      </c>
      <c r="I29" s="60">
        <v>20520</v>
      </c>
      <c r="J29" s="62">
        <v>0</v>
      </c>
      <c r="K29" s="303">
        <v>0</v>
      </c>
      <c r="L29" s="62">
        <v>0</v>
      </c>
      <c r="M29" s="62">
        <v>0</v>
      </c>
      <c r="N29" s="62">
        <v>0</v>
      </c>
      <c r="O29" s="62">
        <v>0</v>
      </c>
      <c r="P29" s="62">
        <v>0</v>
      </c>
      <c r="Q29" s="63"/>
      <c r="R29" s="63"/>
      <c r="S29" s="63"/>
      <c r="T29" s="63"/>
      <c r="U29" s="62">
        <v>0</v>
      </c>
      <c r="V29" s="62">
        <v>0</v>
      </c>
      <c r="W29" s="62">
        <v>0</v>
      </c>
      <c r="X29" s="179">
        <v>1</v>
      </c>
      <c r="Y29" s="47">
        <v>1</v>
      </c>
      <c r="Z29" s="202">
        <v>20999</v>
      </c>
      <c r="AA29" s="202">
        <v>20520</v>
      </c>
      <c r="AB29" s="199">
        <v>97.35269000853971</v>
      </c>
      <c r="AC29" s="83" t="s">
        <v>74</v>
      </c>
      <c r="AD29" s="83" t="s">
        <v>74</v>
      </c>
      <c r="AE29" s="83" t="s">
        <v>74</v>
      </c>
      <c r="AF29" s="64"/>
      <c r="AG29" s="65"/>
      <c r="AH29" s="11"/>
      <c r="AI29" s="44" t="s">
        <v>33</v>
      </c>
      <c r="AJ29" s="44"/>
    </row>
    <row r="30" spans="1:36" s="54" customFormat="1" ht="12.75" customHeight="1">
      <c r="A30" s="11"/>
      <c r="B30" s="11"/>
      <c r="C30" s="44" t="s">
        <v>34</v>
      </c>
      <c r="D30" s="45"/>
      <c r="E30" s="60">
        <v>7139</v>
      </c>
      <c r="F30" s="62">
        <v>1</v>
      </c>
      <c r="G30" s="62">
        <v>0</v>
      </c>
      <c r="H30" s="62">
        <v>7020</v>
      </c>
      <c r="I30" s="62">
        <v>6606</v>
      </c>
      <c r="J30" s="62">
        <v>0</v>
      </c>
      <c r="K30" s="303">
        <v>0</v>
      </c>
      <c r="L30" s="62">
        <v>0</v>
      </c>
      <c r="M30" s="62">
        <v>0</v>
      </c>
      <c r="N30" s="203">
        <v>2</v>
      </c>
      <c r="O30" s="203">
        <v>714</v>
      </c>
      <c r="P30" s="203">
        <v>92</v>
      </c>
      <c r="Q30" s="63"/>
      <c r="R30" s="63"/>
      <c r="S30" s="63"/>
      <c r="T30" s="63"/>
      <c r="U30" s="62">
        <v>0</v>
      </c>
      <c r="V30" s="62">
        <v>0</v>
      </c>
      <c r="W30" s="62">
        <v>0</v>
      </c>
      <c r="X30" s="179">
        <v>3</v>
      </c>
      <c r="Y30" s="62">
        <v>0</v>
      </c>
      <c r="Z30" s="202">
        <v>7734</v>
      </c>
      <c r="AA30" s="202">
        <v>6698</v>
      </c>
      <c r="AB30" s="199">
        <v>93.822664238688887</v>
      </c>
      <c r="AC30" s="83" t="s">
        <v>74</v>
      </c>
      <c r="AD30" s="83" t="s">
        <v>74</v>
      </c>
      <c r="AE30" s="83" t="s">
        <v>74</v>
      </c>
      <c r="AF30" s="46"/>
      <c r="AG30" s="65"/>
      <c r="AH30" s="11"/>
      <c r="AI30" s="44" t="s">
        <v>34</v>
      </c>
      <c r="AJ30" s="44"/>
    </row>
    <row r="31" spans="1:36" s="54" customFormat="1" ht="12.75" customHeight="1">
      <c r="A31" s="11"/>
      <c r="B31" s="11"/>
      <c r="C31" s="44" t="s">
        <v>35</v>
      </c>
      <c r="D31" s="45"/>
      <c r="E31" s="60">
        <v>6476</v>
      </c>
      <c r="F31" s="61">
        <v>1</v>
      </c>
      <c r="G31" s="62">
        <v>0</v>
      </c>
      <c r="H31" s="60">
        <v>9200</v>
      </c>
      <c r="I31" s="60">
        <v>6476</v>
      </c>
      <c r="J31" s="62">
        <v>0</v>
      </c>
      <c r="K31" s="303">
        <v>0</v>
      </c>
      <c r="L31" s="62">
        <v>0</v>
      </c>
      <c r="M31" s="62">
        <v>0</v>
      </c>
      <c r="N31" s="62">
        <v>0</v>
      </c>
      <c r="O31" s="62">
        <v>0</v>
      </c>
      <c r="P31" s="62">
        <v>0</v>
      </c>
      <c r="Q31" s="63"/>
      <c r="R31" s="63"/>
      <c r="S31" s="63"/>
      <c r="T31" s="63"/>
      <c r="U31" s="62">
        <v>0</v>
      </c>
      <c r="V31" s="62" t="s">
        <v>74</v>
      </c>
      <c r="W31" s="62">
        <v>0</v>
      </c>
      <c r="X31" s="179">
        <v>1</v>
      </c>
      <c r="Y31" s="62">
        <v>0</v>
      </c>
      <c r="Z31" s="202">
        <v>9200</v>
      </c>
      <c r="AA31" s="202">
        <v>6476</v>
      </c>
      <c r="AB31" s="199">
        <v>100</v>
      </c>
      <c r="AC31" s="83" t="s">
        <v>74</v>
      </c>
      <c r="AD31" s="83" t="s">
        <v>74</v>
      </c>
      <c r="AE31" s="83" t="s">
        <v>74</v>
      </c>
      <c r="AF31" s="64"/>
      <c r="AG31" s="65"/>
      <c r="AH31" s="11"/>
      <c r="AI31" s="44" t="s">
        <v>35</v>
      </c>
      <c r="AJ31" s="44"/>
    </row>
    <row r="32" spans="1:36" s="54" customFormat="1" ht="12.75" customHeight="1">
      <c r="A32" s="11"/>
      <c r="B32" s="11"/>
      <c r="C32" s="44" t="s">
        <v>36</v>
      </c>
      <c r="D32" s="45"/>
      <c r="E32" s="60">
        <v>7395</v>
      </c>
      <c r="F32" s="61">
        <v>1</v>
      </c>
      <c r="G32" s="62">
        <v>0</v>
      </c>
      <c r="H32" s="60">
        <v>7520</v>
      </c>
      <c r="I32" s="60">
        <v>7369</v>
      </c>
      <c r="J32" s="62">
        <v>0</v>
      </c>
      <c r="K32" s="303">
        <v>0</v>
      </c>
      <c r="L32" s="62">
        <v>0</v>
      </c>
      <c r="M32" s="62">
        <v>0</v>
      </c>
      <c r="N32" s="204">
        <v>1</v>
      </c>
      <c r="O32" s="62">
        <v>300</v>
      </c>
      <c r="P32" s="62">
        <v>0</v>
      </c>
      <c r="Q32" s="61"/>
      <c r="R32" s="61"/>
      <c r="S32" s="61"/>
      <c r="T32" s="61"/>
      <c r="U32" s="62">
        <v>1</v>
      </c>
      <c r="V32" s="62">
        <v>390</v>
      </c>
      <c r="W32" s="62">
        <v>0</v>
      </c>
      <c r="X32" s="202">
        <v>3</v>
      </c>
      <c r="Y32" s="62">
        <v>0</v>
      </c>
      <c r="Z32" s="202">
        <v>7820</v>
      </c>
      <c r="AA32" s="202">
        <v>7369</v>
      </c>
      <c r="AB32" s="199">
        <v>99.648411088573368</v>
      </c>
      <c r="AC32" s="83" t="s">
        <v>74</v>
      </c>
      <c r="AD32" s="83" t="s">
        <v>74</v>
      </c>
      <c r="AE32" s="83" t="s">
        <v>74</v>
      </c>
      <c r="AF32" s="64"/>
      <c r="AG32" s="65"/>
      <c r="AH32" s="11"/>
      <c r="AI32" s="44" t="s">
        <v>36</v>
      </c>
      <c r="AJ32" s="44"/>
    </row>
    <row r="33" spans="1:37" ht="3.95" customHeight="1">
      <c r="A33" s="33"/>
      <c r="B33" s="33"/>
      <c r="C33" s="33"/>
      <c r="D33" s="34"/>
      <c r="E33" s="68"/>
      <c r="F33" s="69"/>
      <c r="G33" s="69"/>
      <c r="H33" s="69"/>
      <c r="I33" s="69"/>
      <c r="J33" s="84"/>
      <c r="K33" s="84"/>
      <c r="L33" s="68"/>
      <c r="M33" s="68"/>
      <c r="N33" s="69"/>
      <c r="O33" s="69"/>
      <c r="P33" s="69"/>
      <c r="Q33" s="70"/>
      <c r="R33" s="49"/>
      <c r="S33" s="49"/>
      <c r="T33" s="70"/>
      <c r="U33" s="69"/>
      <c r="V33" s="69"/>
      <c r="W33" s="69"/>
      <c r="X33" s="71"/>
      <c r="Y33" s="72"/>
      <c r="Z33" s="71"/>
      <c r="AA33" s="71"/>
      <c r="AB33" s="85"/>
      <c r="AC33" s="68"/>
      <c r="AD33" s="68"/>
      <c r="AE33" s="68"/>
      <c r="AF33" s="68"/>
      <c r="AG33" s="43"/>
      <c r="AH33" s="33"/>
      <c r="AI33" s="33"/>
      <c r="AJ33" s="33"/>
      <c r="AK33" s="73"/>
    </row>
    <row r="34" spans="1:37" ht="15.95" customHeight="1">
      <c r="B34" s="73" t="s">
        <v>75</v>
      </c>
      <c r="E34" s="74"/>
      <c r="F34" s="64"/>
      <c r="G34" s="64"/>
      <c r="H34" s="64"/>
      <c r="I34" s="64"/>
      <c r="J34" s="86"/>
      <c r="K34" s="86"/>
      <c r="L34" s="74"/>
      <c r="M34" s="74"/>
      <c r="N34" s="64"/>
      <c r="O34" s="64"/>
      <c r="P34" s="64"/>
      <c r="Q34" s="49"/>
      <c r="R34" s="49"/>
      <c r="S34" s="49"/>
      <c r="T34" s="49"/>
      <c r="U34" s="64"/>
      <c r="V34" s="64"/>
      <c r="W34" s="64"/>
      <c r="X34" s="74"/>
      <c r="Y34" s="74"/>
      <c r="Z34" s="74"/>
      <c r="AA34" s="74"/>
      <c r="AB34" s="75"/>
      <c r="AC34" s="74"/>
      <c r="AD34" s="74"/>
      <c r="AE34" s="74"/>
      <c r="AF34" s="74"/>
      <c r="AK34" s="73"/>
    </row>
    <row r="35" spans="1:37" ht="12" customHeight="1">
      <c r="B35" s="73" t="s">
        <v>72</v>
      </c>
      <c r="E35" s="74"/>
      <c r="F35" s="64"/>
      <c r="G35" s="64"/>
      <c r="H35" s="64"/>
      <c r="I35" s="64"/>
      <c r="J35" s="86"/>
      <c r="K35" s="86"/>
      <c r="L35" s="74"/>
      <c r="M35" s="74"/>
      <c r="N35" s="64"/>
      <c r="O35" s="64"/>
      <c r="P35" s="64"/>
      <c r="Q35" s="49"/>
      <c r="R35" s="49"/>
      <c r="S35" s="49"/>
      <c r="T35" s="49"/>
      <c r="U35" s="64"/>
      <c r="V35" s="64"/>
      <c r="W35" s="64"/>
      <c r="X35" s="74"/>
      <c r="Y35" s="74"/>
      <c r="Z35" s="74"/>
      <c r="AA35" s="74"/>
      <c r="AB35" s="75"/>
      <c r="AC35" s="74"/>
      <c r="AD35" s="74"/>
      <c r="AE35" s="74"/>
      <c r="AF35" s="74"/>
      <c r="AK35" s="73"/>
    </row>
    <row r="36" spans="1:37" ht="12" customHeight="1">
      <c r="B36" s="73" t="s">
        <v>69</v>
      </c>
      <c r="E36" s="73"/>
      <c r="F36" s="73"/>
      <c r="G36" s="73"/>
      <c r="H36" s="73"/>
      <c r="I36" s="73"/>
      <c r="J36" s="73"/>
      <c r="K36" s="73"/>
      <c r="L36" s="73"/>
      <c r="M36" s="73"/>
      <c r="N36" s="73"/>
      <c r="O36" s="73"/>
      <c r="P36" s="73"/>
      <c r="U36" s="73"/>
      <c r="V36" s="73"/>
      <c r="W36" s="73"/>
      <c r="X36" s="73"/>
      <c r="Y36" s="73"/>
      <c r="Z36" s="73"/>
      <c r="AA36" s="73"/>
      <c r="AB36" s="73"/>
      <c r="AC36" s="73"/>
      <c r="AD36" s="73"/>
      <c r="AE36" s="73"/>
      <c r="AF36" s="73"/>
      <c r="AK36" s="73"/>
    </row>
    <row r="37" spans="1:37" ht="12" customHeight="1">
      <c r="B37" s="73" t="s">
        <v>173</v>
      </c>
      <c r="E37" s="73"/>
      <c r="F37" s="73"/>
      <c r="G37" s="73"/>
      <c r="H37" s="73"/>
      <c r="I37" s="73"/>
      <c r="J37" s="73"/>
      <c r="K37" s="73"/>
      <c r="L37" s="73"/>
      <c r="M37" s="73"/>
      <c r="N37" s="73"/>
      <c r="O37" s="73"/>
      <c r="P37" s="73"/>
      <c r="U37" s="73"/>
      <c r="V37" s="73"/>
      <c r="W37" s="73"/>
      <c r="X37" s="73"/>
      <c r="Y37" s="73"/>
      <c r="Z37" s="73"/>
      <c r="AA37" s="73"/>
      <c r="AB37" s="73"/>
      <c r="AC37" s="73"/>
      <c r="AD37" s="73"/>
      <c r="AE37" s="73"/>
      <c r="AF37" s="73"/>
      <c r="AK37" s="73"/>
    </row>
    <row r="38" spans="1:37" ht="12" customHeight="1">
      <c r="B38" s="73" t="s">
        <v>143</v>
      </c>
      <c r="E38" s="73"/>
      <c r="F38" s="73"/>
      <c r="G38" s="73"/>
      <c r="H38" s="73"/>
      <c r="I38" s="73"/>
      <c r="J38" s="73"/>
      <c r="K38" s="73"/>
      <c r="L38" s="73"/>
      <c r="M38" s="73"/>
      <c r="N38" s="73"/>
      <c r="O38" s="73"/>
      <c r="P38" s="73"/>
      <c r="U38" s="73"/>
      <c r="V38" s="73"/>
      <c r="W38" s="73"/>
      <c r="X38" s="73"/>
      <c r="Y38" s="73"/>
      <c r="Z38" s="73"/>
      <c r="AA38" s="73"/>
      <c r="AB38" s="73"/>
      <c r="AC38" s="73"/>
      <c r="AD38" s="73"/>
      <c r="AE38" s="73"/>
      <c r="AF38" s="73"/>
      <c r="AK38" s="73"/>
    </row>
    <row r="39" spans="1:37" ht="12" customHeight="1">
      <c r="B39" s="73" t="s">
        <v>73</v>
      </c>
      <c r="E39" s="73"/>
      <c r="F39" s="73"/>
      <c r="G39" s="73"/>
      <c r="H39" s="73"/>
      <c r="I39" s="73"/>
      <c r="J39" s="73"/>
      <c r="K39" s="73"/>
      <c r="L39" s="73"/>
      <c r="M39" s="73"/>
      <c r="N39" s="73"/>
      <c r="O39" s="73"/>
      <c r="P39" s="73"/>
      <c r="U39" s="73"/>
      <c r="V39" s="73"/>
      <c r="W39" s="73"/>
      <c r="X39" s="73"/>
      <c r="Y39" s="73"/>
      <c r="Z39" s="73"/>
      <c r="AA39" s="73"/>
      <c r="AB39" s="73"/>
      <c r="AC39" s="73"/>
      <c r="AD39" s="73"/>
      <c r="AE39" s="73"/>
      <c r="AF39" s="73"/>
      <c r="AK39" s="73"/>
    </row>
    <row r="40" spans="1:37" ht="12" customHeight="1">
      <c r="B40" s="73"/>
      <c r="E40" s="73"/>
      <c r="F40" s="73"/>
      <c r="G40" s="73"/>
      <c r="H40" s="73"/>
      <c r="I40" s="73"/>
      <c r="J40" s="73"/>
      <c r="K40" s="73"/>
      <c r="L40" s="73"/>
      <c r="M40" s="73"/>
      <c r="N40" s="73"/>
      <c r="O40" s="73"/>
      <c r="P40" s="73"/>
      <c r="U40" s="73"/>
      <c r="V40" s="73"/>
      <c r="W40" s="73"/>
      <c r="X40" s="73"/>
      <c r="Y40" s="73"/>
      <c r="Z40" s="73"/>
      <c r="AA40" s="73"/>
      <c r="AB40" s="73"/>
      <c r="AC40" s="73"/>
      <c r="AD40" s="73"/>
      <c r="AE40" s="73"/>
      <c r="AF40" s="73"/>
      <c r="AK40" s="73"/>
    </row>
    <row r="41" spans="1:37" ht="12" customHeight="1">
      <c r="B41" s="73"/>
      <c r="E41" s="73"/>
      <c r="F41" s="73"/>
      <c r="G41" s="73"/>
      <c r="H41" s="73"/>
      <c r="I41" s="73"/>
      <c r="J41" s="73"/>
      <c r="K41" s="73"/>
      <c r="L41" s="73"/>
      <c r="M41" s="73"/>
      <c r="N41" s="73"/>
      <c r="O41" s="73"/>
      <c r="P41" s="73"/>
      <c r="U41" s="73"/>
      <c r="V41" s="73"/>
      <c r="W41" s="73"/>
      <c r="X41" s="73"/>
      <c r="Y41" s="73"/>
      <c r="Z41" s="73"/>
      <c r="AA41" s="73"/>
      <c r="AB41" s="73"/>
      <c r="AC41" s="73"/>
      <c r="AD41" s="73"/>
      <c r="AE41" s="73"/>
      <c r="AF41" s="73"/>
      <c r="AK41" s="73"/>
    </row>
    <row r="42" spans="1:37" ht="12.75" customHeight="1">
      <c r="AB42" s="52"/>
    </row>
    <row r="43" spans="1:37" ht="12.75" customHeight="1">
      <c r="AB43" s="52"/>
    </row>
    <row r="44" spans="1:37" ht="12.75" customHeight="1">
      <c r="AB44" s="52"/>
    </row>
    <row r="45" spans="1:37" ht="12.75" customHeight="1">
      <c r="AB45" s="52"/>
    </row>
    <row r="46" spans="1:37" ht="12.75" customHeight="1">
      <c r="AB46" s="52"/>
    </row>
    <row r="47" spans="1:37" ht="12.75" customHeight="1">
      <c r="AB47" s="52"/>
    </row>
    <row r="48" spans="1:37" ht="12.75" customHeight="1">
      <c r="AB48" s="52"/>
    </row>
    <row r="49" ht="12.75" customHeight="1"/>
    <row r="50" ht="12.75" customHeight="1"/>
    <row r="51" ht="12.75" customHeight="1"/>
    <row r="52" ht="12.75" customHeight="1"/>
    <row r="53" ht="12.75" customHeight="1"/>
    <row r="54" ht="12.75" customHeight="1"/>
  </sheetData>
  <mergeCells count="21">
    <mergeCell ref="AD3:AI3"/>
    <mergeCell ref="B10:C10"/>
    <mergeCell ref="AH10:AI10"/>
    <mergeCell ref="B12:C12"/>
    <mergeCell ref="AH12:AI12"/>
    <mergeCell ref="E4:E6"/>
    <mergeCell ref="F4:I5"/>
    <mergeCell ref="J4:M5"/>
    <mergeCell ref="X4:AA5"/>
    <mergeCell ref="AC4:AE5"/>
    <mergeCell ref="AH11:AI11"/>
    <mergeCell ref="B11:C11"/>
    <mergeCell ref="J6:K6"/>
    <mergeCell ref="B26:C26"/>
    <mergeCell ref="AH26:AI26"/>
    <mergeCell ref="B7:C7"/>
    <mergeCell ref="AH7:AI7"/>
    <mergeCell ref="B8:C8"/>
    <mergeCell ref="AH8:AI8"/>
    <mergeCell ref="B9:C9"/>
    <mergeCell ref="AH9:AI9"/>
  </mergeCells>
  <phoneticPr fontId="15"/>
  <printOptions horizontalCentered="1" gridLinesSet="0"/>
  <pageMargins left="0.74803149606299213" right="0.2755905511811023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19" max="3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0"/>
  <sheetViews>
    <sheetView view="pageBreakPreview" zoomScaleNormal="100" zoomScaleSheetLayoutView="100" workbookViewId="0">
      <selection activeCell="F20" sqref="F20"/>
    </sheetView>
  </sheetViews>
  <sheetFormatPr defaultColWidth="12.375" defaultRowHeight="12" customHeight="1"/>
  <cols>
    <col min="1" max="1" width="6.5" style="94" customWidth="1"/>
    <col min="2" max="2" width="14.375" style="94" customWidth="1"/>
    <col min="3" max="7" width="8.625" style="94" customWidth="1"/>
    <col min="8" max="9" width="7.625" style="94" customWidth="1"/>
    <col min="10" max="10" width="7.625" style="111" customWidth="1"/>
    <col min="11" max="11" width="0.25" style="94" customWidth="1"/>
    <col min="12" max="16384" width="12.375" style="94"/>
  </cols>
  <sheetData>
    <row r="1" spans="1:11" s="87" customFormat="1" ht="24" customHeight="1">
      <c r="C1" s="88"/>
      <c r="D1" s="89"/>
      <c r="E1" s="90"/>
      <c r="F1" s="88"/>
      <c r="G1" s="88" t="s">
        <v>158</v>
      </c>
      <c r="H1" s="89" t="s">
        <v>80</v>
      </c>
      <c r="I1" s="2"/>
      <c r="J1" s="91"/>
    </row>
    <row r="2" spans="1:11" s="87" customFormat="1" ht="14.1" customHeight="1">
      <c r="C2" s="92"/>
      <c r="D2" s="93"/>
      <c r="E2" s="90"/>
      <c r="F2" s="90"/>
      <c r="H2" s="2"/>
      <c r="I2" s="2"/>
      <c r="J2" s="91"/>
    </row>
    <row r="3" spans="1:11" s="87" customFormat="1" ht="12" customHeight="1">
      <c r="A3" s="94" t="s">
        <v>168</v>
      </c>
      <c r="C3" s="92"/>
      <c r="D3" s="93"/>
      <c r="E3" s="90"/>
      <c r="F3" s="90"/>
      <c r="H3" s="2"/>
      <c r="I3" s="2"/>
      <c r="J3" s="91"/>
    </row>
    <row r="4" spans="1:11" s="96" customFormat="1" ht="15.95" customHeight="1" thickBot="1">
      <c r="A4" s="95" t="s">
        <v>81</v>
      </c>
      <c r="C4" s="97"/>
      <c r="D4" s="97"/>
      <c r="E4" s="97"/>
      <c r="F4" s="97"/>
      <c r="G4" s="97"/>
      <c r="H4" s="98"/>
      <c r="I4" s="98"/>
      <c r="J4" s="99"/>
    </row>
    <row r="5" spans="1:11" ht="18" customHeight="1">
      <c r="A5" s="348" t="s">
        <v>45</v>
      </c>
      <c r="B5" s="354" t="s">
        <v>46</v>
      </c>
      <c r="C5" s="100" t="s">
        <v>47</v>
      </c>
      <c r="D5" s="101" t="s">
        <v>48</v>
      </c>
      <c r="E5" s="102" t="s">
        <v>47</v>
      </c>
      <c r="F5" s="344" t="s">
        <v>49</v>
      </c>
      <c r="G5" s="344" t="s">
        <v>50</v>
      </c>
      <c r="H5" s="346" t="s">
        <v>77</v>
      </c>
      <c r="I5" s="103" t="s">
        <v>82</v>
      </c>
      <c r="J5" s="104"/>
      <c r="K5" s="105"/>
    </row>
    <row r="6" spans="1:11" ht="18" customHeight="1">
      <c r="A6" s="349"/>
      <c r="B6" s="347"/>
      <c r="C6" s="106" t="s">
        <v>51</v>
      </c>
      <c r="D6" s="107" t="s">
        <v>83</v>
      </c>
      <c r="E6" s="106" t="s">
        <v>52</v>
      </c>
      <c r="F6" s="345"/>
      <c r="G6" s="345"/>
      <c r="H6" s="347"/>
      <c r="I6" s="108" t="s">
        <v>53</v>
      </c>
      <c r="J6" s="108" t="s">
        <v>54</v>
      </c>
      <c r="K6" s="109"/>
    </row>
    <row r="7" spans="1:11" ht="18" customHeight="1">
      <c r="A7" s="208" t="s">
        <v>90</v>
      </c>
      <c r="B7" s="209" t="s">
        <v>91</v>
      </c>
      <c r="C7" s="114">
        <v>40862.399999999994</v>
      </c>
      <c r="D7" s="114">
        <v>33972</v>
      </c>
      <c r="E7" s="113">
        <v>1192528</v>
      </c>
      <c r="F7" s="113">
        <v>1275070</v>
      </c>
      <c r="G7" s="113">
        <v>1186330</v>
      </c>
      <c r="H7" s="184">
        <v>93.040382096669205</v>
      </c>
      <c r="I7" s="114">
        <v>380</v>
      </c>
      <c r="J7" s="114">
        <v>367.2</v>
      </c>
      <c r="K7" s="111"/>
    </row>
    <row r="8" spans="1:11" ht="12" customHeight="1">
      <c r="A8" s="110"/>
      <c r="B8" s="210"/>
      <c r="C8" s="114"/>
      <c r="D8" s="110"/>
      <c r="E8" s="110"/>
      <c r="F8" s="110"/>
      <c r="G8" s="110"/>
      <c r="H8" s="184"/>
      <c r="I8" s="110"/>
      <c r="J8" s="110"/>
      <c r="K8" s="111"/>
    </row>
    <row r="9" spans="1:11" ht="12" customHeight="1">
      <c r="A9" s="112"/>
      <c r="B9" s="211" t="s">
        <v>92</v>
      </c>
      <c r="C9" s="114">
        <v>21837.4</v>
      </c>
      <c r="D9" s="114">
        <v>18852.8</v>
      </c>
      <c r="E9" s="113">
        <v>739060</v>
      </c>
      <c r="F9" s="113">
        <v>795364</v>
      </c>
      <c r="G9" s="113">
        <v>752022</v>
      </c>
      <c r="H9" s="184">
        <v>94.550671139251961</v>
      </c>
      <c r="I9" s="185">
        <v>183</v>
      </c>
      <c r="J9" s="185">
        <v>177.4</v>
      </c>
      <c r="K9" s="115"/>
    </row>
    <row r="10" spans="1:11" ht="12" customHeight="1">
      <c r="A10" s="112"/>
      <c r="B10" s="210"/>
      <c r="C10" s="114"/>
      <c r="D10" s="114"/>
      <c r="E10" s="110"/>
      <c r="F10" s="110"/>
      <c r="G10" s="110"/>
      <c r="H10" s="184"/>
      <c r="I10" s="186"/>
      <c r="J10" s="186"/>
      <c r="K10" s="111"/>
    </row>
    <row r="11" spans="1:11" ht="12" customHeight="1">
      <c r="A11" s="112"/>
      <c r="B11" s="211" t="s">
        <v>93</v>
      </c>
      <c r="C11" s="114">
        <v>3284.1</v>
      </c>
      <c r="D11" s="114">
        <v>2423.6999999999998</v>
      </c>
      <c r="E11" s="113">
        <v>111685</v>
      </c>
      <c r="F11" s="113">
        <v>119872</v>
      </c>
      <c r="G11" s="113">
        <v>115874</v>
      </c>
      <c r="H11" s="184">
        <v>96.664775760811523</v>
      </c>
      <c r="I11" s="185">
        <v>15.8</v>
      </c>
      <c r="J11" s="185">
        <v>15.8</v>
      </c>
      <c r="K11" s="111"/>
    </row>
    <row r="12" spans="1:11" ht="12" customHeight="1">
      <c r="A12" s="112"/>
      <c r="B12" s="210"/>
      <c r="C12" s="114"/>
      <c r="D12" s="114"/>
      <c r="E12" s="110"/>
      <c r="F12" s="110"/>
      <c r="G12" s="110"/>
      <c r="H12" s="184"/>
      <c r="I12" s="186"/>
      <c r="J12" s="186"/>
      <c r="K12" s="111"/>
    </row>
    <row r="13" spans="1:11" ht="12" customHeight="1">
      <c r="A13" s="112"/>
      <c r="B13" s="211" t="s">
        <v>94</v>
      </c>
      <c r="C13" s="114">
        <v>13237.2</v>
      </c>
      <c r="D13" s="114">
        <v>10583.8</v>
      </c>
      <c r="E13" s="113">
        <v>301710</v>
      </c>
      <c r="F13" s="113">
        <v>315955</v>
      </c>
      <c r="G13" s="113">
        <v>279188</v>
      </c>
      <c r="H13" s="184">
        <v>88.363216280799477</v>
      </c>
      <c r="I13" s="185">
        <v>153.9</v>
      </c>
      <c r="J13" s="185">
        <v>146.69999999999999</v>
      </c>
      <c r="K13" s="111"/>
    </row>
    <row r="14" spans="1:11" ht="12" customHeight="1">
      <c r="A14" s="110"/>
      <c r="B14" s="211"/>
      <c r="C14" s="114"/>
      <c r="D14" s="114"/>
      <c r="E14" s="113"/>
      <c r="F14" s="113"/>
      <c r="G14" s="113"/>
      <c r="H14" s="184"/>
      <c r="I14" s="186"/>
      <c r="J14" s="186"/>
      <c r="K14" s="111"/>
    </row>
    <row r="15" spans="1:11" ht="12" customHeight="1">
      <c r="A15" s="110"/>
      <c r="B15" s="211" t="s">
        <v>95</v>
      </c>
      <c r="C15" s="187">
        <v>2503.6999999999998</v>
      </c>
      <c r="D15" s="188">
        <v>2111.6999999999998</v>
      </c>
      <c r="E15" s="189">
        <v>40073</v>
      </c>
      <c r="F15" s="189">
        <v>43879</v>
      </c>
      <c r="G15" s="189">
        <v>39246</v>
      </c>
      <c r="H15" s="184">
        <v>89.441418446181544</v>
      </c>
      <c r="I15" s="186">
        <v>27.3</v>
      </c>
      <c r="J15" s="186">
        <v>27.3</v>
      </c>
      <c r="K15" s="111"/>
    </row>
    <row r="16" spans="1:11" ht="3.95" customHeight="1">
      <c r="A16" s="116"/>
      <c r="B16" s="212"/>
      <c r="C16" s="116"/>
      <c r="D16" s="116"/>
      <c r="E16" s="116"/>
      <c r="F16" s="116"/>
      <c r="G16" s="116"/>
      <c r="H16" s="116"/>
      <c r="I16" s="116"/>
      <c r="J16" s="116"/>
      <c r="K16" s="117"/>
    </row>
    <row r="17" spans="1:10" ht="15.95" customHeight="1">
      <c r="A17" s="94" t="s">
        <v>101</v>
      </c>
      <c r="H17" s="118"/>
      <c r="I17" s="119"/>
      <c r="J17" s="120"/>
    </row>
    <row r="18" spans="1:10" ht="12" customHeight="1">
      <c r="A18" s="121" t="s">
        <v>102</v>
      </c>
    </row>
    <row r="19" spans="1:10" ht="12" customHeight="1">
      <c r="A19" s="121" t="s">
        <v>103</v>
      </c>
    </row>
    <row r="20" spans="1:10" ht="36" customHeight="1">
      <c r="A20" s="121"/>
    </row>
    <row r="21" spans="1:10" s="96" customFormat="1" ht="15.95" customHeight="1" thickBot="1">
      <c r="A21" s="122" t="s">
        <v>84</v>
      </c>
      <c r="B21" s="97"/>
      <c r="D21" s="97"/>
      <c r="E21" s="97"/>
      <c r="G21" s="123"/>
      <c r="J21" s="124"/>
    </row>
    <row r="22" spans="1:10" ht="18" customHeight="1">
      <c r="A22" s="348" t="s">
        <v>45</v>
      </c>
      <c r="B22" s="350" t="s">
        <v>46</v>
      </c>
      <c r="C22" s="125" t="s">
        <v>55</v>
      </c>
      <c r="D22" s="126" t="s">
        <v>85</v>
      </c>
      <c r="E22" s="127"/>
      <c r="F22" s="352" t="s">
        <v>56</v>
      </c>
      <c r="G22" s="128"/>
    </row>
    <row r="23" spans="1:10" ht="18" customHeight="1">
      <c r="A23" s="349"/>
      <c r="B23" s="351"/>
      <c r="C23" s="129" t="s">
        <v>57</v>
      </c>
      <c r="D23" s="180" t="s">
        <v>58</v>
      </c>
      <c r="E23" s="130" t="s">
        <v>59</v>
      </c>
      <c r="F23" s="353"/>
      <c r="G23" s="128"/>
    </row>
    <row r="24" spans="1:10" ht="18" customHeight="1">
      <c r="A24" s="208" t="s">
        <v>19</v>
      </c>
      <c r="B24" s="213" t="s">
        <v>96</v>
      </c>
      <c r="C24" s="206">
        <v>37.200000000000003</v>
      </c>
      <c r="D24" s="186">
        <v>490</v>
      </c>
      <c r="E24" s="186">
        <v>490</v>
      </c>
      <c r="F24" s="201">
        <v>100</v>
      </c>
      <c r="G24" s="131"/>
    </row>
    <row r="25" spans="1:10" ht="18" customHeight="1">
      <c r="A25" s="208" t="s">
        <v>38</v>
      </c>
      <c r="B25" s="214" t="s">
        <v>97</v>
      </c>
      <c r="C25" s="205">
        <v>34</v>
      </c>
      <c r="D25" s="201">
        <v>560</v>
      </c>
      <c r="E25" s="201">
        <v>560</v>
      </c>
      <c r="F25" s="201">
        <v>100</v>
      </c>
      <c r="G25" s="131"/>
    </row>
    <row r="26" spans="1:10" ht="18" customHeight="1">
      <c r="A26" s="208" t="s">
        <v>42</v>
      </c>
      <c r="B26" s="214" t="s">
        <v>98</v>
      </c>
      <c r="C26" s="205">
        <v>67</v>
      </c>
      <c r="D26" s="201">
        <v>2580</v>
      </c>
      <c r="E26" s="201">
        <v>2580</v>
      </c>
      <c r="F26" s="201">
        <v>100</v>
      </c>
      <c r="G26" s="131"/>
    </row>
    <row r="27" spans="1:10" ht="18" customHeight="1">
      <c r="A27" s="208" t="s">
        <v>31</v>
      </c>
      <c r="B27" s="214" t="s">
        <v>99</v>
      </c>
      <c r="C27" s="206">
        <v>34</v>
      </c>
      <c r="D27" s="186">
        <v>660</v>
      </c>
      <c r="E27" s="186">
        <v>660</v>
      </c>
      <c r="F27" s="201">
        <v>100</v>
      </c>
      <c r="G27" s="131"/>
    </row>
    <row r="28" spans="1:10" ht="18" customHeight="1">
      <c r="A28" s="207"/>
      <c r="B28" s="214" t="s">
        <v>100</v>
      </c>
      <c r="C28" s="206">
        <v>85</v>
      </c>
      <c r="D28" s="186">
        <v>670</v>
      </c>
      <c r="E28" s="186">
        <v>670</v>
      </c>
      <c r="F28" s="201">
        <v>100</v>
      </c>
      <c r="G28" s="131"/>
    </row>
    <row r="29" spans="1:10" ht="3.95" customHeight="1">
      <c r="A29" s="116"/>
      <c r="B29" s="215"/>
      <c r="C29" s="132"/>
      <c r="D29" s="133"/>
      <c r="E29" s="132"/>
      <c r="F29" s="132"/>
      <c r="G29" s="110"/>
    </row>
    <row r="30" spans="1:10" ht="15.95" customHeight="1">
      <c r="A30" s="134"/>
      <c r="B30" s="135"/>
      <c r="C30" s="136"/>
      <c r="D30" s="137"/>
      <c r="E30" s="136"/>
      <c r="F30" s="137"/>
    </row>
  </sheetData>
  <mergeCells count="8">
    <mergeCell ref="G5:G6"/>
    <mergeCell ref="H5:H6"/>
    <mergeCell ref="A22:A23"/>
    <mergeCell ref="B22:B23"/>
    <mergeCell ref="F22:F23"/>
    <mergeCell ref="A5:A6"/>
    <mergeCell ref="B5:B6"/>
    <mergeCell ref="F5:F6"/>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 xml:space="preserve">&amp;C&amp;"ＭＳ 明朝,標準"&amp;10&amp;P/&amp;N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36"/>
  <sheetViews>
    <sheetView view="pageBreakPreview" zoomScaleNormal="100" zoomScaleSheetLayoutView="100" workbookViewId="0">
      <selection activeCell="G6" sqref="G6:K6"/>
    </sheetView>
  </sheetViews>
  <sheetFormatPr defaultColWidth="12.375" defaultRowHeight="12" customHeight="1"/>
  <cols>
    <col min="1" max="1" width="0.25" style="140" customWidth="1"/>
    <col min="2" max="2" width="10.75" style="94" customWidth="1"/>
    <col min="3" max="3" width="4.375" style="111" hidden="1" customWidth="1"/>
    <col min="4" max="4" width="9.875" style="111" hidden="1" customWidth="1"/>
    <col min="5" max="5" width="1" style="111" customWidth="1"/>
    <col min="6" max="6" width="29" style="94" customWidth="1"/>
    <col min="7" max="8" width="9.125" style="94" customWidth="1"/>
    <col min="9" max="10" width="9.75" style="94" bestFit="1" customWidth="1"/>
    <col min="11" max="11" width="7.625" style="94" customWidth="1"/>
    <col min="12" max="12" width="0.25" style="111" customWidth="1"/>
    <col min="13" max="16384" width="12.375" style="94"/>
  </cols>
  <sheetData>
    <row r="1" spans="1:17" s="87" customFormat="1" ht="24" customHeight="1">
      <c r="A1" s="138"/>
      <c r="B1" s="200" t="s">
        <v>86</v>
      </c>
      <c r="C1" s="139"/>
      <c r="D1" s="139"/>
      <c r="E1" s="139"/>
      <c r="L1" s="139"/>
    </row>
    <row r="2" spans="1:17" ht="26.1" customHeight="1"/>
    <row r="3" spans="1:17" s="96" customFormat="1" ht="15.95" customHeight="1" thickBot="1">
      <c r="B3" s="141" t="s">
        <v>87</v>
      </c>
      <c r="C3" s="124"/>
      <c r="D3" s="124"/>
      <c r="E3" s="124"/>
      <c r="F3" s="360" t="s">
        <v>88</v>
      </c>
      <c r="G3" s="360"/>
      <c r="H3" s="360"/>
      <c r="I3" s="360"/>
      <c r="J3" s="360"/>
      <c r="K3" s="360"/>
      <c r="L3" s="124"/>
    </row>
    <row r="4" spans="1:17" ht="18" customHeight="1">
      <c r="A4" s="142"/>
      <c r="B4" s="355" t="s">
        <v>60</v>
      </c>
      <c r="C4" s="143"/>
      <c r="D4" s="142"/>
      <c r="E4" s="143"/>
      <c r="F4" s="354" t="s">
        <v>89</v>
      </c>
      <c r="G4" s="100" t="s">
        <v>61</v>
      </c>
      <c r="H4" s="144" t="s">
        <v>62</v>
      </c>
      <c r="I4" s="357" t="s">
        <v>63</v>
      </c>
      <c r="J4" s="359" t="s">
        <v>64</v>
      </c>
      <c r="K4" s="145" t="s">
        <v>10</v>
      </c>
      <c r="L4" s="146"/>
    </row>
    <row r="5" spans="1:17" ht="18" customHeight="1">
      <c r="A5" s="147"/>
      <c r="B5" s="356"/>
      <c r="C5" s="148"/>
      <c r="D5" s="147"/>
      <c r="E5" s="148"/>
      <c r="F5" s="347"/>
      <c r="G5" s="106" t="s">
        <v>51</v>
      </c>
      <c r="H5" s="107" t="s">
        <v>83</v>
      </c>
      <c r="I5" s="358"/>
      <c r="J5" s="345"/>
      <c r="K5" s="149" t="s">
        <v>65</v>
      </c>
      <c r="L5" s="150"/>
    </row>
    <row r="6" spans="1:17" s="154" customFormat="1" ht="18" customHeight="1">
      <c r="A6" s="151"/>
      <c r="B6" s="152" t="s">
        <v>66</v>
      </c>
      <c r="C6" s="151"/>
      <c r="D6" s="151"/>
      <c r="E6" s="151"/>
      <c r="F6" s="216"/>
      <c r="G6" s="171">
        <v>42028</v>
      </c>
      <c r="H6" s="171">
        <v>36087.5</v>
      </c>
      <c r="I6" s="172">
        <v>1406413</v>
      </c>
      <c r="J6" s="172">
        <v>1307358</v>
      </c>
      <c r="K6" s="299">
        <v>92.956905261825653</v>
      </c>
      <c r="L6" s="153"/>
      <c r="M6" s="285"/>
      <c r="N6" s="154">
        <v>0.92956905261825651</v>
      </c>
      <c r="O6" s="154">
        <f>ROUND(N6*100,2)</f>
        <v>92.96</v>
      </c>
      <c r="P6" s="154">
        <v>92.96</v>
      </c>
      <c r="Q6" s="154">
        <f>ROUND(P6,1)</f>
        <v>93</v>
      </c>
    </row>
    <row r="7" spans="1:17" ht="21" customHeight="1">
      <c r="A7" s="155"/>
      <c r="B7" s="156" t="s">
        <v>18</v>
      </c>
      <c r="C7" s="155"/>
      <c r="D7" s="155"/>
      <c r="E7" s="155"/>
      <c r="F7" s="217" t="s">
        <v>67</v>
      </c>
      <c r="G7" s="114">
        <v>6695.2</v>
      </c>
      <c r="H7" s="114">
        <v>5789.7999999999993</v>
      </c>
      <c r="I7" s="113">
        <v>343371</v>
      </c>
      <c r="J7" s="113">
        <v>338250</v>
      </c>
      <c r="K7" s="300">
        <v>98.508610220432118</v>
      </c>
      <c r="L7" s="157"/>
      <c r="N7" s="94">
        <v>0.98508610220432125</v>
      </c>
      <c r="O7" s="154">
        <f t="shared" ref="O7:O31" si="0">ROUND(N7*100,2)</f>
        <v>98.51</v>
      </c>
      <c r="P7" s="94">
        <v>98.51</v>
      </c>
      <c r="Q7" s="154">
        <f t="shared" ref="Q7:Q31" si="1">ROUND(P7,1)</f>
        <v>98.5</v>
      </c>
    </row>
    <row r="8" spans="1:17" ht="15" customHeight="1">
      <c r="A8" s="155"/>
      <c r="B8" s="156"/>
      <c r="C8" s="155"/>
      <c r="D8" s="155"/>
      <c r="E8" s="155"/>
      <c r="F8" s="217" t="s">
        <v>79</v>
      </c>
      <c r="G8" s="190">
        <v>1471.3</v>
      </c>
      <c r="H8" s="190">
        <v>1445.6</v>
      </c>
      <c r="I8" s="191">
        <v>107584</v>
      </c>
      <c r="J8" s="192">
        <v>107313</v>
      </c>
      <c r="K8" s="300">
        <v>99.748103807257579</v>
      </c>
      <c r="L8" s="190"/>
      <c r="N8" s="94">
        <v>0.99748103807257582</v>
      </c>
      <c r="O8" s="154">
        <f t="shared" si="0"/>
        <v>99.75</v>
      </c>
      <c r="P8" s="94">
        <v>99.75</v>
      </c>
      <c r="Q8" s="154">
        <f t="shared" si="1"/>
        <v>99.8</v>
      </c>
    </row>
    <row r="9" spans="1:17" ht="15" customHeight="1">
      <c r="A9" s="155"/>
      <c r="B9" s="156"/>
      <c r="C9" s="155"/>
      <c r="D9" s="155"/>
      <c r="E9" s="155"/>
      <c r="F9" s="217" t="s">
        <v>104</v>
      </c>
      <c r="G9" s="190">
        <v>92</v>
      </c>
      <c r="H9" s="190">
        <v>92</v>
      </c>
      <c r="I9" s="191">
        <v>4893</v>
      </c>
      <c r="J9" s="192">
        <v>4888</v>
      </c>
      <c r="K9" s="300">
        <v>99.897813202534238</v>
      </c>
      <c r="L9" s="190"/>
      <c r="N9" s="94">
        <v>0.99897813202534236</v>
      </c>
      <c r="O9" s="154">
        <f t="shared" si="0"/>
        <v>99.9</v>
      </c>
      <c r="P9" s="94">
        <v>99.9</v>
      </c>
      <c r="Q9" s="154">
        <f t="shared" si="1"/>
        <v>99.9</v>
      </c>
    </row>
    <row r="10" spans="1:17" ht="21" customHeight="1">
      <c r="A10" s="155"/>
      <c r="B10" s="156" t="s">
        <v>19</v>
      </c>
      <c r="C10" s="155"/>
      <c r="D10" s="155"/>
      <c r="E10" s="155"/>
      <c r="F10" s="217" t="s">
        <v>67</v>
      </c>
      <c r="G10" s="114">
        <v>2951.3</v>
      </c>
      <c r="H10" s="114">
        <v>2451.1</v>
      </c>
      <c r="I10" s="113">
        <v>110842</v>
      </c>
      <c r="J10" s="158">
        <v>98389</v>
      </c>
      <c r="K10" s="300">
        <v>88.765089045668617</v>
      </c>
      <c r="L10" s="157"/>
      <c r="N10" s="94">
        <v>0.8876508904566861</v>
      </c>
      <c r="O10" s="154">
        <f t="shared" si="0"/>
        <v>88.77</v>
      </c>
      <c r="P10" s="94">
        <v>88.77</v>
      </c>
      <c r="Q10" s="154">
        <f t="shared" si="1"/>
        <v>88.8</v>
      </c>
    </row>
    <row r="11" spans="1:17" ht="21" customHeight="1">
      <c r="A11" s="155"/>
      <c r="B11" s="156" t="s">
        <v>20</v>
      </c>
      <c r="C11" s="155"/>
      <c r="D11" s="155"/>
      <c r="E11" s="155"/>
      <c r="F11" s="217" t="s">
        <v>67</v>
      </c>
      <c r="G11" s="114">
        <v>4753.8999999999996</v>
      </c>
      <c r="H11" s="114">
        <v>3920.4</v>
      </c>
      <c r="I11" s="113">
        <v>113297</v>
      </c>
      <c r="J11" s="158">
        <v>97014</v>
      </c>
      <c r="K11" s="300">
        <v>85.628039577393935</v>
      </c>
      <c r="L11" s="157"/>
      <c r="N11" s="94">
        <v>0.85628039577393933</v>
      </c>
      <c r="O11" s="154">
        <f t="shared" si="0"/>
        <v>85.63</v>
      </c>
      <c r="P11" s="94">
        <v>85.63</v>
      </c>
      <c r="Q11" s="154">
        <f t="shared" si="1"/>
        <v>85.6</v>
      </c>
    </row>
    <row r="12" spans="1:17" ht="21" customHeight="1">
      <c r="A12" s="155"/>
      <c r="B12" s="156" t="s">
        <v>0</v>
      </c>
      <c r="C12" s="155"/>
      <c r="D12" s="155"/>
      <c r="E12" s="155"/>
      <c r="F12" s="217" t="s">
        <v>67</v>
      </c>
      <c r="G12" s="114">
        <v>1752</v>
      </c>
      <c r="H12" s="114">
        <v>1563.3</v>
      </c>
      <c r="I12" s="113">
        <v>81782</v>
      </c>
      <c r="J12" s="113">
        <v>68678</v>
      </c>
      <c r="K12" s="300">
        <v>83.976914235406326</v>
      </c>
      <c r="L12" s="157"/>
      <c r="N12" s="94">
        <v>0.83976914235406319</v>
      </c>
      <c r="O12" s="154">
        <f t="shared" si="0"/>
        <v>83.98</v>
      </c>
      <c r="P12" s="94">
        <v>83.98</v>
      </c>
      <c r="Q12" s="154">
        <f t="shared" si="1"/>
        <v>84</v>
      </c>
    </row>
    <row r="13" spans="1:17" ht="15" customHeight="1">
      <c r="A13" s="155"/>
      <c r="B13" s="156"/>
      <c r="C13" s="155"/>
      <c r="D13" s="155"/>
      <c r="E13" s="155"/>
      <c r="F13" s="217" t="s">
        <v>78</v>
      </c>
      <c r="G13" s="159">
        <v>8.6999999999999993</v>
      </c>
      <c r="H13" s="159">
        <v>8.6999999999999993</v>
      </c>
      <c r="I13" s="160">
        <v>228</v>
      </c>
      <c r="J13" s="161">
        <v>228</v>
      </c>
      <c r="K13" s="300">
        <v>100</v>
      </c>
      <c r="L13" s="157"/>
      <c r="N13" s="94">
        <v>1</v>
      </c>
      <c r="O13" s="154">
        <f t="shared" si="0"/>
        <v>100</v>
      </c>
      <c r="P13" s="94">
        <v>100</v>
      </c>
      <c r="Q13" s="154">
        <f t="shared" si="1"/>
        <v>100</v>
      </c>
    </row>
    <row r="14" spans="1:17" ht="21" customHeight="1">
      <c r="A14" s="155"/>
      <c r="B14" s="156" t="s">
        <v>21</v>
      </c>
      <c r="C14" s="155"/>
      <c r="D14" s="155"/>
      <c r="E14" s="155"/>
      <c r="F14" s="217" t="s">
        <v>67</v>
      </c>
      <c r="G14" s="114">
        <v>2891</v>
      </c>
      <c r="H14" s="114">
        <v>2652.6</v>
      </c>
      <c r="I14" s="113">
        <v>139638</v>
      </c>
      <c r="J14" s="158">
        <v>139302</v>
      </c>
      <c r="K14" s="300">
        <v>99.759377819791169</v>
      </c>
      <c r="L14" s="157"/>
      <c r="N14" s="94">
        <v>0.99759377819791173</v>
      </c>
      <c r="O14" s="154">
        <f t="shared" si="0"/>
        <v>99.76</v>
      </c>
      <c r="P14" s="94">
        <v>99.76</v>
      </c>
      <c r="Q14" s="154">
        <f t="shared" si="1"/>
        <v>99.8</v>
      </c>
    </row>
    <row r="15" spans="1:17" ht="21" customHeight="1">
      <c r="A15" s="155"/>
      <c r="B15" s="156" t="s">
        <v>22</v>
      </c>
      <c r="C15" s="155"/>
      <c r="D15" s="155"/>
      <c r="E15" s="155"/>
      <c r="F15" s="217" t="s">
        <v>67</v>
      </c>
      <c r="G15" s="114">
        <v>1876.7</v>
      </c>
      <c r="H15" s="114">
        <v>1726.7</v>
      </c>
      <c r="I15" s="113">
        <v>85731</v>
      </c>
      <c r="J15" s="158">
        <v>85487</v>
      </c>
      <c r="K15" s="300">
        <v>99.715388832510996</v>
      </c>
      <c r="L15" s="157"/>
      <c r="N15" s="94">
        <v>0.99715388832510998</v>
      </c>
      <c r="O15" s="154">
        <f t="shared" si="0"/>
        <v>99.72</v>
      </c>
      <c r="P15" s="94">
        <v>99.72</v>
      </c>
      <c r="Q15" s="154">
        <f t="shared" si="1"/>
        <v>99.7</v>
      </c>
    </row>
    <row r="16" spans="1:17" ht="21" customHeight="1">
      <c r="A16" s="155"/>
      <c r="B16" s="156" t="s">
        <v>37</v>
      </c>
      <c r="C16" s="155"/>
      <c r="D16" s="155"/>
      <c r="E16" s="155"/>
      <c r="F16" s="217" t="s">
        <v>70</v>
      </c>
      <c r="G16" s="188">
        <v>1817.3</v>
      </c>
      <c r="H16" s="188">
        <v>1678.9</v>
      </c>
      <c r="I16" s="193">
        <v>70290</v>
      </c>
      <c r="J16" s="189">
        <v>70088</v>
      </c>
      <c r="K16" s="300">
        <v>99.712619149238861</v>
      </c>
      <c r="L16" s="157"/>
      <c r="N16" s="94">
        <v>0.99712619149238868</v>
      </c>
      <c r="O16" s="154">
        <f t="shared" si="0"/>
        <v>99.71</v>
      </c>
      <c r="P16" s="94">
        <v>99.71</v>
      </c>
      <c r="Q16" s="154">
        <f t="shared" si="1"/>
        <v>99.7</v>
      </c>
    </row>
    <row r="17" spans="1:17" ht="21" customHeight="1">
      <c r="A17" s="155"/>
      <c r="B17" s="156" t="s">
        <v>38</v>
      </c>
      <c r="C17" s="155"/>
      <c r="D17" s="155"/>
      <c r="E17" s="155"/>
      <c r="F17" s="218" t="s">
        <v>67</v>
      </c>
      <c r="G17" s="188">
        <v>3480.8</v>
      </c>
      <c r="H17" s="188">
        <v>2938.1</v>
      </c>
      <c r="I17" s="194">
        <v>88204</v>
      </c>
      <c r="J17" s="194">
        <v>71898</v>
      </c>
      <c r="K17" s="300">
        <v>81.51331005396581</v>
      </c>
      <c r="L17" s="157"/>
      <c r="N17" s="94">
        <v>0.81513310053965804</v>
      </c>
      <c r="O17" s="154">
        <f t="shared" si="0"/>
        <v>81.510000000000005</v>
      </c>
      <c r="P17" s="94">
        <v>81.510000000000005</v>
      </c>
      <c r="Q17" s="154">
        <f t="shared" si="1"/>
        <v>81.5</v>
      </c>
    </row>
    <row r="18" spans="1:17" s="165" customFormat="1" ht="15" customHeight="1">
      <c r="A18" s="162"/>
      <c r="B18" s="163"/>
      <c r="C18" s="162"/>
      <c r="D18" s="162"/>
      <c r="E18" s="162"/>
      <c r="F18" s="219" t="s">
        <v>105</v>
      </c>
      <c r="G18" s="195">
        <v>410.3</v>
      </c>
      <c r="H18" s="195">
        <v>350.6</v>
      </c>
      <c r="I18" s="196">
        <v>6789</v>
      </c>
      <c r="J18" s="196">
        <v>5351</v>
      </c>
      <c r="K18" s="300">
        <v>78.818677272057741</v>
      </c>
      <c r="L18" s="164"/>
      <c r="N18" s="165">
        <v>0.78818677272057736</v>
      </c>
      <c r="O18" s="154">
        <f t="shared" si="0"/>
        <v>78.819999999999993</v>
      </c>
      <c r="P18" s="165">
        <v>78.819999999999993</v>
      </c>
      <c r="Q18" s="154">
        <f t="shared" si="1"/>
        <v>78.8</v>
      </c>
    </row>
    <row r="19" spans="1:17" s="159" customFormat="1" ht="15" customHeight="1">
      <c r="A19" s="162"/>
      <c r="B19" s="163"/>
      <c r="C19" s="162"/>
      <c r="D19" s="162"/>
      <c r="E19" s="162"/>
      <c r="F19" s="219" t="s">
        <v>106</v>
      </c>
      <c r="G19" s="195">
        <v>255.9</v>
      </c>
      <c r="H19" s="195">
        <v>111.7</v>
      </c>
      <c r="I19" s="196">
        <v>10349</v>
      </c>
      <c r="J19" s="196">
        <v>2591</v>
      </c>
      <c r="K19" s="300">
        <v>25.036235385061357</v>
      </c>
      <c r="L19" s="164"/>
      <c r="N19" s="159">
        <v>0.25036235385061356</v>
      </c>
      <c r="O19" s="154">
        <f t="shared" si="0"/>
        <v>25.04</v>
      </c>
      <c r="P19" s="159">
        <v>25.04</v>
      </c>
      <c r="Q19" s="154">
        <f t="shared" si="1"/>
        <v>25</v>
      </c>
    </row>
    <row r="20" spans="1:17" ht="21" customHeight="1">
      <c r="A20" s="155"/>
      <c r="B20" s="156" t="s">
        <v>39</v>
      </c>
      <c r="C20" s="155"/>
      <c r="D20" s="155"/>
      <c r="E20" s="155"/>
      <c r="F20" s="217" t="s">
        <v>67</v>
      </c>
      <c r="G20" s="188">
        <v>1414.5</v>
      </c>
      <c r="H20" s="188">
        <v>1324.8</v>
      </c>
      <c r="I20" s="193">
        <v>50658</v>
      </c>
      <c r="J20" s="189">
        <v>50136</v>
      </c>
      <c r="K20" s="300">
        <v>98.969560582731248</v>
      </c>
      <c r="L20" s="157"/>
      <c r="N20" s="94">
        <v>0.98969560582731253</v>
      </c>
      <c r="O20" s="154">
        <f t="shared" si="0"/>
        <v>98.97</v>
      </c>
      <c r="P20" s="94">
        <v>98.97</v>
      </c>
      <c r="Q20" s="154">
        <f t="shared" si="1"/>
        <v>99</v>
      </c>
    </row>
    <row r="21" spans="1:17" ht="21" customHeight="1">
      <c r="A21" s="155"/>
      <c r="B21" s="156" t="s">
        <v>40</v>
      </c>
      <c r="C21" s="155"/>
      <c r="D21" s="155"/>
      <c r="E21" s="155"/>
      <c r="F21" s="217" t="s">
        <v>67</v>
      </c>
      <c r="G21" s="188">
        <v>1952.1</v>
      </c>
      <c r="H21" s="188">
        <v>1863.3</v>
      </c>
      <c r="I21" s="193">
        <v>54069</v>
      </c>
      <c r="J21" s="189">
        <v>53367</v>
      </c>
      <c r="K21" s="300">
        <v>98.701658991288909</v>
      </c>
      <c r="L21" s="157"/>
      <c r="N21" s="94">
        <v>0.9870165899128891</v>
      </c>
      <c r="O21" s="154">
        <f t="shared" si="0"/>
        <v>98.7</v>
      </c>
      <c r="P21" s="94">
        <v>98.7</v>
      </c>
      <c r="Q21" s="154">
        <f t="shared" si="1"/>
        <v>98.7</v>
      </c>
    </row>
    <row r="22" spans="1:17" ht="21" customHeight="1">
      <c r="A22" s="155"/>
      <c r="B22" s="156" t="s">
        <v>41</v>
      </c>
      <c r="C22" s="155"/>
      <c r="D22" s="155"/>
      <c r="E22" s="155"/>
      <c r="F22" s="217" t="s">
        <v>67</v>
      </c>
      <c r="G22" s="188">
        <v>2564.5</v>
      </c>
      <c r="H22" s="188">
        <v>2168.6</v>
      </c>
      <c r="I22" s="194">
        <v>45379</v>
      </c>
      <c r="J22" s="194">
        <v>39903</v>
      </c>
      <c r="K22" s="300">
        <v>87.932744220895131</v>
      </c>
      <c r="L22" s="157"/>
      <c r="N22" s="94">
        <v>0.87932744220895132</v>
      </c>
      <c r="O22" s="154">
        <f t="shared" si="0"/>
        <v>87.93</v>
      </c>
      <c r="P22" s="94">
        <v>87.93</v>
      </c>
      <c r="Q22" s="154">
        <f t="shared" si="1"/>
        <v>87.9</v>
      </c>
    </row>
    <row r="23" spans="1:17" s="165" customFormat="1" ht="15" customHeight="1">
      <c r="A23" s="162"/>
      <c r="B23" s="163"/>
      <c r="C23" s="162"/>
      <c r="D23" s="162"/>
      <c r="E23" s="162"/>
      <c r="F23" s="219" t="s">
        <v>107</v>
      </c>
      <c r="G23" s="195">
        <v>61.6</v>
      </c>
      <c r="H23" s="195">
        <v>56.9</v>
      </c>
      <c r="I23" s="196">
        <v>1500</v>
      </c>
      <c r="J23" s="196">
        <v>657</v>
      </c>
      <c r="K23" s="300">
        <v>43.8</v>
      </c>
      <c r="L23" s="164"/>
      <c r="N23" s="165">
        <v>0.438</v>
      </c>
      <c r="O23" s="154">
        <f t="shared" si="0"/>
        <v>43.8</v>
      </c>
      <c r="P23" s="165">
        <v>43.8</v>
      </c>
      <c r="Q23" s="154">
        <f t="shared" si="1"/>
        <v>43.8</v>
      </c>
    </row>
    <row r="24" spans="1:17" ht="21" customHeight="1">
      <c r="A24" s="155"/>
      <c r="B24" s="156" t="s">
        <v>42</v>
      </c>
      <c r="C24" s="155"/>
      <c r="D24" s="155"/>
      <c r="E24" s="155"/>
      <c r="F24" s="217" t="s">
        <v>67</v>
      </c>
      <c r="G24" s="188">
        <v>3778.3</v>
      </c>
      <c r="H24" s="188">
        <v>2931.7</v>
      </c>
      <c r="I24" s="193">
        <v>111765</v>
      </c>
      <c r="J24" s="193">
        <v>93413</v>
      </c>
      <c r="K24" s="300">
        <v>83.579832684650839</v>
      </c>
      <c r="L24" s="157"/>
      <c r="N24" s="94">
        <v>0.83579832684650834</v>
      </c>
      <c r="O24" s="154">
        <f t="shared" si="0"/>
        <v>83.58</v>
      </c>
      <c r="P24" s="94">
        <v>83.58</v>
      </c>
      <c r="Q24" s="154">
        <f t="shared" si="1"/>
        <v>83.6</v>
      </c>
    </row>
    <row r="25" spans="1:17" ht="21" customHeight="1">
      <c r="A25" s="155"/>
      <c r="B25" s="156" t="s">
        <v>43</v>
      </c>
      <c r="C25" s="155"/>
      <c r="D25" s="155"/>
      <c r="E25" s="155"/>
      <c r="F25" s="217" t="s">
        <v>67</v>
      </c>
      <c r="G25" s="114">
        <v>1987</v>
      </c>
      <c r="H25" s="114">
        <v>1777.5</v>
      </c>
      <c r="I25" s="113">
        <v>37215</v>
      </c>
      <c r="J25" s="158">
        <v>34103</v>
      </c>
      <c r="K25" s="300">
        <v>91.63778046486631</v>
      </c>
      <c r="L25" s="157"/>
      <c r="N25" s="94">
        <v>0.91637780464866314</v>
      </c>
      <c r="O25" s="154">
        <f t="shared" si="0"/>
        <v>91.64</v>
      </c>
      <c r="P25" s="94">
        <v>91.64</v>
      </c>
      <c r="Q25" s="154">
        <f t="shared" si="1"/>
        <v>91.6</v>
      </c>
    </row>
    <row r="26" spans="1:17" ht="21" customHeight="1">
      <c r="A26" s="155"/>
      <c r="B26" s="156" t="s">
        <v>31</v>
      </c>
      <c r="C26" s="155"/>
      <c r="D26" s="155"/>
      <c r="E26" s="155"/>
      <c r="F26" s="217" t="s">
        <v>67</v>
      </c>
      <c r="G26" s="114">
        <v>1033.0999999999999</v>
      </c>
      <c r="H26" s="114">
        <v>828.8</v>
      </c>
      <c r="I26" s="113">
        <v>20761</v>
      </c>
      <c r="J26" s="158">
        <v>16425</v>
      </c>
      <c r="K26" s="300">
        <v>79.114686190453256</v>
      </c>
      <c r="L26" s="157"/>
      <c r="N26" s="94">
        <v>0.79114686190453254</v>
      </c>
      <c r="O26" s="154">
        <f t="shared" si="0"/>
        <v>79.11</v>
      </c>
      <c r="P26" s="94">
        <v>79.11</v>
      </c>
      <c r="Q26" s="154">
        <f t="shared" si="1"/>
        <v>79.099999999999994</v>
      </c>
    </row>
    <row r="27" spans="1:17" ht="21" customHeight="1">
      <c r="A27" s="155"/>
      <c r="B27" s="156" t="s">
        <v>32</v>
      </c>
      <c r="C27" s="155"/>
      <c r="D27" s="155"/>
      <c r="E27" s="155"/>
      <c r="F27" s="217" t="s">
        <v>68</v>
      </c>
      <c r="G27" s="114">
        <v>663.4</v>
      </c>
      <c r="H27" s="114">
        <v>421.1</v>
      </c>
      <c r="I27" s="113">
        <v>11323</v>
      </c>
      <c r="J27" s="158">
        <v>9667</v>
      </c>
      <c r="K27" s="300">
        <v>85.374900644705463</v>
      </c>
      <c r="L27" s="157"/>
      <c r="N27" s="94">
        <v>0.85374900644705465</v>
      </c>
      <c r="O27" s="154">
        <f t="shared" si="0"/>
        <v>85.37</v>
      </c>
      <c r="P27" s="94">
        <v>85.37</v>
      </c>
      <c r="Q27" s="154">
        <f t="shared" si="1"/>
        <v>85.4</v>
      </c>
    </row>
    <row r="28" spans="1:17" ht="21" customHeight="1">
      <c r="A28" s="155"/>
      <c r="B28" s="156" t="s">
        <v>33</v>
      </c>
      <c r="C28" s="155"/>
      <c r="D28" s="155"/>
      <c r="E28" s="155"/>
      <c r="F28" s="217" t="s">
        <v>68</v>
      </c>
      <c r="G28" s="114">
        <v>1097.8</v>
      </c>
      <c r="H28" s="114">
        <v>938.9</v>
      </c>
      <c r="I28" s="113">
        <v>21078</v>
      </c>
      <c r="J28" s="197">
        <v>20898</v>
      </c>
      <c r="K28" s="300">
        <v>99.146029035012802</v>
      </c>
      <c r="L28" s="157"/>
      <c r="N28" s="94">
        <v>0.99146029035012806</v>
      </c>
      <c r="O28" s="154">
        <f t="shared" si="0"/>
        <v>99.15</v>
      </c>
      <c r="P28" s="94">
        <v>99.15</v>
      </c>
      <c r="Q28" s="154">
        <f t="shared" si="1"/>
        <v>99.2</v>
      </c>
    </row>
    <row r="29" spans="1:17" ht="21" customHeight="1">
      <c r="A29" s="155"/>
      <c r="B29" s="156" t="s">
        <v>34</v>
      </c>
      <c r="C29" s="155"/>
      <c r="D29" s="155"/>
      <c r="E29" s="155"/>
      <c r="F29" s="217" t="s">
        <v>68</v>
      </c>
      <c r="G29" s="114">
        <v>372.5</v>
      </c>
      <c r="H29" s="114">
        <v>372.5</v>
      </c>
      <c r="I29" s="113">
        <v>7139</v>
      </c>
      <c r="J29" s="197">
        <v>7138</v>
      </c>
      <c r="K29" s="300">
        <v>99.985992435915392</v>
      </c>
      <c r="L29" s="157"/>
      <c r="N29" s="94">
        <v>0.99985992435915394</v>
      </c>
      <c r="O29" s="154">
        <f t="shared" si="0"/>
        <v>99.99</v>
      </c>
      <c r="P29" s="94">
        <v>99.99</v>
      </c>
      <c r="Q29" s="154">
        <f t="shared" si="1"/>
        <v>100</v>
      </c>
    </row>
    <row r="30" spans="1:17" ht="21" customHeight="1">
      <c r="A30" s="155"/>
      <c r="B30" s="156" t="s">
        <v>35</v>
      </c>
      <c r="C30" s="155"/>
      <c r="D30" s="155"/>
      <c r="E30" s="155"/>
      <c r="F30" s="217" t="s">
        <v>68</v>
      </c>
      <c r="G30" s="114">
        <v>458.5</v>
      </c>
      <c r="H30" s="114">
        <v>402.8</v>
      </c>
      <c r="I30" s="113">
        <v>6476</v>
      </c>
      <c r="J30" s="197">
        <v>6471</v>
      </c>
      <c r="K30" s="300">
        <v>99.922791846819024</v>
      </c>
      <c r="L30" s="157"/>
      <c r="N30" s="94">
        <v>0.99922791846819026</v>
      </c>
      <c r="O30" s="154">
        <f t="shared" si="0"/>
        <v>99.92</v>
      </c>
      <c r="P30" s="94">
        <v>99.92</v>
      </c>
      <c r="Q30" s="154">
        <f t="shared" si="1"/>
        <v>99.9</v>
      </c>
    </row>
    <row r="31" spans="1:17" ht="21" customHeight="1">
      <c r="A31" s="155"/>
      <c r="B31" s="156" t="s">
        <v>36</v>
      </c>
      <c r="C31" s="155"/>
      <c r="D31" s="155"/>
      <c r="E31" s="155"/>
      <c r="F31" s="217" t="s">
        <v>67</v>
      </c>
      <c r="G31" s="114">
        <v>488.1</v>
      </c>
      <c r="H31" s="114">
        <v>336.6</v>
      </c>
      <c r="I31" s="113">
        <v>7395</v>
      </c>
      <c r="J31" s="197">
        <v>6731</v>
      </c>
      <c r="K31" s="300">
        <v>91.0209601081812</v>
      </c>
      <c r="L31" s="157"/>
      <c r="N31" s="94">
        <v>0.91020960108181204</v>
      </c>
      <c r="O31" s="154">
        <f t="shared" si="0"/>
        <v>91.02</v>
      </c>
      <c r="P31" s="94">
        <v>91.02</v>
      </c>
      <c r="Q31" s="154">
        <f t="shared" si="1"/>
        <v>91</v>
      </c>
    </row>
    <row r="32" spans="1:17" ht="3.95" customHeight="1">
      <c r="A32" s="166"/>
      <c r="B32" s="167"/>
      <c r="C32" s="166"/>
      <c r="D32" s="166"/>
      <c r="E32" s="166"/>
      <c r="F32" s="220"/>
      <c r="G32" s="168"/>
      <c r="H32" s="168"/>
      <c r="I32" s="169"/>
      <c r="J32" s="198"/>
      <c r="K32" s="173"/>
      <c r="L32" s="170"/>
    </row>
    <row r="33" spans="1:12" s="111" customFormat="1" ht="15.95" customHeight="1">
      <c r="A33" s="140"/>
      <c r="B33" s="94" t="s">
        <v>169</v>
      </c>
      <c r="F33" s="94"/>
      <c r="G33" s="94"/>
      <c r="H33" s="94"/>
      <c r="I33" s="94"/>
      <c r="J33" s="94"/>
      <c r="K33" s="94"/>
    </row>
    <row r="34" spans="1:12" s="111" customFormat="1" ht="12" customHeight="1">
      <c r="A34" s="140"/>
      <c r="B34" s="94" t="s">
        <v>170</v>
      </c>
      <c r="F34" s="94"/>
      <c r="G34" s="94"/>
      <c r="H34" s="94"/>
      <c r="I34" s="94"/>
      <c r="J34" s="94"/>
      <c r="K34" s="94"/>
    </row>
    <row r="35" spans="1:12" s="111" customFormat="1" ht="12" customHeight="1">
      <c r="A35" s="140"/>
      <c r="B35" s="94" t="s">
        <v>171</v>
      </c>
      <c r="F35" s="94"/>
      <c r="G35" s="94"/>
      <c r="H35" s="94"/>
      <c r="I35" s="94"/>
      <c r="J35" s="94"/>
      <c r="K35" s="94"/>
    </row>
    <row r="36" spans="1:12" ht="12" customHeight="1">
      <c r="B36" s="94" t="s">
        <v>172</v>
      </c>
      <c r="L36" s="94"/>
    </row>
  </sheetData>
  <mergeCells count="5">
    <mergeCell ref="B4:B5"/>
    <mergeCell ref="F4:F5"/>
    <mergeCell ref="I4:I5"/>
    <mergeCell ref="J4:J5"/>
    <mergeCell ref="F3:K3"/>
  </mergeCells>
  <phoneticPr fontId="15"/>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&amp;C&amp;"ＭＳ 明朝,標準"&amp;10&amp;P/&amp;N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098</vt:lpstr>
      <vt:lpstr>099</vt:lpstr>
      <vt:lpstr>100</vt:lpstr>
      <vt:lpstr>101-1</vt:lpstr>
      <vt:lpstr>101-2</vt:lpstr>
      <vt:lpstr>'098'!Print_Area</vt:lpstr>
      <vt:lpstr>'099'!Print_Area</vt:lpstr>
      <vt:lpstr>'100'!Print_Area</vt:lpstr>
      <vt:lpstr>'101-1'!Print_Area</vt:lpstr>
      <vt:lpstr>'101-2'!Print_Area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2024-12-13T05:44:42Z</cp:lastPrinted>
  <dcterms:created xsi:type="dcterms:W3CDTF">2009-01-07T03:01:08Z</dcterms:created>
  <dcterms:modified xsi:type="dcterms:W3CDTF">2026-02-24T04:16:41Z</dcterms:modified>
</cp:coreProperties>
</file>