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2\MA09$\高校課・幼小中課\2000　企画管理（高校）\●トビタテ！留学ＪＡＰＡＮ地域拠点支援事業\1500 トビタテ！留学JAPAN（050106フォルダ作成）\R7\★★05-2 次年度募集要項\R8要項\02_浄書（校閲機能OFF）\"/>
    </mc:Choice>
  </mc:AlternateContent>
  <xr:revisionPtr revIDLastSave="0" documentId="13_ncr:1_{BBFD0DC3-2603-4E04-B8AD-CCC03D7DC252}" xr6:coauthVersionLast="47" xr6:coauthVersionMax="47" xr10:uidLastSave="{00000000-0000-0000-0000-000000000000}"/>
  <bookViews>
    <workbookView xWindow="-110" yWindow="-110" windowWidth="19420" windowHeight="11500" xr2:uid="{00000000-000D-0000-FFFF-FFFF00000000}"/>
  </bookViews>
  <sheets>
    <sheet name="留学計画書（チーム応募）" sheetId="1" r:id="rId1"/>
    <sheet name="国・地域コード" sheetId="2" r:id="rId2"/>
    <sheet name="留学計画の分野一覧" sheetId="3" r:id="rId3"/>
  </sheets>
  <definedNames>
    <definedName name="_xlnm._FilterDatabase" localSheetId="1" hidden="1">国・地域コード!$B$2:$D$2</definedName>
    <definedName name="_xlnm._FilterDatabase" localSheetId="2" hidden="1">留学計画の分野一覧!$B$2:$C$2</definedName>
    <definedName name="_xlnm.Print_Area" localSheetId="0">'留学計画書（チーム応募）'!$A$1:$E$270</definedName>
    <definedName name="_xlnm.Print_Titles" localSheetId="0">'留学計画書（チーム応募）'!$1:$21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9" i="1" l="1"/>
  <c r="D58" i="1"/>
  <c r="D57" i="1"/>
  <c r="D56" i="1"/>
  <c r="D55" i="1"/>
  <c r="D216" i="1"/>
  <c r="D164" i="1"/>
  <c r="D163" i="1"/>
  <c r="D162" i="1"/>
  <c r="D159" i="1"/>
  <c r="D155" i="1"/>
  <c r="D154" i="1"/>
  <c r="D153" i="1"/>
  <c r="D152" i="1"/>
  <c r="D151" i="1"/>
  <c r="D150" i="1"/>
  <c r="D149" i="1"/>
  <c r="D145" i="1"/>
  <c r="D144" i="1"/>
  <c r="D143" i="1"/>
  <c r="D142" i="1"/>
  <c r="D141" i="1"/>
  <c r="D140" i="1"/>
  <c r="D139" i="1"/>
  <c r="D138" i="1"/>
  <c r="D64" i="1"/>
  <c r="D241" i="1"/>
  <c r="D239" i="1"/>
  <c r="D238" i="1"/>
  <c r="D240" i="1"/>
  <c r="D264" i="1" l="1"/>
  <c r="D263" i="1"/>
  <c r="D262" i="1"/>
  <c r="D246" i="1"/>
  <c r="C72" i="1" l="1"/>
  <c r="C76" i="1"/>
  <c r="C28" i="1"/>
  <c r="D98" i="1" l="1"/>
  <c r="C81" i="1"/>
  <c r="D41" i="1"/>
  <c r="C124" i="1" l="1"/>
  <c r="C107" i="1"/>
  <c r="D237" i="1"/>
  <c r="D34" i="1" l="1"/>
  <c r="C209" i="1"/>
  <c r="C201" i="1"/>
  <c r="C193" i="1"/>
  <c r="D192" i="1"/>
  <c r="D191" i="1"/>
  <c r="D190" i="1"/>
  <c r="D189" i="1"/>
  <c r="D174" i="2"/>
  <c r="D173" i="2"/>
  <c r="D172" i="2"/>
  <c r="D171" i="2"/>
  <c r="D170" i="2"/>
  <c r="D169" i="2"/>
  <c r="D168" i="2"/>
  <c r="D167" i="2"/>
  <c r="D166" i="2"/>
  <c r="D165" i="2"/>
  <c r="D164" i="2"/>
  <c r="D163" i="2"/>
  <c r="D162" i="2"/>
  <c r="D161" i="2"/>
  <c r="D160" i="2"/>
  <c r="D159" i="2"/>
  <c r="D158" i="2"/>
  <c r="D157" i="2"/>
  <c r="D156" i="2"/>
  <c r="D155" i="2"/>
  <c r="D154" i="2"/>
  <c r="D153" i="2"/>
  <c r="D152" i="2"/>
  <c r="D151" i="2"/>
  <c r="D150" i="2"/>
  <c r="D149" i="2"/>
  <c r="D148" i="2"/>
  <c r="D147" i="2"/>
  <c r="D146" i="2"/>
  <c r="D145" i="2"/>
  <c r="D144" i="2"/>
  <c r="D143" i="2"/>
  <c r="D142" i="2"/>
  <c r="D141" i="2"/>
  <c r="D140" i="2"/>
  <c r="D139" i="2"/>
  <c r="D138" i="2"/>
  <c r="D137" i="2"/>
  <c r="D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D3" i="2"/>
  <c r="D188" i="1"/>
  <c r="D184" i="1"/>
  <c r="D183" i="1"/>
  <c r="D99" i="1"/>
  <c r="D97" i="1"/>
  <c r="D95" i="1"/>
  <c r="D94" i="1"/>
  <c r="D93" i="1"/>
  <c r="D92" i="1"/>
  <c r="D89" i="1"/>
  <c r="D88" i="1"/>
  <c r="D87" i="1"/>
  <c r="D86" i="1"/>
  <c r="D42" i="1"/>
  <c r="D40" i="1"/>
  <c r="D33" i="1"/>
  <c r="D32" i="1"/>
  <c r="D31" i="1"/>
  <c r="D30" i="1"/>
  <c r="D27" i="1"/>
  <c r="D26" i="1"/>
  <c r="D25" i="1"/>
  <c r="D24" i="1"/>
  <c r="E21" i="1"/>
  <c r="C211" i="1" l="1"/>
  <c r="C212" i="1" s="1"/>
  <c r="D259" i="1" l="1"/>
  <c r="D256" i="1"/>
  <c r="D252" i="1"/>
  <c r="D249" i="1"/>
  <c r="D245" i="1"/>
  <c r="D229" i="1"/>
  <c r="D215" i="1"/>
  <c r="D244" i="1"/>
  <c r="D243" i="1"/>
  <c r="D242" i="1"/>
  <c r="D236" i="1" l="1"/>
  <c r="D235" i="1"/>
  <c r="D178" i="1" l="1"/>
  <c r="C83" i="1" l="1"/>
  <c r="C82" i="1"/>
  <c r="C80" i="1"/>
  <c r="C79" i="1"/>
  <c r="D79" i="1" s="1"/>
  <c r="C78" i="1"/>
  <c r="C77" i="1"/>
  <c r="C75" i="1"/>
  <c r="C74" i="1"/>
  <c r="C73" i="1"/>
  <c r="C71" i="1"/>
  <c r="C70" i="1"/>
  <c r="C90" i="1"/>
  <c r="D36" i="1"/>
  <c r="D35" i="1"/>
  <c r="D169" i="1" l="1"/>
  <c r="D100" i="1"/>
  <c r="D96" i="1"/>
  <c r="D91" i="1"/>
  <c r="D74" i="1"/>
  <c r="D83" i="1"/>
  <c r="D177" i="1" l="1"/>
  <c r="D176" i="1"/>
  <c r="D175" i="1"/>
  <c r="D174" i="1"/>
  <c r="D173" i="1"/>
  <c r="D172" i="1"/>
  <c r="D168" i="1"/>
  <c r="D29" i="1"/>
  <c r="D65" i="1"/>
  <c r="D61" i="1"/>
  <c r="D59" i="1"/>
  <c r="D39" i="1"/>
  <c r="D43" i="1"/>
</calcChain>
</file>

<file path=xl/sharedStrings.xml><?xml version="1.0" encoding="utf-8"?>
<sst xmlns="http://schemas.openxmlformats.org/spreadsheetml/2006/main" count="618" uniqueCount="446">
  <si>
    <t>１－１　氏名・生年月日等</t>
    <rPh sb="4" eb="6">
      <t>シメイ</t>
    </rPh>
    <rPh sb="7" eb="11">
      <t>セイネンガッピ</t>
    </rPh>
    <rPh sb="11" eb="12">
      <t>トウ</t>
    </rPh>
    <phoneticPr fontId="1"/>
  </si>
  <si>
    <t>氏名（漢字）</t>
    <rPh sb="0" eb="2">
      <t>シメイ</t>
    </rPh>
    <rPh sb="3" eb="5">
      <t>カンジ</t>
    </rPh>
    <phoneticPr fontId="1"/>
  </si>
  <si>
    <t>生年月日</t>
    <rPh sb="0" eb="4">
      <t>セイネンガッピ</t>
    </rPh>
    <phoneticPr fontId="1"/>
  </si>
  <si>
    <t>性別</t>
    <rPh sb="0" eb="2">
      <t>セイベツ</t>
    </rPh>
    <phoneticPr fontId="1"/>
  </si>
  <si>
    <t>電話番号</t>
    <rPh sb="0" eb="2">
      <t>デンワ</t>
    </rPh>
    <rPh sb="2" eb="4">
      <t>バンゴウ</t>
    </rPh>
    <phoneticPr fontId="1"/>
  </si>
  <si>
    <t>応募者本人と連絡がとれるメールアドレス</t>
    <rPh sb="0" eb="2">
      <t>オウボ</t>
    </rPh>
    <rPh sb="2" eb="3">
      <t>シャ</t>
    </rPh>
    <rPh sb="3" eb="5">
      <t>ホンニン</t>
    </rPh>
    <rPh sb="6" eb="8">
      <t>レンラク</t>
    </rPh>
    <phoneticPr fontId="1"/>
  </si>
  <si>
    <t>学年（2025/4/1時点）</t>
    <rPh sb="0" eb="2">
      <t>ガクネン</t>
    </rPh>
    <rPh sb="11" eb="13">
      <t>ジテン</t>
    </rPh>
    <phoneticPr fontId="1"/>
  </si>
  <si>
    <t>居住都道府県</t>
    <rPh sb="0" eb="2">
      <t>キョジュウ</t>
    </rPh>
    <rPh sb="2" eb="6">
      <t>トドウフケン</t>
    </rPh>
    <phoneticPr fontId="1"/>
  </si>
  <si>
    <t>公立・私立</t>
    <rPh sb="0" eb="2">
      <t>コウリツ</t>
    </rPh>
    <rPh sb="3" eb="5">
      <t>シリツ</t>
    </rPh>
    <phoneticPr fontId="1"/>
  </si>
  <si>
    <t>学校名</t>
    <rPh sb="0" eb="3">
      <t>ガッコウメイ</t>
    </rPh>
    <phoneticPr fontId="1"/>
  </si>
  <si>
    <t>学科・コース</t>
    <rPh sb="0" eb="2">
      <t>ガッカ</t>
    </rPh>
    <phoneticPr fontId="1"/>
  </si>
  <si>
    <t>全日制・定時制・通信制</t>
    <rPh sb="0" eb="3">
      <t>ゼンニチセイ</t>
    </rPh>
    <rPh sb="4" eb="7">
      <t>テイジセイ</t>
    </rPh>
    <rPh sb="8" eb="11">
      <t>ツウシンセイ</t>
    </rPh>
    <phoneticPr fontId="1"/>
  </si>
  <si>
    <t>氏名
（ローマ字）</t>
    <rPh sb="0" eb="2">
      <t>シメイ</t>
    </rPh>
    <rPh sb="7" eb="8">
      <t>ジ</t>
    </rPh>
    <phoneticPr fontId="1"/>
  </si>
  <si>
    <t>氏名
（ふりがな）</t>
    <rPh sb="0" eb="2">
      <t>シメイ</t>
    </rPh>
    <phoneticPr fontId="1"/>
  </si>
  <si>
    <t>年齢
（自動計算）</t>
    <rPh sb="0" eb="2">
      <t>ネンレイ</t>
    </rPh>
    <rPh sb="4" eb="6">
      <t>ジドウ</t>
    </rPh>
    <rPh sb="6" eb="8">
      <t>ケイサン</t>
    </rPh>
    <phoneticPr fontId="1"/>
  </si>
  <si>
    <t>入力日</t>
    <rPh sb="0" eb="2">
      <t>ニュウリョク</t>
    </rPh>
    <rPh sb="2" eb="3">
      <t>ヒ</t>
    </rPh>
    <phoneticPr fontId="1"/>
  </si>
  <si>
    <t>（入力日時点の年齢を計算します）</t>
    <rPh sb="1" eb="3">
      <t>ニュウリョク</t>
    </rPh>
    <rPh sb="3" eb="4">
      <t>ビ</t>
    </rPh>
    <rPh sb="4" eb="6">
      <t>ジテン</t>
    </rPh>
    <rPh sb="7" eb="9">
      <t>ネンレイ</t>
    </rPh>
    <rPh sb="10" eb="12">
      <t>ケイサン</t>
    </rPh>
    <phoneticPr fontId="1"/>
  </si>
  <si>
    <t>１－３　語学力（任意項目）</t>
    <rPh sb="4" eb="7">
      <t>ゴガクリョク</t>
    </rPh>
    <rPh sb="8" eb="10">
      <t>ニンイ</t>
    </rPh>
    <rPh sb="10" eb="12">
      <t>コウモク</t>
    </rPh>
    <phoneticPr fontId="1"/>
  </si>
  <si>
    <t>英語</t>
    <rPh sb="0" eb="2">
      <t>エイゴ</t>
    </rPh>
    <phoneticPr fontId="1"/>
  </si>
  <si>
    <t>TOFELの点数</t>
    <rPh sb="6" eb="8">
      <t>テンスウ</t>
    </rPh>
    <phoneticPr fontId="1"/>
  </si>
  <si>
    <t>IELTSの点数</t>
    <rPh sb="6" eb="8">
      <t>テンスウ</t>
    </rPh>
    <phoneticPr fontId="1"/>
  </si>
  <si>
    <t>英検の級位</t>
    <rPh sb="0" eb="2">
      <t>エイケン</t>
    </rPh>
    <rPh sb="3" eb="5">
      <t>キュウイ</t>
    </rPh>
    <phoneticPr fontId="1"/>
  </si>
  <si>
    <t>その他言語</t>
    <rPh sb="2" eb="3">
      <t>タ</t>
    </rPh>
    <rPh sb="3" eb="5">
      <t>ゲンゴ</t>
    </rPh>
    <phoneticPr fontId="1"/>
  </si>
  <si>
    <t>この色のセルは、必須入力です。</t>
    <rPh sb="2" eb="3">
      <t>イロ</t>
    </rPh>
    <rPh sb="8" eb="12">
      <t>ヒッスニュウリョク</t>
    </rPh>
    <phoneticPr fontId="1"/>
  </si>
  <si>
    <t>この色のセルは、任意入力です。</t>
    <rPh sb="2" eb="3">
      <t>イロ</t>
    </rPh>
    <rPh sb="8" eb="10">
      <t>ニンイ</t>
    </rPh>
    <rPh sb="10" eb="12">
      <t>ニュウリョク</t>
    </rPh>
    <phoneticPr fontId="1"/>
  </si>
  <si>
    <t>この色のセルには、計算式が入っています。</t>
    <rPh sb="2" eb="3">
      <t>イロ</t>
    </rPh>
    <rPh sb="9" eb="12">
      <t>ケイサンシキ</t>
    </rPh>
    <rPh sb="13" eb="14">
      <t>ハイ</t>
    </rPh>
    <phoneticPr fontId="1"/>
  </si>
  <si>
    <t>１－４　過去の海外経験（任意項目）</t>
    <rPh sb="4" eb="6">
      <t>カコ</t>
    </rPh>
    <rPh sb="7" eb="9">
      <t>カイガイ</t>
    </rPh>
    <rPh sb="9" eb="11">
      <t>ケイケン</t>
    </rPh>
    <rPh sb="12" eb="14">
      <t>ニンイ</t>
    </rPh>
    <rPh sb="14" eb="16">
      <t>コウモク</t>
    </rPh>
    <phoneticPr fontId="1"/>
  </si>
  <si>
    <t>海外経験の有無</t>
    <rPh sb="0" eb="2">
      <t>カイガイ</t>
    </rPh>
    <rPh sb="2" eb="4">
      <t>ケイケン</t>
    </rPh>
    <rPh sb="5" eb="7">
      <t>ウム</t>
    </rPh>
    <phoneticPr fontId="1"/>
  </si>
  <si>
    <t>「有」の場合、過去の海外での生活、留学などの海外経験について記入してください。（200字以内）</t>
    <phoneticPr fontId="1"/>
  </si>
  <si>
    <t>日本国籍を有する、または応募時までに日本への永住が許可されている。</t>
    <phoneticPr fontId="1"/>
  </si>
  <si>
    <t>在籍する高校等が、教育上有益な学修活動と認める計画である。
※学校の先生に必ず相談してください。</t>
    <phoneticPr fontId="1"/>
  </si>
  <si>
    <t>「アンバサダー活動」「エヴァンジェリスト活動」を含む計画である。</t>
    <phoneticPr fontId="1"/>
  </si>
  <si>
    <t>２　留学計画</t>
    <rPh sb="2" eb="4">
      <t>リュウガク</t>
    </rPh>
    <rPh sb="4" eb="6">
      <t>ケイカク</t>
    </rPh>
    <phoneticPr fontId="1"/>
  </si>
  <si>
    <t>２－１　応募理由</t>
    <rPh sb="4" eb="6">
      <t>オウボ</t>
    </rPh>
    <rPh sb="6" eb="8">
      <t>リユウ</t>
    </rPh>
    <phoneticPr fontId="1"/>
  </si>
  <si>
    <t>２－２　留学計画の概要</t>
    <rPh sb="4" eb="6">
      <t>リュウガク</t>
    </rPh>
    <rPh sb="6" eb="8">
      <t>ケイカク</t>
    </rPh>
    <rPh sb="9" eb="11">
      <t>ガイヨウ</t>
    </rPh>
    <phoneticPr fontId="1"/>
  </si>
  <si>
    <t>２－３　留学先</t>
    <rPh sb="4" eb="6">
      <t>リュウガク</t>
    </rPh>
    <rPh sb="6" eb="7">
      <t>サキ</t>
    </rPh>
    <phoneticPr fontId="1"/>
  </si>
  <si>
    <t>日</t>
    <rPh sb="0" eb="1">
      <t>ニチ</t>
    </rPh>
    <phoneticPr fontId="1"/>
  </si>
  <si>
    <t>日数チェック</t>
    <rPh sb="0" eb="2">
      <t>ニッスウ</t>
    </rPh>
    <phoneticPr fontId="1"/>
  </si>
  <si>
    <t>都市名</t>
    <rPh sb="0" eb="3">
      <t>トシメイ</t>
    </rPh>
    <phoneticPr fontId="1"/>
  </si>
  <si>
    <t>受入先機関名</t>
    <rPh sb="0" eb="6">
      <t>ウケイレサキキカンメイ</t>
    </rPh>
    <phoneticPr fontId="1"/>
  </si>
  <si>
    <t>活動開始日</t>
    <rPh sb="0" eb="5">
      <t>カツドウカイシビ</t>
    </rPh>
    <phoneticPr fontId="1"/>
  </si>
  <si>
    <t>活動終了日</t>
    <rPh sb="0" eb="5">
      <t>カツドウシュウリョウビ</t>
    </rPh>
    <phoneticPr fontId="1"/>
  </si>
  <si>
    <t>活動日数</t>
    <rPh sb="0" eb="4">
      <t>カツドウニッスウ</t>
    </rPh>
    <phoneticPr fontId="1"/>
  </si>
  <si>
    <t>１か所目</t>
    <rPh sb="2" eb="3">
      <t>ショ</t>
    </rPh>
    <rPh sb="3" eb="4">
      <t>メ</t>
    </rPh>
    <phoneticPr fontId="1"/>
  </si>
  <si>
    <t>２か所目</t>
    <rPh sb="2" eb="4">
      <t>ショメ</t>
    </rPh>
    <phoneticPr fontId="1"/>
  </si>
  <si>
    <t>３か所目</t>
    <rPh sb="2" eb="3">
      <t>ショ</t>
    </rPh>
    <rPh sb="3" eb="4">
      <t>メ</t>
    </rPh>
    <phoneticPr fontId="1"/>
  </si>
  <si>
    <t>２－４　留学エージェント等の利用</t>
    <phoneticPr fontId="1"/>
  </si>
  <si>
    <t>留学エージェント等の利用の有無</t>
    <phoneticPr fontId="1"/>
  </si>
  <si>
    <t>利用予定の留学エージェント等の名称</t>
  </si>
  <si>
    <t>利用目的（複数選択可）</t>
    <rPh sb="0" eb="4">
      <t>リヨウモクテキ</t>
    </rPh>
    <rPh sb="5" eb="9">
      <t>フクスウセンタク</t>
    </rPh>
    <rPh sb="9" eb="10">
      <t>カ</t>
    </rPh>
    <phoneticPr fontId="1"/>
  </si>
  <si>
    <t>留学エージェント等のHPのURL</t>
  </si>
  <si>
    <t>参加予定プログラム名称</t>
  </si>
  <si>
    <t>２－５　他の奨学金等の受給の有無</t>
    <phoneticPr fontId="1"/>
  </si>
  <si>
    <t>本事業以外の奨学金等受給の有無</t>
  </si>
  <si>
    <t>３　活動内容</t>
    <rPh sb="2" eb="6">
      <t>カツドウナイヨウ</t>
    </rPh>
    <phoneticPr fontId="1"/>
  </si>
  <si>
    <t>３－１　探究活動</t>
  </si>
  <si>
    <t>A４サイズ１枚で、あなたのアピールポイントを表現してください。文章、イラスト、写真など、表現方法は自由です。</t>
  </si>
  <si>
    <t>※必ずA4サイズ１枚に収まるように作成し、PDFファイルを添付してください。</t>
  </si>
  <si>
    <t>航空券やビザ申請の手続き代行</t>
    <phoneticPr fontId="1"/>
  </si>
  <si>
    <t>滞在先のあっせん・仲介</t>
    <phoneticPr fontId="1"/>
  </si>
  <si>
    <t>受入先機関のあっせん・仲介</t>
    <phoneticPr fontId="1"/>
  </si>
  <si>
    <t>留学プログラムの利用</t>
    <phoneticPr fontId="1"/>
  </si>
  <si>
    <t>１　応募者情報（個人記載）</t>
    <rPh sb="2" eb="5">
      <t>オウボシャ</t>
    </rPh>
    <rPh sb="5" eb="7">
      <t>ジョウホウ</t>
    </rPh>
    <rPh sb="8" eb="12">
      <t>コジンキサイ</t>
    </rPh>
    <phoneticPr fontId="1"/>
  </si>
  <si>
    <t>１－５　チームメンバーの情報</t>
    <rPh sb="12" eb="14">
      <t>ジョウホウ</t>
    </rPh>
    <phoneticPr fontId="1"/>
  </si>
  <si>
    <t>１－６　派遣留学の要件に関する確認事項</t>
    <rPh sb="4" eb="6">
      <t>ハケン</t>
    </rPh>
    <rPh sb="6" eb="8">
      <t>リュウガク</t>
    </rPh>
    <rPh sb="9" eb="11">
      <t>ヨウケン</t>
    </rPh>
    <rPh sb="12" eb="13">
      <t>カン</t>
    </rPh>
    <rPh sb="15" eb="17">
      <t>カクニン</t>
    </rPh>
    <rPh sb="17" eb="19">
      <t>ジコウ</t>
    </rPh>
    <phoneticPr fontId="1"/>
  </si>
  <si>
    <t>１－７　留学計画の要件に関する確認事項</t>
    <rPh sb="4" eb="6">
      <t>リュウガク</t>
    </rPh>
    <rPh sb="6" eb="8">
      <t>ケイカク</t>
    </rPh>
    <rPh sb="9" eb="11">
      <t>ヨウケン</t>
    </rPh>
    <rPh sb="12" eb="13">
      <t>カン</t>
    </rPh>
    <rPh sb="15" eb="17">
      <t>カクニン</t>
    </rPh>
    <rPh sb="17" eb="19">
      <t>ジコウ</t>
    </rPh>
    <phoneticPr fontId="1"/>
  </si>
  <si>
    <t>１－８　安全管理に関する確認事項</t>
    <rPh sb="4" eb="6">
      <t>アンゼン</t>
    </rPh>
    <rPh sb="6" eb="8">
      <t>カンリ</t>
    </rPh>
    <rPh sb="9" eb="10">
      <t>カン</t>
    </rPh>
    <rPh sb="12" eb="14">
      <t>カクニン</t>
    </rPh>
    <rPh sb="14" eb="16">
      <t>ジコウ</t>
    </rPh>
    <phoneticPr fontId="1"/>
  </si>
  <si>
    <t>応募日程</t>
    <rPh sb="0" eb="2">
      <t>オウボ</t>
    </rPh>
    <rPh sb="2" eb="4">
      <t>ニッテイ</t>
    </rPh>
    <phoneticPr fontId="1"/>
  </si>
  <si>
    <t>応募コース</t>
    <rPh sb="0" eb="2">
      <t>オウボ</t>
    </rPh>
    <phoneticPr fontId="1"/>
  </si>
  <si>
    <t>1（応募者本人）</t>
    <rPh sb="2" eb="5">
      <t>オウボシャ</t>
    </rPh>
    <rPh sb="5" eb="7">
      <t>ホンニン</t>
    </rPh>
    <phoneticPr fontId="1"/>
  </si>
  <si>
    <t>入力項目についての注意事項</t>
    <rPh sb="0" eb="2">
      <t>ニュウリョク</t>
    </rPh>
    <rPh sb="2" eb="4">
      <t>コウモク</t>
    </rPh>
    <rPh sb="9" eb="11">
      <t>チュウイ</t>
    </rPh>
    <rPh sb="11" eb="13">
      <t>ジコウ</t>
    </rPh>
    <phoneticPr fontId="1"/>
  </si>
  <si>
    <t>※PDFファイル名：「学校名　自己PR　氏名」</t>
    <rPh sb="13" eb="14">
      <t>メイ</t>
    </rPh>
    <phoneticPr fontId="1"/>
  </si>
  <si>
    <t>活動日数の合計</t>
    <rPh sb="0" eb="4">
      <t>カツドウニッスウ</t>
    </rPh>
    <rPh sb="5" eb="7">
      <t>ゴウケイ</t>
    </rPh>
    <phoneticPr fontId="1"/>
  </si>
  <si>
    <t>その他の語学能力試験、資格等の点数・結果等、英語能力を測れる内容を記入してください。（200字以内）</t>
    <phoneticPr fontId="1"/>
  </si>
  <si>
    <t>←文字数カウント（句読点含む）</t>
    <rPh sb="1" eb="4">
      <t>モジスウ</t>
    </rPh>
    <rPh sb="9" eb="12">
      <t>クトウテン</t>
    </rPh>
    <rPh sb="12" eb="13">
      <t>フク</t>
    </rPh>
    <phoneticPr fontId="1"/>
  </si>
  <si>
    <t>語学能力試験の点数やその他資格の結果、語学能力を測れる内容を記入してください。（200字以内）</t>
    <phoneticPr fontId="1"/>
  </si>
  <si>
    <t>留学計画のタイトルを記載してください。チームメンバー全員で、同じ内容を記入してください。（40字以内）</t>
    <phoneticPr fontId="1"/>
  </si>
  <si>
    <t>留学計画のキーワードを記載してください。（10字以上20字以内）
その①</t>
    <phoneticPr fontId="1"/>
  </si>
  <si>
    <t>留学計画のキーワードを記載してください。（10字以上20字以内）
その②</t>
    <phoneticPr fontId="1"/>
  </si>
  <si>
    <t>留学計画のキーワードを記載してください。（10字以上20字以内）
その③</t>
    <phoneticPr fontId="1"/>
  </si>
  <si>
    <t>留学計画の概要を簡潔に説明してください。チームメンバー全員で、同じ内容を記入してください。（250字以内）</t>
    <phoneticPr fontId="1"/>
  </si>
  <si>
    <t>留学開始予定日：１か所目の受入先機関での活動開始日を記入してください。渡航日ではありません。</t>
    <phoneticPr fontId="1"/>
  </si>
  <si>
    <t>留学終了予定日：受入先機関が１つの場合は１か所目の、２つの場合は２か所目の、３つの場合は３か所目の活動終了日を記入してください。帰国日ではありません。</t>
    <phoneticPr fontId="1"/>
  </si>
  <si>
    <t>日数：１か所目の受入先機関の活動開始日～最後の受入先機関の終了日の日数を記入してください。複数の受入先機関に連続して行く場合で、間に活動を行わない日（例：移動日）がある時は、その日数を除いてください。</t>
    <rPh sb="0" eb="2">
      <t>ニッスウ</t>
    </rPh>
    <rPh sb="5" eb="6">
      <t>ショ</t>
    </rPh>
    <rPh sb="6" eb="7">
      <t>メ</t>
    </rPh>
    <rPh sb="8" eb="11">
      <t>ウケイレサキ</t>
    </rPh>
    <rPh sb="11" eb="13">
      <t>キカン</t>
    </rPh>
    <rPh sb="14" eb="16">
      <t>カツドウ</t>
    </rPh>
    <rPh sb="16" eb="18">
      <t>カイシ</t>
    </rPh>
    <rPh sb="18" eb="19">
      <t>ビ</t>
    </rPh>
    <rPh sb="20" eb="22">
      <t>サイゴ</t>
    </rPh>
    <rPh sb="23" eb="26">
      <t>ウケイレサキ</t>
    </rPh>
    <rPh sb="26" eb="28">
      <t>キカン</t>
    </rPh>
    <rPh sb="29" eb="32">
      <t>シュウリョウビ</t>
    </rPh>
    <rPh sb="33" eb="35">
      <t>ニッスウ</t>
    </rPh>
    <rPh sb="36" eb="38">
      <t>キニュウ</t>
    </rPh>
    <rPh sb="45" eb="47">
      <t>フクスウ</t>
    </rPh>
    <rPh sb="48" eb="51">
      <t>ウケイレサキ</t>
    </rPh>
    <rPh sb="51" eb="53">
      <t>キカン</t>
    </rPh>
    <rPh sb="54" eb="56">
      <t>レンゾク</t>
    </rPh>
    <rPh sb="58" eb="59">
      <t>イ</t>
    </rPh>
    <rPh sb="60" eb="62">
      <t>バアイ</t>
    </rPh>
    <rPh sb="64" eb="65">
      <t>マ</t>
    </rPh>
    <rPh sb="66" eb="68">
      <t>カツドウ</t>
    </rPh>
    <rPh sb="69" eb="70">
      <t>オコナ</t>
    </rPh>
    <rPh sb="73" eb="74">
      <t>ヒ</t>
    </rPh>
    <rPh sb="75" eb="76">
      <t>レイ</t>
    </rPh>
    <rPh sb="77" eb="80">
      <t>イドウビ</t>
    </rPh>
    <rPh sb="84" eb="85">
      <t>トキ</t>
    </rPh>
    <rPh sb="89" eb="91">
      <t>ニッスウ</t>
    </rPh>
    <rPh sb="92" eb="93">
      <t>ノゾ</t>
    </rPh>
    <phoneticPr fontId="1"/>
  </si>
  <si>
    <t>国・地域名・コード</t>
    <rPh sb="0" eb="1">
      <t>クニ</t>
    </rPh>
    <rPh sb="2" eb="4">
      <t>チイキ</t>
    </rPh>
    <rPh sb="4" eb="5">
      <t>メイ</t>
    </rPh>
    <phoneticPr fontId="1"/>
  </si>
  <si>
    <t>国・地域コード</t>
    <phoneticPr fontId="1"/>
  </si>
  <si>
    <t>国・地域名</t>
  </si>
  <si>
    <t>国・地域名・コード</t>
    <phoneticPr fontId="1"/>
  </si>
  <si>
    <t>その他の国・地域</t>
  </si>
  <si>
    <t>台湾</t>
  </si>
  <si>
    <t>バングラデシュ</t>
  </si>
  <si>
    <t>ブータン</t>
  </si>
  <si>
    <t>ブルネイ</t>
  </si>
  <si>
    <t>カンボジア</t>
  </si>
  <si>
    <t>中国</t>
  </si>
  <si>
    <t>香港</t>
  </si>
  <si>
    <t>インド</t>
  </si>
  <si>
    <t>インドネシア</t>
  </si>
  <si>
    <t>大韓民国</t>
  </si>
  <si>
    <t>ラオス</t>
  </si>
  <si>
    <t>マカオ</t>
  </si>
  <si>
    <t>マレーシア</t>
  </si>
  <si>
    <t>モンゴル</t>
  </si>
  <si>
    <t>ミャンマー</t>
  </si>
  <si>
    <t>ネパール</t>
  </si>
  <si>
    <t>パキスタン</t>
  </si>
  <si>
    <t>フィリピン</t>
  </si>
  <si>
    <t>スリランカ</t>
  </si>
  <si>
    <t>タイ</t>
  </si>
  <si>
    <t>ベトナム</t>
  </si>
  <si>
    <t>東ティモール</t>
  </si>
  <si>
    <t>モルディブ</t>
  </si>
  <si>
    <t>シンガポール</t>
  </si>
  <si>
    <t>アルゼンチン</t>
  </si>
  <si>
    <t>ボリビア</t>
  </si>
  <si>
    <t>ブラジル</t>
  </si>
  <si>
    <t>チリ</t>
  </si>
  <si>
    <t>コロンビア</t>
  </si>
  <si>
    <t>コスタリカ</t>
  </si>
  <si>
    <t>キューバ</t>
  </si>
  <si>
    <t>ドミニカ共和国</t>
  </si>
  <si>
    <t>エクアドル</t>
  </si>
  <si>
    <t>エルサルバドル</t>
  </si>
  <si>
    <t>グアテマラ</t>
  </si>
  <si>
    <t>ホンジュラス</t>
  </si>
  <si>
    <t>ジャマイカ</t>
  </si>
  <si>
    <t>メキシコ</t>
  </si>
  <si>
    <t>ニカラグア</t>
  </si>
  <si>
    <t>パナマ</t>
  </si>
  <si>
    <t>パラグアイ</t>
  </si>
  <si>
    <t>ペルー</t>
  </si>
  <si>
    <t>トリニダード・トバゴ</t>
  </si>
  <si>
    <t>ウルグアイ</t>
  </si>
  <si>
    <t>ベネズエラ</t>
  </si>
  <si>
    <t>ハイチ</t>
  </si>
  <si>
    <t>バーレーン</t>
  </si>
  <si>
    <t>イラン</t>
  </si>
  <si>
    <t>イラク</t>
  </si>
  <si>
    <t>イスラエル</t>
  </si>
  <si>
    <t>ヨルダン</t>
  </si>
  <si>
    <t>クウェート</t>
  </si>
  <si>
    <t>レバノン</t>
  </si>
  <si>
    <t>オマーン</t>
  </si>
  <si>
    <t>カタール</t>
  </si>
  <si>
    <t>サウジアラビア</t>
  </si>
  <si>
    <t>シリア</t>
  </si>
  <si>
    <t>トルコ</t>
  </si>
  <si>
    <t>アラブ首長国連邦</t>
  </si>
  <si>
    <t>イエメン</t>
  </si>
  <si>
    <t>パレスチナ</t>
  </si>
  <si>
    <t>アフガニスタン</t>
  </si>
  <si>
    <t>アルジェリア</t>
  </si>
  <si>
    <t>カメルーン</t>
  </si>
  <si>
    <t>コンゴ共和国</t>
  </si>
  <si>
    <t>コートジボワール</t>
  </si>
  <si>
    <t>エジプト</t>
  </si>
  <si>
    <t>エチオピア</t>
  </si>
  <si>
    <t>ガボン</t>
  </si>
  <si>
    <t>ガーナ</t>
  </si>
  <si>
    <t>ギニア</t>
  </si>
  <si>
    <t>ケニア</t>
  </si>
  <si>
    <t>リベリア</t>
  </si>
  <si>
    <t>リビア</t>
  </si>
  <si>
    <t>マダガスカル</t>
  </si>
  <si>
    <t>モーリタニア</t>
  </si>
  <si>
    <t>モロッコ</t>
  </si>
  <si>
    <t>ナイジェリア</t>
  </si>
  <si>
    <t>セネガル</t>
  </si>
  <si>
    <t>南アフリカ</t>
  </si>
  <si>
    <t>スーダン共和国</t>
  </si>
  <si>
    <t>タンザニア</t>
  </si>
  <si>
    <t>チュニジア</t>
  </si>
  <si>
    <t>コンゴ民主共和国</t>
  </si>
  <si>
    <t>ザンビア</t>
  </si>
  <si>
    <t>ジンバブエ</t>
  </si>
  <si>
    <t>チャド</t>
  </si>
  <si>
    <t>ウガンダ</t>
  </si>
  <si>
    <t>ボツワナ</t>
  </si>
  <si>
    <t>南スーダン共和国</t>
  </si>
  <si>
    <t>シエラレオネ</t>
  </si>
  <si>
    <t>モザンビーク</t>
  </si>
  <si>
    <t>ベナン共和国</t>
  </si>
  <si>
    <t>ガンビア</t>
  </si>
  <si>
    <t>ナミビア</t>
  </si>
  <si>
    <t>ニジェール</t>
  </si>
  <si>
    <t>マラウイ</t>
  </si>
  <si>
    <t>ジブチ</t>
  </si>
  <si>
    <t>ルワンダ</t>
  </si>
  <si>
    <t>ブルンジ</t>
  </si>
  <si>
    <t>レソト</t>
  </si>
  <si>
    <t>カナダ</t>
  </si>
  <si>
    <t>アメリカ合衆国</t>
  </si>
  <si>
    <t>オーストラリア</t>
  </si>
  <si>
    <t>ニュージーランド</t>
  </si>
  <si>
    <t>パプアニューギニア</t>
  </si>
  <si>
    <t>パラオ</t>
  </si>
  <si>
    <t>マーシャル諸島</t>
  </si>
  <si>
    <t>ミクロネシア</t>
  </si>
  <si>
    <t>フィジー諸島</t>
  </si>
  <si>
    <t>キリバス</t>
  </si>
  <si>
    <t>ナウル</t>
  </si>
  <si>
    <t>ソロモン諸島</t>
  </si>
  <si>
    <t>トンガ</t>
  </si>
  <si>
    <t>ツバル</t>
  </si>
  <si>
    <t>バヌアツ</t>
  </si>
  <si>
    <t>サモア</t>
  </si>
  <si>
    <t>クック諸島</t>
  </si>
  <si>
    <t>ニウエ</t>
  </si>
  <si>
    <t>トケラウ諸島</t>
  </si>
  <si>
    <t>ニューカレドニア</t>
  </si>
  <si>
    <t>アルバニア</t>
  </si>
  <si>
    <t>オーストリア</t>
  </si>
  <si>
    <t>エストニア</t>
  </si>
  <si>
    <t>ラトビア</t>
  </si>
  <si>
    <t>リトアニア</t>
  </si>
  <si>
    <t>ベルギー</t>
  </si>
  <si>
    <t>ブルガリア</t>
  </si>
  <si>
    <t>ベラルーシ</t>
  </si>
  <si>
    <t>カザフスタン</t>
  </si>
  <si>
    <t>ウクライナ</t>
  </si>
  <si>
    <t>ウズベキスタン</t>
  </si>
  <si>
    <t>クロアチア</t>
  </si>
  <si>
    <t>チェコ</t>
  </si>
  <si>
    <t>デンマーク</t>
  </si>
  <si>
    <t>フィンランド</t>
  </si>
  <si>
    <t>フランス</t>
  </si>
  <si>
    <t>ドイツ</t>
  </si>
  <si>
    <t>ギリシャ</t>
  </si>
  <si>
    <t>ハンガリー</t>
  </si>
  <si>
    <t>アイスランド</t>
  </si>
  <si>
    <t>アイルランド</t>
  </si>
  <si>
    <t>イタリア</t>
  </si>
  <si>
    <t>ルクセンブルク</t>
  </si>
  <si>
    <t>マルタ</t>
  </si>
  <si>
    <t>北マケドニア</t>
  </si>
  <si>
    <t>オランダ</t>
  </si>
  <si>
    <t>ノルウェー</t>
  </si>
  <si>
    <t>ポーランド</t>
  </si>
  <si>
    <t>ポルトガル</t>
  </si>
  <si>
    <t>ルーマニア</t>
  </si>
  <si>
    <t>ロシア</t>
  </si>
  <si>
    <t>スロバキア</t>
  </si>
  <si>
    <t>スロベニア</t>
  </si>
  <si>
    <t>スペイン</t>
  </si>
  <si>
    <t>スウェーデン</t>
  </si>
  <si>
    <t>スイス</t>
  </si>
  <si>
    <t>英国</t>
  </si>
  <si>
    <t>セルビア</t>
  </si>
  <si>
    <t>ボスニア・ヘルツェゴビナ</t>
  </si>
  <si>
    <t>キルギス</t>
  </si>
  <si>
    <t>タジキスタン</t>
  </si>
  <si>
    <t>モンテネグロ</t>
  </si>
  <si>
    <t>アゼルバイジャン</t>
  </si>
  <si>
    <t>リヒテンシュタイン</t>
  </si>
  <si>
    <t>ジョージア</t>
  </si>
  <si>
    <t>アルメニア</t>
  </si>
  <si>
    <t>コソボ</t>
  </si>
  <si>
    <t>トルクメニスタン</t>
  </si>
  <si>
    <t>モルドバ</t>
  </si>
  <si>
    <t>キプロス</t>
  </si>
  <si>
    <t>奨学金名</t>
    <phoneticPr fontId="1"/>
  </si>
  <si>
    <t>奨学金額</t>
    <rPh sb="0" eb="3">
      <t>ショウガクキン</t>
    </rPh>
    <rPh sb="3" eb="4">
      <t>ガク</t>
    </rPh>
    <phoneticPr fontId="1"/>
  </si>
  <si>
    <t>円</t>
    <rPh sb="0" eb="1">
      <t>エン</t>
    </rPh>
    <phoneticPr fontId="1"/>
  </si>
  <si>
    <t>あなた個人が今まで学校の内外で、困難を克服した経験やチャレンジしたことを取り上げ、その内容とそれを通して学んだことについて具体的に記入してください。（450字以内）</t>
    <phoneticPr fontId="1"/>
  </si>
  <si>
    <t>チーム名</t>
    <rPh sb="3" eb="4">
      <t>メイ</t>
    </rPh>
    <phoneticPr fontId="1"/>
  </si>
  <si>
    <t>系統</t>
    <rPh sb="0" eb="2">
      <t>ケイトウ</t>
    </rPh>
    <phoneticPr fontId="1"/>
  </si>
  <si>
    <t>留学計画の分野</t>
    <rPh sb="0" eb="4">
      <t>リュウガクケイカク</t>
    </rPh>
    <rPh sb="5" eb="7">
      <t>ブンヤ</t>
    </rPh>
    <phoneticPr fontId="1"/>
  </si>
  <si>
    <t>人文学系</t>
    <rPh sb="0" eb="2">
      <t>ジンブン</t>
    </rPh>
    <rPh sb="2" eb="3">
      <t>ガク</t>
    </rPh>
    <rPh sb="3" eb="4">
      <t>ケイ</t>
    </rPh>
    <phoneticPr fontId="1"/>
  </si>
  <si>
    <t>01文学</t>
    <phoneticPr fontId="1"/>
  </si>
  <si>
    <t>02語学</t>
  </si>
  <si>
    <t>03文化学</t>
  </si>
  <si>
    <t>04歴史学・地理学</t>
  </si>
  <si>
    <t>05哲学（宗教学を含む）</t>
  </si>
  <si>
    <t>06心理学</t>
  </si>
  <si>
    <t>07コミュニケーション学</t>
  </si>
  <si>
    <t>社会科学系</t>
    <rPh sb="0" eb="2">
      <t>シャカイ</t>
    </rPh>
    <rPh sb="2" eb="4">
      <t>カガク</t>
    </rPh>
    <rPh sb="4" eb="5">
      <t>ケイ</t>
    </rPh>
    <phoneticPr fontId="1"/>
  </si>
  <si>
    <t>08法学・法律学</t>
  </si>
  <si>
    <t>09政治学</t>
  </si>
  <si>
    <t>10経済学</t>
  </si>
  <si>
    <t>11商学（貿易・会計・流通・ビジネス系を含む）</t>
  </si>
  <si>
    <t>12観光学</t>
  </si>
  <si>
    <t>13経営学</t>
  </si>
  <si>
    <t>14MBA（経営学修士）</t>
  </si>
  <si>
    <t>15経営情報学</t>
  </si>
  <si>
    <t>16社会学</t>
  </si>
  <si>
    <t>17放送・新聞・メディア</t>
  </si>
  <si>
    <t>18社会福祉学</t>
  </si>
  <si>
    <t>教育学系</t>
    <rPh sb="0" eb="2">
      <t>キョウイク</t>
    </rPh>
    <rPh sb="2" eb="3">
      <t>ガク</t>
    </rPh>
    <rPh sb="3" eb="4">
      <t>ケイ</t>
    </rPh>
    <phoneticPr fontId="1"/>
  </si>
  <si>
    <t>19教育学（教員養成含む）</t>
  </si>
  <si>
    <t>理学系</t>
    <rPh sb="0" eb="2">
      <t>リガク</t>
    </rPh>
    <rPh sb="2" eb="3">
      <t>ケイ</t>
    </rPh>
    <phoneticPr fontId="1"/>
  </si>
  <si>
    <t>20数学・情報科学・統計学</t>
  </si>
  <si>
    <t>21物理学（天文学を含む）</t>
  </si>
  <si>
    <t>22化学</t>
  </si>
  <si>
    <t>23生物学</t>
  </si>
  <si>
    <t>24地学</t>
  </si>
  <si>
    <t>25資源学</t>
  </si>
  <si>
    <t>工学系</t>
    <rPh sb="0" eb="3">
      <t>コウガクケイ</t>
    </rPh>
    <phoneticPr fontId="1"/>
  </si>
  <si>
    <t>26機械工学（自動車工学を含む）</t>
  </si>
  <si>
    <t>27電気電子工学・電気・電子</t>
  </si>
  <si>
    <t>28情報工学・コンピューター</t>
  </si>
  <si>
    <t>29土木工学</t>
  </si>
  <si>
    <t>30建築学（環境デザイン・都市デザインを含む）</t>
  </si>
  <si>
    <t>31応用化学</t>
  </si>
  <si>
    <t>32応用物理学</t>
  </si>
  <si>
    <t>33応用生物学（生物工学）</t>
  </si>
  <si>
    <t>34原子力工学</t>
  </si>
  <si>
    <t>35資源工学</t>
  </si>
  <si>
    <t>36材料工学</t>
  </si>
  <si>
    <t>37船舶•海洋工学・商船学</t>
  </si>
  <si>
    <t>38航空・宇宙工学</t>
  </si>
  <si>
    <t>39経営・管理工学</t>
  </si>
  <si>
    <t>40画像工学・光工学</t>
  </si>
  <si>
    <t>41医用工学</t>
  </si>
  <si>
    <t>農・水産・獣医系</t>
    <phoneticPr fontId="1"/>
  </si>
  <si>
    <t>42農学</t>
  </si>
  <si>
    <t>43農芸化学</t>
  </si>
  <si>
    <t>44農業工学</t>
  </si>
  <si>
    <t>45農業経済学</t>
  </si>
  <si>
    <t>46森林科学</t>
  </si>
  <si>
    <t>47生物生産学・生物資源学</t>
  </si>
  <si>
    <t>48水産学</t>
  </si>
  <si>
    <t>49畜産学・獣医学</t>
  </si>
  <si>
    <t>50動物（畜産、獣医学以外）</t>
  </si>
  <si>
    <t>医療・保健学系</t>
  </si>
  <si>
    <t>51医学</t>
  </si>
  <si>
    <t>52歯学・歯科技エ・歯科衛生</t>
  </si>
  <si>
    <t>53薬学</t>
  </si>
  <si>
    <t>54看護学・看護・介護</t>
  </si>
  <si>
    <t>55保健学・衛生学</t>
  </si>
  <si>
    <t>56栄養学</t>
  </si>
  <si>
    <t>57臨床工学・医療技術・作業療法・理学療法</t>
  </si>
  <si>
    <t>生活科学系</t>
    <phoneticPr fontId="1"/>
  </si>
  <si>
    <t>58家政学・生活科学</t>
  </si>
  <si>
    <t>59食物学・調理・栄養</t>
  </si>
  <si>
    <t>60被服学・服飾・ファッション</t>
  </si>
  <si>
    <t>61住居学</t>
  </si>
  <si>
    <t>62児童学・子ども学</t>
  </si>
  <si>
    <t>63理容・美容</t>
  </si>
  <si>
    <t>芸術学系</t>
    <phoneticPr fontId="1"/>
  </si>
  <si>
    <t>64美術</t>
  </si>
  <si>
    <t>65工芸</t>
  </si>
  <si>
    <t>66デザイン</t>
  </si>
  <si>
    <t>67音楽</t>
  </si>
  <si>
    <t>68視覚•映像、演劇、CG（アニメ・マンガ・声優以外）</t>
  </si>
  <si>
    <t>69アニメ・マンガ・声優</t>
  </si>
  <si>
    <t>総合学際系</t>
    <phoneticPr fontId="1"/>
  </si>
  <si>
    <t>70教養学</t>
  </si>
  <si>
    <t>71総合科学</t>
  </si>
  <si>
    <t>72人間科学</t>
  </si>
  <si>
    <t>73国際関係学</t>
  </si>
  <si>
    <t>74国際文化学</t>
  </si>
  <si>
    <t>75スポーツ科学・健康科学</t>
  </si>
  <si>
    <t>76環境学</t>
  </si>
  <si>
    <t>77AI（機械学習等）</t>
  </si>
  <si>
    <t>78AR/VR</t>
  </si>
  <si>
    <t>79IoT</t>
  </si>
  <si>
    <t>80オープンソフトウェア</t>
  </si>
  <si>
    <t>81情報・サイバーセキュリティ</t>
  </si>
  <si>
    <t>82スーパー・量子コンピューティング</t>
  </si>
  <si>
    <t>83データサイエンス</t>
  </si>
  <si>
    <t>84ロボティクス</t>
  </si>
  <si>
    <t>４　アンバサダー活動</t>
    <phoneticPr fontId="1"/>
  </si>
  <si>
    <t>５　エヴァンジェリスト活動</t>
    <phoneticPr fontId="1"/>
  </si>
  <si>
    <t>６　自由記述</t>
    <rPh sb="2" eb="6">
      <t>ジユウキジュツ</t>
    </rPh>
    <phoneticPr fontId="1"/>
  </si>
  <si>
    <t>６－１　過去の経験</t>
    <phoneticPr fontId="1"/>
  </si>
  <si>
    <t>６－３　留学後の自分</t>
    <phoneticPr fontId="1"/>
  </si>
  <si>
    <t>６－４　自己PR</t>
    <phoneticPr fontId="1"/>
  </si>
  <si>
    <t>学校コード</t>
    <rPh sb="0" eb="2">
      <t>ガッコウ</t>
    </rPh>
    <phoneticPr fontId="1"/>
  </si>
  <si>
    <t>2026年度（滋賀県第３期）トビタテ！留学JAPAN アライアンス事業
【チーム応募書類】「未来を描け！滋賀の海外留学応援プログラム」留学計画書</t>
    <phoneticPr fontId="1"/>
  </si>
  <si>
    <t>学年（2026/4/1時点）</t>
    <rPh sb="0" eb="2">
      <t>ガクネン</t>
    </rPh>
    <rPh sb="11" eb="13">
      <t>ジテン</t>
    </rPh>
    <phoneticPr fontId="1"/>
  </si>
  <si>
    <t>MLGs探究</t>
    <phoneticPr fontId="1"/>
  </si>
  <si>
    <t>農業・森林産業探究</t>
    <phoneticPr fontId="1"/>
  </si>
  <si>
    <t>滋賀と世界をつなぐマイ探究</t>
    <phoneticPr fontId="1"/>
  </si>
  <si>
    <t>ものづくり産業探究</t>
    <phoneticPr fontId="1"/>
  </si>
  <si>
    <t>※中学３年生の場合　→ 中学３年生２学期までの評定平均を記載してください。（※学年末評定が未確定のため）</t>
    <phoneticPr fontId="1"/>
  </si>
  <si>
    <t>評定平均(全体の評定平均)</t>
    <rPh sb="0" eb="2">
      <t>ヒョウテイ</t>
    </rPh>
    <rPh sb="2" eb="4">
      <t>ヘイキン</t>
    </rPh>
    <rPh sb="5" eb="7">
      <t>ゼンタイ</t>
    </rPh>
    <rPh sb="8" eb="10">
      <t>ヒョウテイ</t>
    </rPh>
    <rPh sb="10" eb="12">
      <t>ヘイキン</t>
    </rPh>
    <phoneticPr fontId="1"/>
  </si>
  <si>
    <t>評定平均(外国語の評定平均)</t>
    <rPh sb="0" eb="2">
      <t>ヒョウテイ</t>
    </rPh>
    <rPh sb="2" eb="4">
      <t>ヘイキン</t>
    </rPh>
    <rPh sb="5" eb="8">
      <t>ガイコクゴ</t>
    </rPh>
    <rPh sb="9" eb="11">
      <t>ヒョウテイ</t>
    </rPh>
    <rPh sb="11" eb="13">
      <t>ヘイキン</t>
    </rPh>
    <phoneticPr fontId="1"/>
  </si>
  <si>
    <t>C2</t>
    <phoneticPr fontId="1"/>
  </si>
  <si>
    <t>C1</t>
    <phoneticPr fontId="1"/>
  </si>
  <si>
    <t>B2</t>
    <phoneticPr fontId="1"/>
  </si>
  <si>
    <t>B1</t>
    <phoneticPr fontId="1"/>
  </si>
  <si>
    <t>A2</t>
    <phoneticPr fontId="1"/>
  </si>
  <si>
    <t>2026年4月1日時点の年齢が30歳以下である。</t>
    <phoneticPr fontId="1"/>
  </si>
  <si>
    <t>留学先国・地域における留学期間が12日以上92日以内で、留学終了後、10日以内に帰国する計画である。</t>
    <phoneticPr fontId="1"/>
  </si>
  <si>
    <t>１－９　その他確認事項</t>
    <rPh sb="6" eb="7">
      <t>タ</t>
    </rPh>
    <rPh sb="7" eb="9">
      <t>カクニン</t>
    </rPh>
    <rPh sb="9" eb="11">
      <t>ジコウ</t>
    </rPh>
    <phoneticPr fontId="1"/>
  </si>
  <si>
    <t>受給したことがある</t>
    <rPh sb="0" eb="2">
      <t>ジュキュウ</t>
    </rPh>
    <phoneticPr fontId="1"/>
  </si>
  <si>
    <t>併願している</t>
    <rPh sb="0" eb="2">
      <t>ヘイガン</t>
    </rPh>
    <phoneticPr fontId="1"/>
  </si>
  <si>
    <t>採用されたことがある</t>
    <rPh sb="0" eb="2">
      <t>サイヨウ</t>
    </rPh>
    <phoneticPr fontId="1"/>
  </si>
  <si>
    <t>受給したことがない</t>
    <rPh sb="0" eb="2">
      <t>ジュキュウ</t>
    </rPh>
    <phoneticPr fontId="1"/>
  </si>
  <si>
    <t>併願していない</t>
    <rPh sb="0" eb="2">
      <t>ヘイガン</t>
    </rPh>
    <phoneticPr fontId="1"/>
  </si>
  <si>
    <t>採用されたことがない</t>
    <rPh sb="0" eb="2">
      <t>サイヨウ</t>
    </rPh>
    <phoneticPr fontId="1"/>
  </si>
  <si>
    <t>参加する</t>
    <rPh sb="0" eb="2">
      <t>サンカ</t>
    </rPh>
    <phoneticPr fontId="1"/>
  </si>
  <si>
    <t>（例）「滋賀西高等学校　自己PR　関西太郎」</t>
    <rPh sb="4" eb="6">
      <t>シガ</t>
    </rPh>
    <rPh sb="6" eb="7">
      <t>ニシ</t>
    </rPh>
    <rPh sb="7" eb="9">
      <t>コウトウ</t>
    </rPh>
    <rPh sb="9" eb="11">
      <t>ガッコウ</t>
    </rPh>
    <rPh sb="17" eb="19">
      <t>カンサイ</t>
    </rPh>
    <rPh sb="19" eb="21">
      <t>タロウ</t>
    </rPh>
    <phoneticPr fontId="1"/>
  </si>
  <si>
    <t>参加しない</t>
    <rPh sb="0" eb="2">
      <t>サンカ</t>
    </rPh>
    <phoneticPr fontId="1"/>
  </si>
  <si>
    <t>１－２　在籍高等学校等（2026年４月現在、在籍している高等学校等）</t>
    <rPh sb="4" eb="6">
      <t>ザイセキ</t>
    </rPh>
    <rPh sb="6" eb="8">
      <t>コウトウ</t>
    </rPh>
    <rPh sb="8" eb="10">
      <t>ガッコウ</t>
    </rPh>
    <rPh sb="10" eb="11">
      <t>トウ</t>
    </rPh>
    <rPh sb="16" eb="17">
      <t>ネン</t>
    </rPh>
    <rPh sb="18" eb="19">
      <t>ガツ</t>
    </rPh>
    <rPh sb="19" eb="21">
      <t>ゲンザイ</t>
    </rPh>
    <rPh sb="22" eb="24">
      <t>ザイセキ</t>
    </rPh>
    <rPh sb="28" eb="30">
      <t>コウトウ</t>
    </rPh>
    <rPh sb="30" eb="32">
      <t>ガッコウ</t>
    </rPh>
    <rPh sb="32" eb="33">
      <t>トウ</t>
    </rPh>
    <phoneticPr fontId="1"/>
  </si>
  <si>
    <r>
      <t>※評定平均の結果は、</t>
    </r>
    <r>
      <rPr>
        <sz val="11"/>
        <color rgb="FFFF0000"/>
        <rFont val="BIZ UDゴシック"/>
        <family val="3"/>
        <charset val="128"/>
      </rPr>
      <t>選考や支援金額に</t>
    </r>
    <r>
      <rPr>
        <sz val="11"/>
        <color theme="1"/>
        <rFont val="BIZ UDゴシック"/>
        <family val="3"/>
        <charset val="128"/>
      </rPr>
      <t>一切影響しません。</t>
    </r>
    <phoneticPr fontId="1"/>
  </si>
  <si>
    <t>留学時に滋賀県内の高校等において、卒業を目的とした課程に在籍し、留学終了後も滋賀県内の高校等において学業を継続する、または卒業を目指す。
※新高校１年生は2026年４月から在籍予定</t>
    <rPh sb="0" eb="2">
      <t>リュウガク</t>
    </rPh>
    <rPh sb="2" eb="3">
      <t>ジ</t>
    </rPh>
    <rPh sb="4" eb="6">
      <t>シガ</t>
    </rPh>
    <rPh sb="6" eb="8">
      <t>ケンナイ</t>
    </rPh>
    <rPh sb="38" eb="40">
      <t>シガ</t>
    </rPh>
    <rPh sb="40" eb="42">
      <t>ケンナイ</t>
    </rPh>
    <phoneticPr fontId="1"/>
  </si>
  <si>
    <t>在籍高校等が派遣を許可し、受入先機関が受入れを許可することが見込まれる。</t>
    <phoneticPr fontId="1"/>
  </si>
  <si>
    <t>本コンソーシアムが主催する事前・事後オリエンテーション、壮行会、報告会に参加する意思を表明している。</t>
    <phoneticPr fontId="1"/>
  </si>
  <si>
    <t>留学に必要な査証の取得が確実である。　</t>
    <phoneticPr fontId="1"/>
  </si>
  <si>
    <t>過去（令和６・７年度）に「未来を描け！滋賀の海外留学応援プログラム」の派遣留学生として採用されていない</t>
    <phoneticPr fontId="1"/>
  </si>
  <si>
    <t>受入先機関があり、留学の目的に沿った探究活動を含む計画である。</t>
    <phoneticPr fontId="1"/>
  </si>
  <si>
    <t>受入先機関から受入許可を留学開始前までに得ることができる計画である。</t>
    <rPh sb="0" eb="1">
      <t>ウ</t>
    </rPh>
    <rPh sb="1" eb="2">
      <t>イ</t>
    </rPh>
    <rPh sb="2" eb="3">
      <t>サキ</t>
    </rPh>
    <rPh sb="3" eb="5">
      <t>キカン</t>
    </rPh>
    <rPh sb="7" eb="8">
      <t>ウ</t>
    </rPh>
    <rPh sb="8" eb="9">
      <t>イ</t>
    </rPh>
    <rPh sb="9" eb="11">
      <t>キョカ</t>
    </rPh>
    <rPh sb="12" eb="14">
      <t>リュウガク</t>
    </rPh>
    <rPh sb="14" eb="16">
      <t>カイシ</t>
    </rPh>
    <rPh sb="16" eb="17">
      <t>マエ</t>
    </rPh>
    <rPh sb="20" eb="21">
      <t>エ</t>
    </rPh>
    <rPh sb="28" eb="30">
      <t>ケイカク</t>
    </rPh>
    <phoneticPr fontId="1"/>
  </si>
  <si>
    <t>受入先機関の所在地が、外務省「海外安全ホームページ」の危険情報および感染症危険情報の「レベル２：不要不急の渡航は止めてください。」以上に該当する地域ではない。</t>
    <phoneticPr fontId="1"/>
  </si>
  <si>
    <t>海外旅行保険の加入準備をすすめている。
※無保険での海外留学は認められません。</t>
    <rPh sb="21" eb="22">
      <t>ム</t>
    </rPh>
    <phoneticPr fontId="1"/>
  </si>
  <si>
    <t>「官民協働海外留学支援制度 トビタテ！留学JAPAN 新・日本代表プログラム」【高校生等対象】2026年度第11期と併願しているか。</t>
    <rPh sb="58" eb="59">
      <t>ネガイ</t>
    </rPh>
    <phoneticPr fontId="1"/>
  </si>
  <si>
    <t>【注意】留学計画の作成にあたっては、募集要項「７　(2)留学計画の要件」を満たしていることを確認してください。</t>
    <rPh sb="1" eb="3">
      <t>チュウイ</t>
    </rPh>
    <phoneticPr fontId="1"/>
  </si>
  <si>
    <t>　　　　留学計画の要件を満たさない計画は支援の対象外となります。</t>
    <phoneticPr fontId="1"/>
  </si>
  <si>
    <t>６－２　滋賀県の魅力について</t>
    <rPh sb="4" eb="7">
      <t>シガケン</t>
    </rPh>
    <rPh sb="8" eb="10">
      <t>ミリョク</t>
    </rPh>
    <phoneticPr fontId="1"/>
  </si>
  <si>
    <t>あなた個人が考える滋賀県の魅力や地域自慢（良いところ、好きなところ）について自由に記入してください。（300字以内）</t>
    <rPh sb="3" eb="5">
      <t>コジン</t>
    </rPh>
    <rPh sb="6" eb="7">
      <t>カンガ</t>
    </rPh>
    <rPh sb="9" eb="12">
      <t>シガケン</t>
    </rPh>
    <rPh sb="13" eb="15">
      <t>ミリョク</t>
    </rPh>
    <rPh sb="16" eb="18">
      <t>チイキ</t>
    </rPh>
    <rPh sb="18" eb="20">
      <t>ジマン</t>
    </rPh>
    <rPh sb="21" eb="22">
      <t>ヨ</t>
    </rPh>
    <rPh sb="27" eb="28">
      <t>ス</t>
    </rPh>
    <rPh sb="38" eb="40">
      <t>ジユウ</t>
    </rPh>
    <rPh sb="41" eb="43">
      <t>キニュウ</t>
    </rPh>
    <phoneticPr fontId="1"/>
  </si>
  <si>
    <t xml:space="preserve">TOEICの点数  </t>
    <rPh sb="6" eb="8">
      <t>テンスウ</t>
    </rPh>
    <phoneticPr fontId="1"/>
  </si>
  <si>
    <t>【注意】募集要項「７　(1)派遣留学生の要件」を予め確認の上でチェックしてください。
　　　　すべてにチェックが付けられない場合は、応募できません。</t>
    <rPh sb="1" eb="3">
      <t>チュウイ</t>
    </rPh>
    <rPh sb="4" eb="6">
      <t>ボシュウ</t>
    </rPh>
    <rPh sb="6" eb="8">
      <t>ヨウコウ</t>
    </rPh>
    <rPh sb="14" eb="16">
      <t>ハケン</t>
    </rPh>
    <rPh sb="16" eb="19">
      <t>リュウガクセイ</t>
    </rPh>
    <rPh sb="20" eb="22">
      <t>ヨウケン</t>
    </rPh>
    <rPh sb="24" eb="25">
      <t>アラカジ</t>
    </rPh>
    <rPh sb="26" eb="28">
      <t>カクニン</t>
    </rPh>
    <rPh sb="29" eb="30">
      <t>ウエ</t>
    </rPh>
    <rPh sb="56" eb="57">
      <t>ツ</t>
    </rPh>
    <rPh sb="62" eb="64">
      <t>バアイ</t>
    </rPh>
    <rPh sb="66" eb="68">
      <t>オウボ</t>
    </rPh>
    <phoneticPr fontId="1"/>
  </si>
  <si>
    <t>留学中に行うインターンシップ等の報酬や他団体等から留学のための給付型奨学金を受ける場合、本事業の留学支援金との合計額が留学にかかる費用総額を超えない。
※本事業の留学支援金と留学中の報酬や他団体からの奨学金の総額が、本事業に係る経費の総額を超える場合、支援の対象となりません。採用後に受給が決定した場合は、在籍する高校等に申し出て、併給の可否を確認する必要があります。</t>
    <rPh sb="48" eb="50">
      <t>リュウガク</t>
    </rPh>
    <rPh sb="77" eb="78">
      <t>ホン</t>
    </rPh>
    <rPh sb="78" eb="80">
      <t>ジギョウ</t>
    </rPh>
    <rPh sb="81" eb="83">
      <t>リュウガク</t>
    </rPh>
    <rPh sb="83" eb="85">
      <t>シエン</t>
    </rPh>
    <rPh sb="85" eb="86">
      <t>キン</t>
    </rPh>
    <rPh sb="112" eb="113">
      <t>カカ</t>
    </rPh>
    <rPh sb="114" eb="116">
      <t>ケイヒ</t>
    </rPh>
    <rPh sb="117" eb="119">
      <t>ソウガク</t>
    </rPh>
    <rPh sb="120" eb="121">
      <t>コ</t>
    </rPh>
    <rPh sb="123" eb="125">
      <t>バアイ</t>
    </rPh>
    <phoneticPr fontId="1"/>
  </si>
  <si>
    <t>【注意】募集要項「７　(2)留学計画の要件」を予め確認の上でチェックしてください。
　　　　すべてにチェックが付けられない場合は、応募できません。</t>
    <rPh sb="1" eb="3">
      <t>チュウイ</t>
    </rPh>
    <rPh sb="4" eb="6">
      <t>ボシュウ</t>
    </rPh>
    <rPh sb="6" eb="8">
      <t>ヨウコウ</t>
    </rPh>
    <rPh sb="14" eb="16">
      <t>リュウガク</t>
    </rPh>
    <rPh sb="16" eb="18">
      <t>ケイカク</t>
    </rPh>
    <rPh sb="19" eb="21">
      <t>ヨウケン</t>
    </rPh>
    <rPh sb="23" eb="24">
      <t>アラカジ</t>
    </rPh>
    <rPh sb="25" eb="27">
      <t>カクニン</t>
    </rPh>
    <rPh sb="28" eb="29">
      <t>ウエ</t>
    </rPh>
    <rPh sb="55" eb="56">
      <t>ツ</t>
    </rPh>
    <rPh sb="61" eb="63">
      <t>バアイ</t>
    </rPh>
    <rPh sb="65" eb="67">
      <t>オウボ</t>
    </rPh>
    <phoneticPr fontId="1"/>
  </si>
  <si>
    <r>
      <t xml:space="preserve">留学先国・地域における留学期間が2026年８月１日から2026年10月31日までの間の計画である。
</t>
    </r>
    <r>
      <rPr>
        <sz val="10"/>
        <rFont val="BIZ UDゴシック"/>
        <family val="3"/>
        <charset val="128"/>
      </rPr>
      <t>※留学開始日：１か所目の受入先機関の活動開始日
※留学終了日：最後の受入先機関の活動終了日</t>
    </r>
    <rPh sb="43" eb="45">
      <t>ケイカク</t>
    </rPh>
    <rPh sb="51" eb="53">
      <t>リュウガク</t>
    </rPh>
    <rPh sb="53" eb="56">
      <t>カイシビ</t>
    </rPh>
    <rPh sb="59" eb="60">
      <t>ショ</t>
    </rPh>
    <rPh sb="60" eb="61">
      <t>メ</t>
    </rPh>
    <rPh sb="62" eb="63">
      <t>ウ</t>
    </rPh>
    <rPh sb="63" eb="64">
      <t>イ</t>
    </rPh>
    <rPh sb="64" eb="65">
      <t>サキ</t>
    </rPh>
    <rPh sb="65" eb="67">
      <t>キカン</t>
    </rPh>
    <rPh sb="68" eb="70">
      <t>カツドウ</t>
    </rPh>
    <rPh sb="70" eb="72">
      <t>カイシ</t>
    </rPh>
    <rPh sb="72" eb="73">
      <t>ビ</t>
    </rPh>
    <rPh sb="75" eb="77">
      <t>リュウガク</t>
    </rPh>
    <rPh sb="77" eb="80">
      <t>シュウリョウビ</t>
    </rPh>
    <rPh sb="81" eb="83">
      <t>サイゴ</t>
    </rPh>
    <rPh sb="84" eb="85">
      <t>ウ</t>
    </rPh>
    <rPh sb="85" eb="86">
      <t>イ</t>
    </rPh>
    <rPh sb="86" eb="87">
      <t>サキ</t>
    </rPh>
    <rPh sb="87" eb="89">
      <t>キカン</t>
    </rPh>
    <rPh sb="90" eb="92">
      <t>カツドウ</t>
    </rPh>
    <rPh sb="92" eb="95">
      <t>シュウリョウビ</t>
    </rPh>
    <phoneticPr fontId="1"/>
  </si>
  <si>
    <t>【注意】募集要項「15　安全管理について」を予め確認の上でチェックしてください。
　　　　チェックが付けられない場合は、応募できません。</t>
    <rPh sb="1" eb="3">
      <t>チュウイ</t>
    </rPh>
    <rPh sb="4" eb="6">
      <t>ボシュウ</t>
    </rPh>
    <rPh sb="6" eb="8">
      <t>ヨウコウ</t>
    </rPh>
    <rPh sb="12" eb="16">
      <t>アンゼンカンリ</t>
    </rPh>
    <rPh sb="22" eb="23">
      <t>アラカジ</t>
    </rPh>
    <rPh sb="24" eb="26">
      <t>カクニン</t>
    </rPh>
    <rPh sb="27" eb="28">
      <t>ウエ</t>
    </rPh>
    <rPh sb="50" eb="51">
      <t>ツ</t>
    </rPh>
    <rPh sb="56" eb="58">
      <t>バアイ</t>
    </rPh>
    <rPh sb="60" eb="62">
      <t>オウボ</t>
    </rPh>
    <phoneticPr fontId="1"/>
  </si>
  <si>
    <t>「未来を描け！滋賀の海外留学応援プログラム」にチームで応募した理由を記入してください。チームメンバー全員で、同じ内容を記入してください。（500字以内）</t>
    <phoneticPr fontId="1"/>
  </si>
  <si>
    <t>上記以外のことで、「未来を描け！滋賀の海外留学応援プログラム」ににチームで応募したあなた個人の理由を記入してください。〔500字以内〕
※個人記載のため、チームメンバーと異なる内容を記入してください。</t>
    <rPh sb="0" eb="2">
      <t>ジョウキ</t>
    </rPh>
    <rPh sb="2" eb="4">
      <t>イガイ</t>
    </rPh>
    <phoneticPr fontId="1"/>
  </si>
  <si>
    <t>留学の実現のための具体的な取組を記入してください。（受入先機関との交渉状況や具体的に考えていること）
※チームメンバー全員で、同じ内容を記入してください。（250字以内）</t>
    <phoneticPr fontId="1"/>
  </si>
  <si>
    <t>留学の実現のために、あなた個人がチームの中で具体的に取り組むことを記入してください。(250文字以内)
※個人記載のため、チームメンバーと異なる内容を記入してください。</t>
    <phoneticPr fontId="1"/>
  </si>
  <si>
    <t>航空券やビザ申請の手続き代行</t>
    <rPh sb="0" eb="3">
      <t>コウクウケン</t>
    </rPh>
    <rPh sb="6" eb="8">
      <t>シンセイ</t>
    </rPh>
    <rPh sb="9" eb="11">
      <t>テツヅ</t>
    </rPh>
    <rPh sb="12" eb="14">
      <t>ダイコウ</t>
    </rPh>
    <phoneticPr fontId="1"/>
  </si>
  <si>
    <t>滞在先の斡旋・仲介</t>
    <rPh sb="0" eb="2">
      <t>タイザイ</t>
    </rPh>
    <rPh sb="2" eb="3">
      <t>サキ</t>
    </rPh>
    <rPh sb="4" eb="6">
      <t>アッセン</t>
    </rPh>
    <rPh sb="7" eb="9">
      <t>チュウカイ</t>
    </rPh>
    <phoneticPr fontId="1"/>
  </si>
  <si>
    <t>受入先機関の斡旋・仲介</t>
    <rPh sb="0" eb="1">
      <t>ウケ</t>
    </rPh>
    <rPh sb="1" eb="2">
      <t>ニュウ</t>
    </rPh>
    <rPh sb="2" eb="3">
      <t>サキ</t>
    </rPh>
    <rPh sb="3" eb="5">
      <t>キカン</t>
    </rPh>
    <rPh sb="6" eb="8">
      <t>アッセン</t>
    </rPh>
    <rPh sb="9" eb="11">
      <t>チュウカイ</t>
    </rPh>
    <phoneticPr fontId="1"/>
  </si>
  <si>
    <t>留学プログラムの利用</t>
    <rPh sb="0" eb="2">
      <t>リュウガク</t>
    </rPh>
    <rPh sb="8" eb="10">
      <t>リヨウ</t>
    </rPh>
    <phoneticPr fontId="1"/>
  </si>
  <si>
    <r>
      <t xml:space="preserve">留学中に行う探究活動の「問い」を記入してください。（65文字以内）
※チームメンバー全員で、同じ内容を記入してください。
※「問い」は疑問形で記載してください。
</t>
    </r>
    <r>
      <rPr>
        <sz val="9"/>
        <color theme="1"/>
        <rFont val="BIZ UDゴシック"/>
        <family val="3"/>
        <charset val="128"/>
      </rPr>
      <t>（例：「○○と▲▲はどのように異なるのか？」「◇◇に必要な取り組みは何か？」「なぜ□□は●●なのか？」）</t>
    </r>
    <phoneticPr fontId="1"/>
  </si>
  <si>
    <t>探究活動の「問い」の設定理由や経緯を記入してください。（350文字以内）
※チームメンバー全員で、同じ内容を記入してください。</t>
    <phoneticPr fontId="1"/>
  </si>
  <si>
    <t>現時点で想定している留学中の活動スケジュールを簡潔に記載してください。（400文字以内）
※チームメンバー全員で、同じ内容を記入してください。</t>
    <phoneticPr fontId="1"/>
  </si>
  <si>
    <t>現時点で想定しているあなたの留学中の活動スケジュールを簡潔に記載してください。（850文字以内）
※個人記載のため、チームメンバーと異なる内容を記入してください。</t>
    <phoneticPr fontId="1"/>
  </si>
  <si>
    <t>「問い」に対して、あなたは留学中にどのような活動を行う予定か、具体的に記入してください。（情報収集、整理・分析の方法など）（850文字以内）
※個人記載のため、チームメンバーと異なる内容を記入してください。</t>
    <phoneticPr fontId="1"/>
  </si>
  <si>
    <t>「問い」に対して、留学中にどのような活動を行う予定か、具体的に記入してください。（情報収集、整理・分析の方法など）（850文字以内）
※チームメンバー全員で、同じ内容を記入してください。</t>
    <phoneticPr fontId="1"/>
  </si>
  <si>
    <t>探究活動の実施に向けて、留学前に取り組むことについて記入してください。（国内での情報収集や先行研究の調査、検証、仮説の設定など）（450字以内）
※チームメンバー全員で、同じ内容を記入してください。</t>
    <phoneticPr fontId="1"/>
  </si>
  <si>
    <t>探究活動の成果のまとめとして、留学後に取り組む予定の活動について記入してください。（プレゼンテーションや小論文、問いの解決策として想定される活動など）（450字以内）
※チームメンバー全員で、同じ内容を記入してください。</t>
    <phoneticPr fontId="1"/>
  </si>
  <si>
    <t>あなたは留学経験や探究活動の成果をどのように地域活性化・地域貢献の活動に還元する予定か記入してください。（450字以内）
※個人記載のため、チームメンバーと異なる内容を記入してください。</t>
    <rPh sb="4" eb="6">
      <t>リュウガク</t>
    </rPh>
    <rPh sb="6" eb="8">
      <t>ケイケン</t>
    </rPh>
    <rPh sb="9" eb="11">
      <t>タンキュウ</t>
    </rPh>
    <rPh sb="11" eb="13">
      <t>カツドウ</t>
    </rPh>
    <rPh sb="14" eb="16">
      <t>セイカ</t>
    </rPh>
    <rPh sb="22" eb="24">
      <t>チイキ</t>
    </rPh>
    <rPh sb="24" eb="27">
      <t>カッセイカ</t>
    </rPh>
    <rPh sb="28" eb="30">
      <t>チイキ</t>
    </rPh>
    <rPh sb="30" eb="32">
      <t>コウケン</t>
    </rPh>
    <rPh sb="33" eb="35">
      <t>カツドウ</t>
    </rPh>
    <rPh sb="36" eb="38">
      <t>カンゲン</t>
    </rPh>
    <rPh sb="40" eb="42">
      <t>ヨテイ</t>
    </rPh>
    <rPh sb="43" eb="45">
      <t>キニュウ</t>
    </rPh>
    <phoneticPr fontId="1"/>
  </si>
  <si>
    <t>留学中にあなたが行うアンバサダー活動について記入してください。特に、滋賀県の魅力（自然、文化、歴史、産業、食、学校生活など）を、どのような場面で、どのような方法を用いて、現地の人たちに伝えるのかを具体的に書いてください。
（例：学校での発表、現地の人たちとの交流活動での紹介、写真や資料を用いた説明など）
あなた個人が取り組む活動を記入してください。（400字以内）</t>
    <rPh sb="127" eb="129">
      <t>ゲンチ</t>
    </rPh>
    <rPh sb="130" eb="131">
      <t>ヒト</t>
    </rPh>
    <rPh sb="156" eb="158">
      <t>コジン</t>
    </rPh>
    <rPh sb="159" eb="160">
      <t>ト</t>
    </rPh>
    <rPh sb="161" eb="162">
      <t>ク</t>
    </rPh>
    <rPh sb="163" eb="165">
      <t>カツドウ</t>
    </rPh>
    <phoneticPr fontId="1"/>
  </si>
  <si>
    <t xml:space="preserve">あなたが留学中・帰国後に行うエヴァンジェリスト活動について記入してください。（400字以内）
</t>
    <phoneticPr fontId="1"/>
  </si>
  <si>
    <t>あなたが現時点で想定している高校卒業後の進路をできるだけ具体的に記入してください（150字以内）</t>
    <rPh sb="4" eb="7">
      <t>ゲンジテン</t>
    </rPh>
    <rPh sb="8" eb="10">
      <t>ソウテイ</t>
    </rPh>
    <rPh sb="28" eb="31">
      <t>グタイテキ</t>
    </rPh>
    <rPh sb="32" eb="34">
      <t>キニュウ</t>
    </rPh>
    <phoneticPr fontId="1"/>
  </si>
  <si>
    <t>10年後の自分の将来をイメージして、あなたが現時点で描いている夢を記入してください。（250字以内）</t>
    <rPh sb="26" eb="27">
      <t>エガ</t>
    </rPh>
    <rPh sb="31" eb="32">
      <t>ユメ</t>
    </rPh>
    <rPh sb="33" eb="35">
      <t>キニュウ</t>
    </rPh>
    <phoneticPr fontId="1"/>
  </si>
  <si>
    <t>国境を越えた探究活動を通じて得た学びを、あなたは社会にどのように還元しようと考えていますか。現時点の考えを記入してください。（300字以内）</t>
    <rPh sb="24" eb="26">
      <t>シャカイ</t>
    </rPh>
    <phoneticPr fontId="1"/>
  </si>
  <si>
    <t>留学計画の分野①
※チームメンバー全員で、同じ内容を記入してください。</t>
    <rPh sb="0" eb="2">
      <t>リュウガク</t>
    </rPh>
    <rPh sb="2" eb="4">
      <t>ケイカク</t>
    </rPh>
    <rPh sb="5" eb="7">
      <t>ブンヤ</t>
    </rPh>
    <rPh sb="17" eb="19">
      <t>ゼンイン</t>
    </rPh>
    <rPh sb="21" eb="22">
      <t>オナ</t>
    </rPh>
    <rPh sb="23" eb="25">
      <t>ナイヨウ</t>
    </rPh>
    <rPh sb="26" eb="28">
      <t>キニュウ</t>
    </rPh>
    <phoneticPr fontId="1"/>
  </si>
  <si>
    <t>留学計画の分野②
※チームメンバー全員で、同じ内容を記入してください。</t>
    <rPh sb="0" eb="2">
      <t>リュウガク</t>
    </rPh>
    <rPh sb="2" eb="4">
      <t>ケイカク</t>
    </rPh>
    <rPh sb="5" eb="7">
      <t>ブンヤ</t>
    </rPh>
    <phoneticPr fontId="1"/>
  </si>
  <si>
    <t>留学計画の分野③
※チームメンバー全員で、同じ内容を記入してください。</t>
    <rPh sb="0" eb="2">
      <t>リュウガク</t>
    </rPh>
    <rPh sb="2" eb="4">
      <t>ケイカク</t>
    </rPh>
    <rPh sb="5" eb="7">
      <t>ブンヤ</t>
    </rPh>
    <phoneticPr fontId="1"/>
  </si>
  <si>
    <t>募集要項 「６　支援内容 イ 採用人数および支援金額の取扱い」に記載のとおり、応募状況や選考結果により、支援金の支給金額を、予算の範囲内で調整し、最大６割まで減額する場合がある。支援金が減額された場合であっても本事業に参加するか。</t>
    <rPh sb="0" eb="2">
      <t>ボシュウ</t>
    </rPh>
    <rPh sb="2" eb="4">
      <t>ヨウコウ</t>
    </rPh>
    <rPh sb="8" eb="10">
      <t>シエン</t>
    </rPh>
    <rPh sb="10" eb="12">
      <t>ナイヨウ</t>
    </rPh>
    <rPh sb="22" eb="24">
      <t>シエン</t>
    </rPh>
    <rPh sb="32" eb="34">
      <t>キサイ</t>
    </rPh>
    <rPh sb="89" eb="91">
      <t>シエン</t>
    </rPh>
    <rPh sb="91" eb="92">
      <t>キン</t>
    </rPh>
    <phoneticPr fontId="1"/>
  </si>
  <si>
    <t>※１－３は、応募者の在籍校の担任の先生が入力する欄です。
　応募者本人ではなく、必ず担任の先生に入力を依頼してください。</t>
    <rPh sb="20" eb="22">
      <t>ニュウリョク</t>
    </rPh>
    <rPh sb="48" eb="50">
      <t>ニュウリョク</t>
    </rPh>
    <phoneticPr fontId="1"/>
  </si>
  <si>
    <t>過去（令和6･7年度）に「官民協働海外留学支援制度 トビタテ！留学JAPAN 新・日本代表プログラム」【高校生等対象】に採用されたことがあるか。※本人の責によらず、留学開始前に辞退した者は「採用されたことがない」にチェックすること。</t>
    <rPh sb="0" eb="2">
      <t>カコ</t>
    </rPh>
    <rPh sb="3" eb="5">
      <t>レイワ</t>
    </rPh>
    <rPh sb="8" eb="10">
      <t>ネンド</t>
    </rPh>
    <rPh sb="60" eb="62">
      <t>サイヨウ</t>
    </rPh>
    <rPh sb="73" eb="75">
      <t>ホンニン</t>
    </rPh>
    <rPh sb="76" eb="77">
      <t>セキ</t>
    </rPh>
    <rPh sb="82" eb="84">
      <t>リュウガク</t>
    </rPh>
    <rPh sb="84" eb="87">
      <t>カイシマエ</t>
    </rPh>
    <rPh sb="88" eb="90">
      <t>ジタイ</t>
    </rPh>
    <rPh sb="92" eb="93">
      <t>モノ</t>
    </rPh>
    <rPh sb="95" eb="97">
      <t>サイヨウ</t>
    </rPh>
    <phoneticPr fontId="1"/>
  </si>
  <si>
    <t>１－３　評定　応募時に記載する評定平均は、直前の学年までに確定している学年末の評定を基にしてください。</t>
    <rPh sb="4" eb="6">
      <t>ヒョウテイ</t>
    </rPh>
    <rPh sb="35" eb="38">
      <t>ガクネンマツ</t>
    </rPh>
    <phoneticPr fontId="1"/>
  </si>
  <si>
    <r>
      <t>　　</t>
    </r>
    <r>
      <rPr>
        <sz val="5"/>
        <color theme="1"/>
        <rFont val="BIZ UDゴシック"/>
        <family val="3"/>
        <charset val="128"/>
      </rPr>
      <t xml:space="preserve"> </t>
    </r>
    <r>
      <rPr>
        <sz val="11"/>
        <color theme="1"/>
        <rFont val="BIZ UDゴシック"/>
        <family val="3"/>
        <charset val="128"/>
      </rPr>
      <t>高校１年生の場合　→ 中学３年生の学年末評定平均を記載してください。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</si>
</sst>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font>
      <sz val="11"/>
      <color theme="1"/>
      <name val="Yu Gothic"/>
      <family val="2"/>
      <scheme val="minor"/>
    </font>
    <font>
      <sz val="6"/>
      <name val="Yu Gothic"/>
      <family val="3"/>
      <charset val="128"/>
      <scheme val="minor"/>
    </font>
    <font>
      <sz val="11"/>
      <color theme="1"/>
      <name val="BIZ UDゴシック"/>
      <family val="3"/>
      <charset val="128"/>
    </font>
    <font>
      <sz val="9"/>
      <color theme="1"/>
      <name val="BIZ UDゴシック"/>
      <family val="3"/>
      <charset val="128"/>
    </font>
    <font>
      <sz val="14"/>
      <color theme="1"/>
      <name val="BIZ UDゴシック"/>
      <family val="3"/>
      <charset val="128"/>
    </font>
    <font>
      <sz val="16"/>
      <color theme="1"/>
      <name val="BIZ UDゴシック"/>
      <family val="3"/>
      <charset val="128"/>
    </font>
    <font>
      <b/>
      <sz val="11"/>
      <color theme="1"/>
      <name val="BIZ UDゴシック"/>
      <family val="3"/>
      <charset val="128"/>
    </font>
    <font>
      <sz val="11"/>
      <color rgb="FFFF0000"/>
      <name val="BIZ UDゴシック"/>
      <family val="3"/>
      <charset val="128"/>
    </font>
    <font>
      <sz val="10.5"/>
      <color theme="1"/>
      <name val="BIZ UDゴシック"/>
      <family val="3"/>
      <charset val="128"/>
    </font>
    <font>
      <sz val="10.5"/>
      <color rgb="FF000000"/>
      <name val="BIZ UDゴシック"/>
      <family val="3"/>
      <charset val="128"/>
    </font>
    <font>
      <sz val="11"/>
      <color theme="1"/>
      <name val="Yu Gothic"/>
      <family val="2"/>
      <scheme val="minor"/>
    </font>
    <font>
      <sz val="10"/>
      <color theme="1"/>
      <name val="BIZ UDゴシック"/>
      <family val="3"/>
      <charset val="128"/>
    </font>
    <font>
      <sz val="10"/>
      <color theme="1"/>
      <name val="BIZ UDPゴシック"/>
      <family val="3"/>
      <charset val="128"/>
    </font>
    <font>
      <b/>
      <sz val="14"/>
      <color theme="1"/>
      <name val="BIZ UDゴシック"/>
      <family val="3"/>
      <charset val="128"/>
    </font>
    <font>
      <u/>
      <sz val="11"/>
      <color theme="10"/>
      <name val="Yu Gothic"/>
      <family val="2"/>
      <scheme val="minor"/>
    </font>
    <font>
      <strike/>
      <sz val="11"/>
      <color theme="1"/>
      <name val="BIZ UDゴシック"/>
      <family val="3"/>
      <charset val="128"/>
    </font>
    <font>
      <sz val="11"/>
      <name val="BIZ UDゴシック"/>
      <family val="3"/>
      <charset val="128"/>
    </font>
    <font>
      <b/>
      <sz val="11"/>
      <name val="BIZ UDゴシック"/>
      <family val="3"/>
      <charset val="128"/>
    </font>
    <font>
      <sz val="10"/>
      <name val="BIZ UDゴシック"/>
      <family val="3"/>
      <charset val="128"/>
    </font>
    <font>
      <sz val="11"/>
      <color theme="0"/>
      <name val="BIZ UDゴシック"/>
      <family val="3"/>
      <charset val="128"/>
    </font>
    <font>
      <sz val="5"/>
      <color theme="1"/>
      <name val="BIZ UD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E7E6E6"/>
        <bgColor indexed="64"/>
      </patternFill>
    </fill>
    <fill>
      <patternFill patternType="solid">
        <fgColor theme="0"/>
        <bgColor indexed="64"/>
      </patternFill>
    </fill>
  </fills>
  <borders count="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right/>
      <top/>
      <bottom style="thin">
        <color indexed="64"/>
      </bottom>
      <diagonal/>
    </border>
    <border>
      <left/>
      <right/>
      <top/>
      <bottom style="thin">
        <color theme="0" tint="-0.499984740745262"/>
      </bottom>
      <diagonal/>
    </border>
  </borders>
  <cellStyleXfs count="3">
    <xf numFmtId="0" fontId="0" fillId="0" borderId="0"/>
    <xf numFmtId="38" fontId="10" fillId="0" borderId="0" applyFont="0" applyFill="0" applyBorder="0" applyAlignment="0" applyProtection="0">
      <alignment vertical="center"/>
    </xf>
    <xf numFmtId="0" fontId="14" fillId="0" borderId="0" applyNumberFormat="0" applyFill="0" applyBorder="0" applyAlignment="0" applyProtection="0"/>
  </cellStyleXfs>
  <cellXfs count="98">
    <xf numFmtId="0" fontId="0" fillId="0" borderId="0" xfId="0"/>
    <xf numFmtId="0" fontId="2" fillId="0" borderId="0" xfId="0" applyFont="1" applyAlignment="1">
      <alignment vertical="center"/>
    </xf>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Alignment="1">
      <alignment vertical="center" wrapText="1"/>
    </xf>
    <xf numFmtId="14" fontId="2" fillId="0" borderId="0" xfId="0" applyNumberFormat="1" applyFont="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2" fillId="0" borderId="2" xfId="0" applyFont="1" applyBorder="1" applyAlignment="1">
      <alignment vertical="center" wrapText="1"/>
    </xf>
    <xf numFmtId="0" fontId="5" fillId="0" borderId="0" xfId="0" applyFont="1" applyAlignment="1">
      <alignment vertical="center"/>
    </xf>
    <xf numFmtId="0" fontId="6" fillId="0" borderId="0" xfId="0" applyFont="1" applyAlignment="1">
      <alignment horizontal="justify" vertical="center"/>
    </xf>
    <xf numFmtId="0" fontId="2" fillId="0" borderId="0" xfId="0" applyFont="1" applyAlignment="1">
      <alignment horizontal="justify" vertical="center"/>
    </xf>
    <xf numFmtId="0" fontId="2" fillId="0" borderId="0" xfId="0" applyFont="1" applyAlignment="1">
      <alignment horizontal="left" vertical="center"/>
    </xf>
    <xf numFmtId="0" fontId="2" fillId="0" borderId="1" xfId="0" applyFont="1" applyBorder="1" applyAlignment="1">
      <alignment horizontal="left" vertical="center"/>
    </xf>
    <xf numFmtId="14" fontId="2" fillId="0" borderId="0" xfId="0" applyNumberFormat="1" applyFont="1" applyFill="1" applyAlignment="1">
      <alignment vertical="center" wrapText="1"/>
    </xf>
    <xf numFmtId="0" fontId="2" fillId="0" borderId="1" xfId="0" applyFont="1" applyBorder="1" applyAlignment="1">
      <alignment horizontal="left" vertical="center" wrapText="1"/>
    </xf>
    <xf numFmtId="0" fontId="6" fillId="0" borderId="0" xfId="0" applyFont="1" applyAlignment="1">
      <alignment vertical="center"/>
    </xf>
    <xf numFmtId="0" fontId="7" fillId="0" borderId="0" xfId="0" applyFont="1" applyAlignment="1">
      <alignment vertical="center"/>
    </xf>
    <xf numFmtId="0" fontId="2" fillId="0" borderId="3" xfId="0" applyFont="1" applyBorder="1" applyAlignment="1">
      <alignment vertical="center" wrapText="1"/>
    </xf>
    <xf numFmtId="0" fontId="8" fillId="5" borderId="1" xfId="0" applyFont="1" applyFill="1" applyBorder="1" applyAlignment="1">
      <alignment horizontal="justify" vertical="center" wrapText="1"/>
    </xf>
    <xf numFmtId="0" fontId="9" fillId="5" borderId="1" xfId="0" applyFont="1" applyFill="1" applyBorder="1" applyAlignment="1">
      <alignment horizontal="justify" vertical="center" wrapText="1"/>
    </xf>
    <xf numFmtId="0" fontId="8" fillId="0" borderId="1" xfId="0" applyFont="1" applyBorder="1" applyAlignment="1">
      <alignment horizontal="justify" vertical="center"/>
    </xf>
    <xf numFmtId="0" fontId="8" fillId="0" borderId="1" xfId="0" applyFont="1" applyBorder="1" applyAlignment="1">
      <alignment vertical="center"/>
    </xf>
    <xf numFmtId="0" fontId="8" fillId="0" borderId="1" xfId="0" applyFont="1" applyBorder="1" applyAlignment="1">
      <alignment horizontal="justify" vertical="center" wrapText="1"/>
    </xf>
    <xf numFmtId="0" fontId="2" fillId="0" borderId="4" xfId="0" applyFont="1" applyBorder="1" applyAlignment="1">
      <alignment vertical="center" wrapText="1"/>
    </xf>
    <xf numFmtId="0" fontId="2" fillId="0" borderId="0" xfId="0" applyFont="1" applyAlignment="1">
      <alignment horizontal="right" vertical="center" wrapText="1"/>
    </xf>
    <xf numFmtId="0" fontId="4" fillId="0" borderId="0" xfId="0" applyFont="1" applyAlignment="1">
      <alignment horizontal="left" vertical="center" wrapText="1"/>
    </xf>
    <xf numFmtId="0" fontId="2" fillId="4" borderId="1" xfId="0" applyFont="1" applyFill="1" applyBorder="1" applyAlignment="1">
      <alignment vertical="center" wrapText="1"/>
    </xf>
    <xf numFmtId="0" fontId="2" fillId="3" borderId="1" xfId="0" applyFont="1" applyFill="1" applyBorder="1" applyAlignment="1">
      <alignment vertical="center" wrapText="1"/>
    </xf>
    <xf numFmtId="0" fontId="2" fillId="2" borderId="1" xfId="0" applyFont="1" applyFill="1" applyBorder="1" applyAlignment="1">
      <alignment vertical="center" wrapText="1"/>
    </xf>
    <xf numFmtId="0" fontId="2" fillId="4" borderId="3" xfId="0" applyFont="1" applyFill="1" applyBorder="1" applyAlignment="1">
      <alignment vertical="center" wrapText="1"/>
    </xf>
    <xf numFmtId="38" fontId="2" fillId="2" borderId="1" xfId="1" applyFont="1" applyFill="1" applyBorder="1" applyAlignment="1">
      <alignment vertical="center" wrapText="1"/>
    </xf>
    <xf numFmtId="0" fontId="11" fillId="0" borderId="0" xfId="0" applyFont="1" applyAlignment="1">
      <alignment vertical="center"/>
    </xf>
    <xf numFmtId="0" fontId="11" fillId="2" borderId="1" xfId="0" applyFont="1" applyFill="1" applyBorder="1" applyAlignment="1">
      <alignment vertical="center"/>
    </xf>
    <xf numFmtId="0" fontId="11" fillId="0" borderId="1" xfId="0" applyFont="1" applyBorder="1" applyAlignment="1">
      <alignment vertical="center"/>
    </xf>
    <xf numFmtId="0" fontId="11" fillId="0" borderId="1" xfId="0" applyFont="1" applyBorder="1" applyAlignment="1">
      <alignment horizontal="justify" vertical="center" wrapText="1"/>
    </xf>
    <xf numFmtId="0" fontId="12" fillId="0" borderId="1" xfId="0" applyFont="1" applyBorder="1" applyAlignment="1">
      <alignment vertical="center"/>
    </xf>
    <xf numFmtId="0" fontId="13" fillId="4" borderId="0" xfId="0" applyFont="1" applyFill="1" applyAlignment="1">
      <alignment horizontal="center" vertical="center" wrapText="1"/>
    </xf>
    <xf numFmtId="0" fontId="13" fillId="2" borderId="0" xfId="0" applyFont="1" applyFill="1" applyAlignment="1">
      <alignment horizontal="center" vertical="center" wrapText="1"/>
    </xf>
    <xf numFmtId="0" fontId="13" fillId="3" borderId="0" xfId="0" applyFont="1" applyFill="1" applyAlignment="1">
      <alignment horizontal="center" vertical="center" wrapText="1"/>
    </xf>
    <xf numFmtId="0" fontId="2" fillId="2" borderId="1" xfId="2" applyFont="1" applyFill="1" applyBorder="1" applyAlignment="1">
      <alignment vertical="center" wrapText="1"/>
    </xf>
    <xf numFmtId="0" fontId="7" fillId="4" borderId="1" xfId="0" applyFont="1" applyFill="1" applyBorder="1" applyAlignment="1">
      <alignment vertical="center" wrapText="1"/>
    </xf>
    <xf numFmtId="0" fontId="7" fillId="2" borderId="1" xfId="0" applyFont="1" applyFill="1" applyBorder="1" applyAlignment="1">
      <alignment vertical="center" wrapText="1"/>
    </xf>
    <xf numFmtId="14" fontId="2" fillId="4" borderId="2" xfId="0" applyNumberFormat="1" applyFont="1" applyFill="1" applyBorder="1" applyAlignment="1">
      <alignment vertical="center" wrapText="1"/>
    </xf>
    <xf numFmtId="0" fontId="2" fillId="0" borderId="5" xfId="0" applyFont="1" applyBorder="1" applyAlignment="1">
      <alignment vertical="center"/>
    </xf>
    <xf numFmtId="0" fontId="2" fillId="0" borderId="5" xfId="0" applyFont="1" applyBorder="1" applyAlignment="1">
      <alignment horizontal="right" vertical="center" wrapText="1"/>
    </xf>
    <xf numFmtId="14" fontId="2" fillId="0" borderId="5" xfId="0" applyNumberFormat="1" applyFont="1" applyBorder="1" applyAlignment="1">
      <alignment vertical="center" wrapText="1"/>
    </xf>
    <xf numFmtId="0" fontId="4" fillId="0" borderId="0" xfId="0" applyFont="1" applyAlignment="1">
      <alignment vertical="center"/>
    </xf>
    <xf numFmtId="14" fontId="2" fillId="4" borderId="1" xfId="0" applyNumberFormat="1"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176" fontId="2" fillId="4" borderId="1" xfId="0" applyNumberFormat="1" applyFont="1" applyFill="1" applyBorder="1" applyAlignment="1">
      <alignment horizontal="left" vertical="center" wrapText="1"/>
    </xf>
    <xf numFmtId="0" fontId="2" fillId="0" borderId="0" xfId="0" applyFont="1" applyAlignment="1">
      <alignment horizontal="left" vertical="center" wrapText="1"/>
    </xf>
    <xf numFmtId="0" fontId="14" fillId="4" borderId="1" xfId="2" applyFill="1" applyBorder="1" applyAlignment="1">
      <alignment vertical="center" wrapText="1"/>
    </xf>
    <xf numFmtId="0" fontId="2" fillId="6" borderId="0"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left" vertical="center" wrapText="1"/>
      <protection locked="0"/>
    </xf>
    <xf numFmtId="0" fontId="15" fillId="6" borderId="0" xfId="0" applyFont="1" applyFill="1" applyBorder="1" applyAlignment="1">
      <alignment vertical="center" wrapText="1"/>
    </xf>
    <xf numFmtId="0" fontId="2" fillId="6" borderId="1" xfId="0" applyFont="1" applyFill="1" applyBorder="1" applyAlignment="1">
      <alignment vertical="center" wrapText="1"/>
    </xf>
    <xf numFmtId="0" fontId="2" fillId="6" borderId="0" xfId="0" applyFont="1" applyFill="1" applyBorder="1" applyAlignment="1">
      <alignment vertical="center" wrapText="1"/>
    </xf>
    <xf numFmtId="0" fontId="3" fillId="6" borderId="0" xfId="0" applyFont="1" applyFill="1" applyBorder="1" applyAlignment="1">
      <alignment horizontal="left" vertical="top" wrapText="1"/>
    </xf>
    <xf numFmtId="0" fontId="2" fillId="6" borderId="0" xfId="0" applyFont="1" applyFill="1" applyBorder="1" applyAlignment="1" applyProtection="1">
      <alignment vertical="center" wrapText="1"/>
      <protection locked="0"/>
    </xf>
    <xf numFmtId="0" fontId="16" fillId="0" borderId="1" xfId="0" applyFont="1" applyBorder="1" applyAlignment="1">
      <alignment vertical="center" wrapText="1"/>
    </xf>
    <xf numFmtId="0" fontId="2" fillId="4" borderId="1" xfId="0" applyFont="1" applyFill="1" applyBorder="1" applyAlignment="1" applyProtection="1">
      <alignment vertical="center" wrapText="1"/>
      <protection locked="0"/>
    </xf>
    <xf numFmtId="0" fontId="2" fillId="0" borderId="1" xfId="0" applyFont="1" applyFill="1" applyBorder="1" applyAlignment="1">
      <alignment vertical="center" wrapText="1"/>
    </xf>
    <xf numFmtId="0" fontId="6" fillId="0" borderId="0" xfId="0" applyFont="1" applyFill="1" applyAlignment="1">
      <alignment horizontal="justify" vertical="center"/>
    </xf>
    <xf numFmtId="0" fontId="2" fillId="0" borderId="0" xfId="0" applyFont="1" applyFill="1" applyAlignment="1">
      <alignment vertical="center" wrapText="1"/>
    </xf>
    <xf numFmtId="0" fontId="2" fillId="6" borderId="0" xfId="0" applyFont="1" applyFill="1" applyAlignment="1">
      <alignment vertical="center"/>
    </xf>
    <xf numFmtId="0" fontId="2" fillId="6" borderId="0" xfId="0" applyFont="1" applyFill="1" applyAlignment="1">
      <alignment vertical="center" wrapText="1"/>
    </xf>
    <xf numFmtId="0" fontId="17" fillId="6" borderId="0" xfId="0" applyFont="1" applyFill="1" applyAlignment="1">
      <alignment vertical="center"/>
    </xf>
    <xf numFmtId="0" fontId="7" fillId="6" borderId="0" xfId="0" applyFont="1" applyFill="1" applyAlignment="1">
      <alignment vertical="center"/>
    </xf>
    <xf numFmtId="0" fontId="2" fillId="6" borderId="1" xfId="0" applyFont="1" applyFill="1" applyBorder="1" applyAlignment="1">
      <alignment vertical="center"/>
    </xf>
    <xf numFmtId="0" fontId="2" fillId="2" borderId="1" xfId="0" applyFont="1" applyFill="1" applyBorder="1" applyAlignment="1" applyProtection="1">
      <alignment horizontal="left" vertical="center" wrapText="1"/>
      <protection locked="0"/>
    </xf>
    <xf numFmtId="0" fontId="11" fillId="0" borderId="1" xfId="0" applyFont="1" applyBorder="1" applyAlignment="1">
      <alignment vertical="center" wrapText="1"/>
    </xf>
    <xf numFmtId="0" fontId="2" fillId="3" borderId="1" xfId="0" applyFont="1" applyFill="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14" fillId="4" borderId="1" xfId="2" applyFill="1" applyBorder="1" applyAlignment="1">
      <alignment horizontal="center"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14" fillId="2" borderId="1" xfId="2" applyFill="1" applyBorder="1" applyAlignment="1">
      <alignment horizontal="center" vertical="center" wrapText="1"/>
    </xf>
    <xf numFmtId="0" fontId="7" fillId="0" borderId="0" xfId="0" applyFont="1" applyAlignment="1">
      <alignment horizontal="left" vertical="center"/>
    </xf>
    <xf numFmtId="0" fontId="19" fillId="0" borderId="0" xfId="0" applyFont="1" applyAlignment="1">
      <alignment horizontal="left" vertical="center"/>
    </xf>
    <xf numFmtId="0" fontId="7" fillId="0" borderId="0" xfId="0" applyFont="1" applyAlignment="1">
      <alignment vertical="center" wrapText="1"/>
    </xf>
    <xf numFmtId="14" fontId="2" fillId="3" borderId="1" xfId="0" applyNumberFormat="1" applyFont="1" applyFill="1" applyBorder="1" applyAlignment="1">
      <alignment horizontal="left" vertical="center" wrapText="1"/>
    </xf>
    <xf numFmtId="0" fontId="4" fillId="0" borderId="1" xfId="0" applyFont="1" applyBorder="1" applyAlignment="1">
      <alignment horizontal="center" vertical="center" wrapText="1"/>
    </xf>
    <xf numFmtId="0" fontId="16" fillId="0" borderId="6"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Fill="1" applyAlignment="1">
      <alignment vertical="center"/>
    </xf>
    <xf numFmtId="0" fontId="2" fillId="0" borderId="0" xfId="0" applyFont="1" applyFill="1" applyAlignment="1">
      <alignment horizontal="left" vertical="center" indent="1"/>
    </xf>
    <xf numFmtId="0" fontId="2" fillId="0" borderId="1" xfId="0" applyFont="1" applyFill="1" applyBorder="1" applyAlignment="1">
      <alignment vertical="center"/>
    </xf>
    <xf numFmtId="0" fontId="18" fillId="0" borderId="1" xfId="0" applyFont="1" applyFill="1" applyBorder="1" applyAlignment="1">
      <alignment vertical="center" wrapText="1"/>
    </xf>
    <xf numFmtId="0" fontId="16" fillId="0" borderId="1" xfId="0" applyFont="1" applyFill="1" applyBorder="1" applyAlignment="1">
      <alignment vertical="center" wrapText="1"/>
    </xf>
  </cellXfs>
  <cellStyles count="3">
    <cellStyle name="ハイパーリンク" xfId="2" builtinId="8"/>
    <cellStyle name="桁区切り" xfId="1" builtinId="6"/>
    <cellStyle name="標準" xfId="0" builtinId="0"/>
  </cellStyles>
  <dxfs count="27">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508000</xdr:colOff>
      <xdr:row>0</xdr:row>
      <xdr:rowOff>60613</xdr:rowOff>
    </xdr:from>
    <xdr:to>
      <xdr:col>33</xdr:col>
      <xdr:colOff>213392</xdr:colOff>
      <xdr:row>18</xdr:row>
      <xdr:rowOff>77397</xdr:rowOff>
    </xdr:to>
    <xdr:sp macro="" textlink="">
      <xdr:nvSpPr>
        <xdr:cNvPr id="3" name="四角形: 角を丸くする 2">
          <a:extLst>
            <a:ext uri="{FF2B5EF4-FFF2-40B4-BE49-F238E27FC236}">
              <a16:creationId xmlns:a16="http://schemas.microsoft.com/office/drawing/2014/main" id="{8C1DA9F5-43C9-4FB5-8CC0-28AF506BC058}"/>
            </a:ext>
          </a:extLst>
        </xdr:cNvPr>
        <xdr:cNvSpPr/>
      </xdr:nvSpPr>
      <xdr:spPr>
        <a:xfrm>
          <a:off x="16977591" y="60613"/>
          <a:ext cx="12867210" cy="3549693"/>
        </a:xfrm>
        <a:prstGeom prst="roundRect">
          <a:avLst>
            <a:gd name="adj" fmla="val 12901"/>
          </a:avLst>
        </a:prstGeom>
        <a:solidFill>
          <a:srgbClr val="FFF8E5"/>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6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～応募者のみなさんへ～</a:t>
          </a:r>
          <a:r>
            <a:rPr lang="ja-JP" altLang="en-US" sz="16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r>
            <a:rPr lang="ja-JP" sz="16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留学計画書作成に当たっての留意事項</a:t>
          </a:r>
        </a:p>
        <a:p>
          <a:pPr algn="ctr"/>
          <a:r>
            <a:rPr 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➢本事業は、みなさんが在籍している学校が応募の手続きをします。応募を希望する場合は、まず学校の先生に相談してください。</a:t>
          </a:r>
        </a:p>
        <a:p>
          <a:pPr algn="l"/>
          <a:r>
            <a:rPr 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➢留学計画書は、応募者本人（みなさん）が作成する必要があります。募集要項をよく読んで、作成してください。</a:t>
          </a:r>
        </a:p>
        <a:p>
          <a:pPr algn="l"/>
          <a:r>
            <a:rPr 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➢奨学金・留学準備金の金額は、留学計画書の内容に基づいて決定します。留学計画書は、募集要項や本シートの記入例・注意事項をよく確認し、熟慮の上で作成してください。</a:t>
          </a:r>
        </a:p>
        <a:p>
          <a:pPr indent="152400" algn="l"/>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採用後、留学計画の変更内容によっては、奨学金・留学準備金が減額になることがあります。</a:t>
          </a:r>
          <a:r>
            <a:rPr lang="ja-JP" sz="1200" u="sng"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また、留学計画の変更内容によって増額することはありません。</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➢留学計画書は、日本語で作成してください。氏名等の旧字体は常用漢字に置き換えて記入してください。</a:t>
          </a:r>
        </a:p>
        <a:p>
          <a:pPr algn="l"/>
          <a:r>
            <a:rPr 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➢年齢や在籍高校等の情報は、</a:t>
          </a:r>
          <a:r>
            <a:rPr 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2025</a:t>
          </a:r>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年４月１日時点の情報を記入してください。</a:t>
          </a:r>
        </a:p>
        <a:p>
          <a:pPr algn="l"/>
          <a:r>
            <a:rPr 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➢太字や斜体、下線、文字色および文字飾り等は、使用しないでください。</a:t>
          </a:r>
          <a:endParaRPr lang="en-US" alt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endParaRPr lang="en-US" alt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r>
            <a:rPr lang="ja-JP" altLang="en-US"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rPr>
            <a:t>➢行や列、セルを挿入すると計算式がズレて様式が壊れます。行や列、セルは挿入しないでください。</a:t>
          </a:r>
          <a:endParaRPr lang="ja-JP" sz="1200" kern="100">
            <a:solidFill>
              <a:schemeClr val="tx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1</xdr:col>
      <xdr:colOff>1850571</xdr:colOff>
      <xdr:row>5</xdr:row>
      <xdr:rowOff>95250</xdr:rowOff>
    </xdr:from>
    <xdr:to>
      <xdr:col>3</xdr:col>
      <xdr:colOff>331614</xdr:colOff>
      <xdr:row>10</xdr:row>
      <xdr:rowOff>128014</xdr:rowOff>
    </xdr:to>
    <xdr:sp macro="" textlink="">
      <xdr:nvSpPr>
        <xdr:cNvPr id="4" name="四角形: 角を丸くする 3">
          <a:extLst>
            <a:ext uri="{FF2B5EF4-FFF2-40B4-BE49-F238E27FC236}">
              <a16:creationId xmlns:a16="http://schemas.microsoft.com/office/drawing/2014/main" id="{E1ED1B00-B532-4062-8BD2-AC479D211407}"/>
            </a:ext>
          </a:extLst>
        </xdr:cNvPr>
        <xdr:cNvSpPr/>
      </xdr:nvSpPr>
      <xdr:spPr>
        <a:xfrm>
          <a:off x="2245178" y="1251857"/>
          <a:ext cx="6386793" cy="1026086"/>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C270"/>
  <sheetViews>
    <sheetView tabSelected="1" view="pageBreakPreview" topLeftCell="A267" zoomScale="115" zoomScaleNormal="55" zoomScaleSheetLayoutView="115" workbookViewId="0">
      <selection activeCell="C259" sqref="C259"/>
    </sheetView>
  </sheetViews>
  <sheetFormatPr defaultColWidth="9" defaultRowHeight="13"/>
  <cols>
    <col min="1" max="1" width="5.08203125" style="1" customWidth="1"/>
    <col min="2" max="2" width="29.08203125" style="1" customWidth="1"/>
    <col min="3" max="3" width="74.58203125" style="4" customWidth="1"/>
    <col min="4" max="4" width="16.25" style="4" customWidth="1"/>
    <col min="5" max="16384" width="9" style="1"/>
  </cols>
  <sheetData>
    <row r="2" spans="2:11" ht="35.25" customHeight="1">
      <c r="B2" s="85" t="s">
        <v>368</v>
      </c>
      <c r="C2" s="85"/>
      <c r="D2" s="85"/>
      <c r="E2" s="2"/>
      <c r="F2" s="2"/>
      <c r="G2" s="2"/>
      <c r="H2" s="2"/>
      <c r="I2" s="2"/>
      <c r="J2" s="2"/>
      <c r="K2" s="3"/>
    </row>
    <row r="6" spans="2:11">
      <c r="C6" s="25"/>
      <c r="D6" s="14"/>
    </row>
    <row r="7" spans="2:11" ht="16">
      <c r="C7" s="26" t="s">
        <v>70</v>
      </c>
      <c r="D7" s="5"/>
    </row>
    <row r="8" spans="2:11" ht="16">
      <c r="C8" s="37" t="s">
        <v>23</v>
      </c>
      <c r="D8" s="5"/>
    </row>
    <row r="9" spans="2:11" ht="16">
      <c r="C9" s="38" t="s">
        <v>24</v>
      </c>
      <c r="D9" s="5"/>
    </row>
    <row r="10" spans="2:11" ht="16">
      <c r="C10" s="39" t="s">
        <v>25</v>
      </c>
      <c r="D10" s="5"/>
    </row>
    <row r="19" spans="1:9">
      <c r="A19" s="3"/>
      <c r="B19" s="3"/>
      <c r="C19" s="2"/>
      <c r="D19" s="2"/>
      <c r="E19" s="3"/>
      <c r="F19" s="3"/>
      <c r="G19" s="3"/>
      <c r="H19" s="3"/>
      <c r="I19" s="3"/>
    </row>
    <row r="20" spans="1:9">
      <c r="A20" s="44"/>
      <c r="B20" s="44"/>
      <c r="C20" s="45"/>
      <c r="D20" s="46"/>
      <c r="E20" s="44"/>
      <c r="F20" s="44"/>
      <c r="G20" s="44"/>
      <c r="H20" s="44"/>
      <c r="I20" s="44"/>
    </row>
    <row r="21" spans="1:9">
      <c r="C21" s="25" t="s">
        <v>15</v>
      </c>
      <c r="D21" s="43"/>
      <c r="E21" s="8" t="str">
        <f>IF(D21="","入力してください","")</f>
        <v>入力してください</v>
      </c>
    </row>
    <row r="22" spans="1:9" ht="18.5">
      <c r="B22" s="9" t="s">
        <v>62</v>
      </c>
    </row>
    <row r="23" spans="1:9">
      <c r="B23" s="1" t="s">
        <v>0</v>
      </c>
    </row>
    <row r="24" spans="1:9">
      <c r="B24" s="6" t="s">
        <v>1</v>
      </c>
      <c r="C24" s="27"/>
      <c r="D24" s="6" t="str">
        <f>IF(C24="","入力してください","")</f>
        <v>入力してください</v>
      </c>
    </row>
    <row r="25" spans="1:9">
      <c r="B25" s="7" t="s">
        <v>12</v>
      </c>
      <c r="C25" s="27"/>
      <c r="D25" s="6" t="str">
        <f>IF(C25="","入力してください","")</f>
        <v>入力してください</v>
      </c>
    </row>
    <row r="26" spans="1:9">
      <c r="B26" s="7" t="s">
        <v>13</v>
      </c>
      <c r="C26" s="27"/>
      <c r="D26" s="6" t="str">
        <f>IF(C26="","入力してください","")</f>
        <v>入力してください</v>
      </c>
    </row>
    <row r="27" spans="1:9">
      <c r="B27" s="7" t="s">
        <v>2</v>
      </c>
      <c r="C27" s="48"/>
      <c r="D27" s="6" t="str">
        <f>IF(C27="","入力してください","")</f>
        <v>入力してください</v>
      </c>
    </row>
    <row r="28" spans="1:9" ht="26" customHeight="1">
      <c r="B28" s="6" t="s">
        <v>14</v>
      </c>
      <c r="C28" s="49">
        <f>DATEDIF(C27,$D$21,"Y")</f>
        <v>0</v>
      </c>
      <c r="D28" s="6" t="s">
        <v>16</v>
      </c>
    </row>
    <row r="29" spans="1:9">
      <c r="B29" s="7" t="s">
        <v>3</v>
      </c>
      <c r="C29" s="27"/>
      <c r="D29" s="6" t="str">
        <f>IF(C29="","選択してください","")</f>
        <v>選択してください</v>
      </c>
    </row>
    <row r="30" spans="1:9">
      <c r="B30" s="7" t="s">
        <v>4</v>
      </c>
      <c r="C30" s="27"/>
      <c r="D30" s="6" t="str">
        <f>IF(C30="","入力してください","")</f>
        <v>入力してください</v>
      </c>
    </row>
    <row r="31" spans="1:9" ht="26">
      <c r="B31" s="6" t="s">
        <v>5</v>
      </c>
      <c r="C31" s="53"/>
      <c r="D31" s="6" t="str">
        <f>IF(C31="","入力してください","")</f>
        <v>入力してください</v>
      </c>
    </row>
    <row r="32" spans="1:9">
      <c r="B32" s="7" t="s">
        <v>369</v>
      </c>
      <c r="C32" s="50"/>
      <c r="D32" s="6" t="str">
        <f>IF(C32="","入力してください","")</f>
        <v>入力してください</v>
      </c>
    </row>
    <row r="33" spans="2:29">
      <c r="B33" s="7" t="s">
        <v>7</v>
      </c>
      <c r="C33" s="27"/>
      <c r="D33" s="6" t="str">
        <f>IF(C33="","入力してください","")</f>
        <v>入力してください</v>
      </c>
    </row>
    <row r="34" spans="2:29">
      <c r="B34" s="7" t="s">
        <v>264</v>
      </c>
      <c r="C34" s="27"/>
      <c r="D34" s="6" t="str">
        <f>IF(C34="","入力してください","")</f>
        <v>入力してください</v>
      </c>
    </row>
    <row r="35" spans="2:29">
      <c r="B35" s="7" t="s">
        <v>67</v>
      </c>
      <c r="C35" s="27"/>
      <c r="D35" s="6" t="str">
        <f>IF(C35="","選択してください","")</f>
        <v>選択してください</v>
      </c>
    </row>
    <row r="36" spans="2:29">
      <c r="B36" s="7" t="s">
        <v>68</v>
      </c>
      <c r="C36" s="27"/>
      <c r="D36" s="6" t="str">
        <f>IF(C36="","選択してください","")</f>
        <v>選択してください</v>
      </c>
    </row>
    <row r="37" spans="2:29">
      <c r="J37" s="17" t="s">
        <v>370</v>
      </c>
    </row>
    <row r="38" spans="2:29" ht="13.5" customHeight="1">
      <c r="B38" s="1" t="s">
        <v>394</v>
      </c>
      <c r="J38" s="17" t="s">
        <v>373</v>
      </c>
    </row>
    <row r="39" spans="2:29">
      <c r="B39" s="7" t="s">
        <v>8</v>
      </c>
      <c r="C39" s="27"/>
      <c r="D39" s="6" t="str">
        <f>IF(C39="","選択してください","")</f>
        <v>選択してください</v>
      </c>
      <c r="J39" s="17" t="s">
        <v>371</v>
      </c>
    </row>
    <row r="40" spans="2:29">
      <c r="B40" s="7" t="s">
        <v>9</v>
      </c>
      <c r="C40" s="27"/>
      <c r="D40" s="6" t="str">
        <f>IF(C40="","入力してください","")</f>
        <v>入力してください</v>
      </c>
      <c r="J40" s="17" t="s">
        <v>372</v>
      </c>
    </row>
    <row r="41" spans="2:29">
      <c r="B41" s="7" t="s">
        <v>367</v>
      </c>
      <c r="C41" s="27"/>
      <c r="D41" s="6" t="str">
        <f>IF(C41="","入力してください","")</f>
        <v>入力してください</v>
      </c>
      <c r="J41" s="17"/>
    </row>
    <row r="42" spans="2:29">
      <c r="B42" s="7" t="s">
        <v>10</v>
      </c>
      <c r="C42" s="27"/>
      <c r="D42" s="6" t="str">
        <f>IF(C42="","入力してください","")</f>
        <v>入力してください</v>
      </c>
    </row>
    <row r="43" spans="2:29">
      <c r="B43" s="7" t="s">
        <v>11</v>
      </c>
      <c r="C43" s="27"/>
      <c r="D43" s="6" t="str">
        <f>IF(C43="","選択してください","")</f>
        <v>選択してください</v>
      </c>
    </row>
    <row r="45" spans="2:29">
      <c r="B45" s="93" t="s">
        <v>444</v>
      </c>
      <c r="C45" s="65"/>
      <c r="F45" s="17"/>
      <c r="G45" s="17"/>
      <c r="H45" s="17"/>
      <c r="I45" s="17"/>
      <c r="K45" s="17"/>
      <c r="L45" s="17"/>
      <c r="M45" s="17"/>
      <c r="N45" s="17"/>
      <c r="O45" s="17"/>
      <c r="P45" s="17"/>
      <c r="Q45" s="17"/>
      <c r="R45" s="17"/>
      <c r="S45" s="17"/>
      <c r="T45" s="17"/>
      <c r="U45" s="17"/>
      <c r="V45" s="17"/>
      <c r="W45" s="17"/>
      <c r="X45" s="17"/>
      <c r="Y45" s="17"/>
      <c r="Z45" s="17"/>
      <c r="AA45" s="17"/>
      <c r="AB45" s="17"/>
      <c r="AC45" s="17"/>
    </row>
    <row r="46" spans="2:29">
      <c r="B46" s="94" t="s">
        <v>395</v>
      </c>
      <c r="C46" s="65"/>
      <c r="F46" s="17"/>
      <c r="G46" s="17"/>
      <c r="H46" s="17"/>
      <c r="I46" s="17"/>
      <c r="J46" s="17"/>
      <c r="K46" s="17"/>
      <c r="L46" s="17"/>
      <c r="M46" s="17"/>
      <c r="N46" s="17"/>
      <c r="O46" s="17"/>
      <c r="P46" s="17"/>
      <c r="Q46" s="17"/>
      <c r="R46" s="17"/>
      <c r="S46" s="17"/>
      <c r="T46" s="17"/>
      <c r="U46" s="17"/>
      <c r="V46" s="17"/>
      <c r="W46" s="17"/>
      <c r="X46" s="17"/>
      <c r="Y46" s="17"/>
      <c r="Z46" s="17"/>
      <c r="AA46" s="17"/>
      <c r="AB46" s="17"/>
      <c r="AC46" s="17"/>
    </row>
    <row r="47" spans="2:29">
      <c r="B47" s="94" t="s">
        <v>374</v>
      </c>
      <c r="C47" s="65"/>
      <c r="F47" s="17"/>
      <c r="G47" s="17"/>
      <c r="H47" s="17"/>
      <c r="I47" s="17"/>
      <c r="J47" s="17"/>
      <c r="K47" s="17"/>
      <c r="L47" s="17"/>
      <c r="M47" s="17"/>
      <c r="N47" s="17"/>
      <c r="O47" s="17"/>
      <c r="P47" s="17"/>
      <c r="Q47" s="17"/>
      <c r="R47" s="17"/>
      <c r="S47" s="17"/>
      <c r="T47" s="17"/>
      <c r="U47" s="17"/>
      <c r="V47" s="17"/>
      <c r="W47" s="17"/>
      <c r="X47" s="17"/>
      <c r="Y47" s="17"/>
      <c r="Z47" s="17"/>
      <c r="AA47" s="17"/>
      <c r="AB47" s="17"/>
      <c r="AC47" s="17"/>
    </row>
    <row r="48" spans="2:29">
      <c r="B48" s="93" t="s">
        <v>445</v>
      </c>
      <c r="C48" s="65"/>
      <c r="F48" s="17"/>
      <c r="G48" s="17"/>
      <c r="H48" s="17"/>
      <c r="I48" s="17"/>
      <c r="J48" s="17"/>
      <c r="K48" s="17"/>
      <c r="L48" s="17"/>
      <c r="M48" s="17"/>
      <c r="N48" s="17"/>
      <c r="O48" s="17"/>
      <c r="P48" s="17"/>
      <c r="Q48" s="17"/>
      <c r="R48" s="17"/>
      <c r="S48" s="17"/>
      <c r="T48" s="17"/>
      <c r="U48" s="17"/>
      <c r="V48" s="17"/>
      <c r="W48" s="17"/>
      <c r="X48" s="17"/>
      <c r="Y48" s="17"/>
      <c r="Z48" s="17"/>
      <c r="AA48" s="17"/>
      <c r="AB48" s="17"/>
      <c r="AC48" s="17"/>
    </row>
    <row r="49" spans="2:29">
      <c r="B49" s="95" t="s">
        <v>375</v>
      </c>
      <c r="C49" s="55"/>
      <c r="F49" s="17"/>
      <c r="G49" s="17"/>
      <c r="H49" s="17"/>
      <c r="I49" s="17"/>
      <c r="J49" s="17"/>
      <c r="K49" s="17"/>
      <c r="L49" s="17"/>
      <c r="M49" s="17"/>
      <c r="N49" s="17"/>
      <c r="O49" s="17"/>
      <c r="P49" s="17"/>
      <c r="Q49" s="17"/>
      <c r="R49" s="17"/>
      <c r="S49" s="17"/>
      <c r="T49" s="17"/>
      <c r="U49" s="17"/>
      <c r="V49" s="17"/>
      <c r="W49" s="17"/>
      <c r="X49" s="17"/>
      <c r="Y49" s="17"/>
      <c r="Z49" s="17"/>
      <c r="AA49" s="17"/>
      <c r="AB49" s="17"/>
      <c r="AC49" s="17"/>
    </row>
    <row r="50" spans="2:29">
      <c r="B50" s="95" t="s">
        <v>376</v>
      </c>
      <c r="C50" s="55"/>
      <c r="F50" s="17"/>
      <c r="G50" s="17"/>
      <c r="H50" s="17"/>
      <c r="I50" s="17"/>
      <c r="J50" s="17"/>
      <c r="K50" s="17"/>
      <c r="L50" s="17"/>
      <c r="M50" s="17"/>
      <c r="N50" s="17"/>
      <c r="O50" s="17"/>
      <c r="P50" s="17"/>
      <c r="Q50" s="17"/>
      <c r="R50" s="17"/>
      <c r="S50" s="17"/>
      <c r="T50" s="17"/>
      <c r="U50" s="17"/>
      <c r="V50" s="17"/>
      <c r="W50" s="17"/>
      <c r="X50" s="17"/>
      <c r="Y50" s="17"/>
      <c r="Z50" s="17"/>
      <c r="AA50" s="17"/>
      <c r="AB50" s="17"/>
      <c r="AC50" s="17"/>
    </row>
    <row r="51" spans="2:29" ht="26">
      <c r="C51" s="83" t="s">
        <v>442</v>
      </c>
      <c r="F51" s="17"/>
      <c r="G51" s="17"/>
      <c r="H51" s="17"/>
      <c r="I51" s="17"/>
      <c r="J51" s="17"/>
      <c r="K51" s="17"/>
      <c r="L51" s="17"/>
      <c r="M51" s="17"/>
      <c r="N51" s="17"/>
      <c r="O51" s="17"/>
      <c r="P51" s="17"/>
      <c r="Q51" s="17"/>
      <c r="R51" s="17"/>
      <c r="S51" s="17"/>
      <c r="T51" s="17"/>
      <c r="U51" s="17"/>
      <c r="V51" s="17"/>
      <c r="W51" s="17"/>
      <c r="X51" s="17"/>
      <c r="Y51" s="17"/>
      <c r="Z51" s="17"/>
      <c r="AA51" s="17"/>
      <c r="AB51" s="17"/>
      <c r="AC51" s="17"/>
    </row>
    <row r="52" spans="2:29">
      <c r="B52" s="3"/>
      <c r="C52" s="54"/>
      <c r="F52" s="17"/>
      <c r="G52" s="17"/>
      <c r="H52" s="17"/>
      <c r="I52" s="17"/>
      <c r="J52" s="17"/>
      <c r="K52" s="17"/>
      <c r="L52" s="17"/>
      <c r="M52" s="17"/>
      <c r="N52" s="17"/>
      <c r="O52" s="17"/>
      <c r="P52" s="17"/>
      <c r="Q52" s="17"/>
      <c r="R52" s="17"/>
      <c r="S52" s="17"/>
      <c r="T52" s="17"/>
      <c r="U52" s="17"/>
      <c r="V52" s="17"/>
      <c r="W52" s="17"/>
      <c r="X52" s="17"/>
      <c r="Y52" s="17"/>
      <c r="Z52" s="17"/>
      <c r="AA52" s="17"/>
      <c r="AB52" s="17"/>
      <c r="AC52" s="17"/>
    </row>
    <row r="53" spans="2:29" ht="13.5" customHeight="1">
      <c r="B53" s="1" t="s">
        <v>17</v>
      </c>
    </row>
    <row r="54" spans="2:29">
      <c r="B54" s="1" t="s">
        <v>18</v>
      </c>
      <c r="D54" s="1"/>
      <c r="J54" s="17" t="s">
        <v>377</v>
      </c>
    </row>
    <row r="55" spans="2:29">
      <c r="B55" s="70" t="s">
        <v>410</v>
      </c>
      <c r="C55" s="71"/>
      <c r="D55" s="72" t="str">
        <f t="shared" ref="D55:D58" si="0">IF(C55="","入力してください","")</f>
        <v>入力してください</v>
      </c>
      <c r="F55" s="17"/>
      <c r="G55" s="17"/>
      <c r="H55" s="17"/>
      <c r="I55" s="17"/>
      <c r="J55" s="17"/>
      <c r="K55" s="17"/>
      <c r="L55" s="17"/>
      <c r="M55" s="17" t="s">
        <v>378</v>
      </c>
      <c r="N55" s="17"/>
      <c r="O55" s="17"/>
      <c r="P55" s="17"/>
      <c r="Q55" s="17"/>
      <c r="R55" s="17"/>
      <c r="S55" s="17"/>
      <c r="T55" s="17"/>
      <c r="U55" s="17"/>
      <c r="V55" s="17"/>
      <c r="W55" s="17"/>
      <c r="X55" s="17"/>
      <c r="Y55" s="17"/>
      <c r="Z55" s="17"/>
      <c r="AA55" s="17"/>
      <c r="AB55" s="17"/>
      <c r="AC55" s="17"/>
    </row>
    <row r="56" spans="2:29">
      <c r="B56" s="7" t="s">
        <v>19</v>
      </c>
      <c r="C56" s="71"/>
      <c r="D56" s="72" t="str">
        <f t="shared" si="0"/>
        <v>入力してください</v>
      </c>
      <c r="F56" s="17"/>
      <c r="G56" s="17"/>
      <c r="H56" s="17"/>
      <c r="I56" s="17"/>
      <c r="J56" s="17"/>
      <c r="K56" s="17"/>
      <c r="L56" s="17"/>
      <c r="M56" s="17" t="s">
        <v>379</v>
      </c>
      <c r="N56" s="17"/>
      <c r="O56" s="17"/>
      <c r="P56" s="17"/>
      <c r="Q56" s="17"/>
      <c r="R56" s="17"/>
      <c r="S56" s="17"/>
      <c r="T56" s="17"/>
      <c r="U56" s="17"/>
      <c r="V56" s="17"/>
      <c r="W56" s="17"/>
      <c r="X56" s="17"/>
      <c r="Y56" s="17"/>
      <c r="Z56" s="17"/>
      <c r="AA56" s="17"/>
      <c r="AB56" s="17"/>
      <c r="AC56" s="17"/>
    </row>
    <row r="57" spans="2:29">
      <c r="B57" s="7" t="s">
        <v>20</v>
      </c>
      <c r="C57" s="71"/>
      <c r="D57" s="72" t="str">
        <f t="shared" si="0"/>
        <v>入力してください</v>
      </c>
      <c r="F57" s="17"/>
      <c r="G57" s="17"/>
      <c r="H57" s="17"/>
      <c r="I57" s="17"/>
      <c r="J57" s="17"/>
      <c r="K57" s="17"/>
      <c r="L57" s="17"/>
      <c r="M57" s="17" t="s">
        <v>380</v>
      </c>
      <c r="N57" s="17"/>
      <c r="O57" s="17"/>
      <c r="P57" s="17"/>
      <c r="Q57" s="17"/>
      <c r="R57" s="17"/>
      <c r="S57" s="17"/>
      <c r="T57" s="17"/>
      <c r="U57" s="17"/>
      <c r="V57" s="17"/>
      <c r="W57" s="17"/>
      <c r="X57" s="17"/>
      <c r="Y57" s="17"/>
      <c r="Z57" s="17"/>
      <c r="AA57" s="17"/>
      <c r="AB57" s="17"/>
      <c r="AC57" s="17"/>
    </row>
    <row r="58" spans="2:29">
      <c r="B58" s="7" t="s">
        <v>21</v>
      </c>
      <c r="C58" s="71"/>
      <c r="D58" s="72" t="str">
        <f t="shared" si="0"/>
        <v>入力してください</v>
      </c>
      <c r="F58" s="17"/>
      <c r="G58" s="17"/>
      <c r="H58" s="17"/>
      <c r="I58" s="17"/>
      <c r="J58" s="17"/>
      <c r="K58" s="17"/>
      <c r="L58" s="17"/>
      <c r="M58" s="17" t="s">
        <v>381</v>
      </c>
      <c r="N58" s="17"/>
      <c r="O58" s="17"/>
      <c r="P58" s="17"/>
      <c r="Q58" s="17"/>
      <c r="R58" s="17"/>
      <c r="S58" s="17"/>
      <c r="T58" s="17"/>
      <c r="U58" s="17"/>
      <c r="V58" s="17"/>
      <c r="W58" s="17"/>
      <c r="X58" s="17"/>
      <c r="Y58" s="17"/>
      <c r="Z58" s="17"/>
      <c r="AA58" s="17"/>
      <c r="AB58" s="17"/>
      <c r="AC58" s="17"/>
    </row>
    <row r="59" spans="2:29" ht="75.75" customHeight="1">
      <c r="B59" s="6" t="s">
        <v>73</v>
      </c>
      <c r="C59" s="29"/>
      <c r="D59" s="6">
        <f>LEN(C59)</f>
        <v>0</v>
      </c>
      <c r="E59" s="6" t="s">
        <v>74</v>
      </c>
    </row>
    <row r="60" spans="2:29">
      <c r="B60" s="1" t="s">
        <v>22</v>
      </c>
    </row>
    <row r="61" spans="2:29" ht="75.75" customHeight="1">
      <c r="B61" s="6" t="s">
        <v>75</v>
      </c>
      <c r="C61" s="29"/>
      <c r="D61" s="6">
        <f>LEN(C61)</f>
        <v>0</v>
      </c>
      <c r="E61" s="6" t="s">
        <v>74</v>
      </c>
    </row>
    <row r="63" spans="2:29">
      <c r="B63" s="1" t="s">
        <v>26</v>
      </c>
    </row>
    <row r="64" spans="2:29" ht="24.5" customHeight="1">
      <c r="B64" s="7" t="s">
        <v>27</v>
      </c>
      <c r="C64" s="29"/>
      <c r="D64" s="6" t="str">
        <f>IF(C64="","選択してください","")</f>
        <v>選択してください</v>
      </c>
    </row>
    <row r="65" spans="2:5" ht="74.25" customHeight="1">
      <c r="B65" s="6" t="s">
        <v>28</v>
      </c>
      <c r="C65" s="42"/>
      <c r="D65" s="6">
        <f>LEN(C65)</f>
        <v>0</v>
      </c>
      <c r="E65" s="6" t="s">
        <v>74</v>
      </c>
    </row>
    <row r="67" spans="2:5">
      <c r="B67" s="1" t="s">
        <v>63</v>
      </c>
    </row>
    <row r="68" spans="2:5">
      <c r="B68" s="12" t="s">
        <v>69</v>
      </c>
    </row>
    <row r="69" spans="2:5">
      <c r="B69" s="7" t="s">
        <v>1</v>
      </c>
      <c r="C69" s="73">
        <f>C24</f>
        <v>0</v>
      </c>
      <c r="D69" s="6"/>
    </row>
    <row r="70" spans="2:5">
      <c r="B70" s="7" t="s">
        <v>12</v>
      </c>
      <c r="C70" s="49">
        <f>C25</f>
        <v>0</v>
      </c>
      <c r="D70" s="6"/>
    </row>
    <row r="71" spans="2:5">
      <c r="B71" s="7" t="s">
        <v>13</v>
      </c>
      <c r="C71" s="49">
        <f>C26</f>
        <v>0</v>
      </c>
      <c r="D71" s="6"/>
    </row>
    <row r="72" spans="2:5">
      <c r="B72" s="13" t="s">
        <v>2</v>
      </c>
      <c r="C72" s="84">
        <f>C27</f>
        <v>0</v>
      </c>
      <c r="D72" s="6"/>
    </row>
    <row r="73" spans="2:5" ht="26">
      <c r="B73" s="13" t="s">
        <v>14</v>
      </c>
      <c r="C73" s="49">
        <f>DATEDIF(C72,$D$21,"Y")</f>
        <v>0</v>
      </c>
      <c r="D73" s="6" t="s">
        <v>16</v>
      </c>
    </row>
    <row r="74" spans="2:5">
      <c r="B74" s="13" t="s">
        <v>3</v>
      </c>
      <c r="C74" s="49">
        <f>C29</f>
        <v>0</v>
      </c>
      <c r="D74" s="6" t="str">
        <f>IF(C74="","選択してください","")</f>
        <v/>
      </c>
    </row>
    <row r="75" spans="2:5">
      <c r="B75" s="13" t="s">
        <v>4</v>
      </c>
      <c r="C75" s="49">
        <f>C30</f>
        <v>0</v>
      </c>
      <c r="D75" s="6"/>
    </row>
    <row r="76" spans="2:5" ht="26">
      <c r="B76" s="15" t="s">
        <v>5</v>
      </c>
      <c r="C76" s="49">
        <f>C31</f>
        <v>0</v>
      </c>
      <c r="D76" s="6"/>
    </row>
    <row r="77" spans="2:5">
      <c r="B77" s="13" t="s">
        <v>6</v>
      </c>
      <c r="C77" s="49">
        <f>C32</f>
        <v>0</v>
      </c>
      <c r="D77" s="6"/>
    </row>
    <row r="78" spans="2:5">
      <c r="B78" s="13" t="s">
        <v>7</v>
      </c>
      <c r="C78" s="49">
        <f>C33</f>
        <v>0</v>
      </c>
      <c r="D78" s="6"/>
    </row>
    <row r="79" spans="2:5">
      <c r="B79" s="7" t="s">
        <v>8</v>
      </c>
      <c r="C79" s="49">
        <f>C39</f>
        <v>0</v>
      </c>
      <c r="D79" s="6" t="str">
        <f>IF(C79="","入力してください","")</f>
        <v/>
      </c>
    </row>
    <row r="80" spans="2:5">
      <c r="B80" s="7" t="s">
        <v>9</v>
      </c>
      <c r="C80" s="49">
        <f>C40</f>
        <v>0</v>
      </c>
      <c r="D80" s="6"/>
    </row>
    <row r="81" spans="2:4">
      <c r="B81" s="7" t="s">
        <v>367</v>
      </c>
      <c r="C81" s="49">
        <f>C41</f>
        <v>0</v>
      </c>
      <c r="D81" s="6"/>
    </row>
    <row r="82" spans="2:4">
      <c r="B82" s="7" t="s">
        <v>10</v>
      </c>
      <c r="C82" s="49">
        <f>C42</f>
        <v>0</v>
      </c>
      <c r="D82" s="6"/>
    </row>
    <row r="83" spans="2:4">
      <c r="B83" s="7" t="s">
        <v>11</v>
      </c>
      <c r="C83" s="49">
        <f>C43</f>
        <v>0</v>
      </c>
      <c r="D83" s="6" t="str">
        <f>IF(C83="","選択してください","")</f>
        <v/>
      </c>
    </row>
    <row r="84" spans="2:4">
      <c r="C84" s="74"/>
    </row>
    <row r="85" spans="2:4">
      <c r="B85" s="12">
        <v>2</v>
      </c>
      <c r="C85" s="74"/>
    </row>
    <row r="86" spans="2:4">
      <c r="B86" s="7" t="s">
        <v>1</v>
      </c>
      <c r="C86" s="75"/>
      <c r="D86" s="6" t="str">
        <f>IF(C86="","入力してください","")</f>
        <v>入力してください</v>
      </c>
    </row>
    <row r="87" spans="2:4">
      <c r="B87" s="7" t="s">
        <v>12</v>
      </c>
      <c r="C87" s="75"/>
      <c r="D87" s="6" t="str">
        <f>IF(C87="","入力してください","")</f>
        <v>入力してください</v>
      </c>
    </row>
    <row r="88" spans="2:4">
      <c r="B88" s="7" t="s">
        <v>13</v>
      </c>
      <c r="C88" s="75"/>
      <c r="D88" s="6" t="str">
        <f>IF(C88="","入力してください","")</f>
        <v>入力してください</v>
      </c>
    </row>
    <row r="89" spans="2:4">
      <c r="B89" s="13" t="s">
        <v>2</v>
      </c>
      <c r="C89" s="76"/>
      <c r="D89" s="6" t="str">
        <f>IF(C89="","入力してください","")</f>
        <v>入力してください</v>
      </c>
    </row>
    <row r="90" spans="2:4" ht="26">
      <c r="B90" s="13" t="s">
        <v>14</v>
      </c>
      <c r="C90" s="49">
        <f>DATEDIF(C89,$D$21,"Y")</f>
        <v>0</v>
      </c>
      <c r="D90" s="6" t="s">
        <v>16</v>
      </c>
    </row>
    <row r="91" spans="2:4">
      <c r="B91" s="13" t="s">
        <v>3</v>
      </c>
      <c r="C91" s="75"/>
      <c r="D91" s="6" t="str">
        <f>IF(C91="","選択してください","")</f>
        <v>選択してください</v>
      </c>
    </row>
    <row r="92" spans="2:4">
      <c r="B92" s="13" t="s">
        <v>4</v>
      </c>
      <c r="C92" s="75"/>
      <c r="D92" s="6" t="str">
        <f>IF(C92="","入力してください","")</f>
        <v>入力してください</v>
      </c>
    </row>
    <row r="93" spans="2:4" ht="26">
      <c r="B93" s="15" t="s">
        <v>5</v>
      </c>
      <c r="C93" s="77"/>
      <c r="D93" s="6" t="str">
        <f>IF(C93="","入力してください","")</f>
        <v>入力してください</v>
      </c>
    </row>
    <row r="94" spans="2:4">
      <c r="B94" s="13" t="s">
        <v>6</v>
      </c>
      <c r="C94" s="75"/>
      <c r="D94" s="6" t="str">
        <f>IF(C94="","入力してください","")</f>
        <v>入力してください</v>
      </c>
    </row>
    <row r="95" spans="2:4">
      <c r="B95" s="13" t="s">
        <v>7</v>
      </c>
      <c r="C95" s="75"/>
      <c r="D95" s="6" t="str">
        <f>IF(C95="","入力してください","")</f>
        <v>入力してください</v>
      </c>
    </row>
    <row r="96" spans="2:4">
      <c r="B96" s="7" t="s">
        <v>8</v>
      </c>
      <c r="C96" s="75"/>
      <c r="D96" s="6" t="str">
        <f>IF(C96="","選択してください","")</f>
        <v>選択してください</v>
      </c>
    </row>
    <row r="97" spans="2:4">
      <c r="B97" s="7" t="s">
        <v>9</v>
      </c>
      <c r="C97" s="75"/>
      <c r="D97" s="6" t="str">
        <f>IF(C97="","入力してください","")</f>
        <v>入力してください</v>
      </c>
    </row>
    <row r="98" spans="2:4">
      <c r="B98" s="7" t="s">
        <v>367</v>
      </c>
      <c r="C98" s="75"/>
      <c r="D98" s="6" t="str">
        <f>IF(C98="","入力してください","")</f>
        <v>入力してください</v>
      </c>
    </row>
    <row r="99" spans="2:4">
      <c r="B99" s="7" t="s">
        <v>10</v>
      </c>
      <c r="C99" s="75"/>
      <c r="D99" s="6" t="str">
        <f>IF(C99="","入力してください","")</f>
        <v>入力してください</v>
      </c>
    </row>
    <row r="100" spans="2:4">
      <c r="B100" s="7" t="s">
        <v>11</v>
      </c>
      <c r="C100" s="75"/>
      <c r="D100" s="6" t="str">
        <f>IF(C100="","選択してください","")</f>
        <v>選択してください</v>
      </c>
    </row>
    <row r="101" spans="2:4">
      <c r="C101" s="74"/>
    </row>
    <row r="102" spans="2:4">
      <c r="B102" s="12">
        <v>3</v>
      </c>
      <c r="C102" s="74"/>
    </row>
    <row r="103" spans="2:4">
      <c r="B103" s="7" t="s">
        <v>1</v>
      </c>
      <c r="C103" s="78"/>
      <c r="D103" s="6"/>
    </row>
    <row r="104" spans="2:4">
      <c r="B104" s="7" t="s">
        <v>12</v>
      </c>
      <c r="C104" s="78"/>
      <c r="D104" s="6"/>
    </row>
    <row r="105" spans="2:4">
      <c r="B105" s="7" t="s">
        <v>13</v>
      </c>
      <c r="C105" s="78"/>
      <c r="D105" s="6"/>
    </row>
    <row r="106" spans="2:4">
      <c r="B106" s="13" t="s">
        <v>2</v>
      </c>
      <c r="C106" s="79"/>
      <c r="D106" s="6"/>
    </row>
    <row r="107" spans="2:4" ht="26">
      <c r="B107" s="13" t="s">
        <v>14</v>
      </c>
      <c r="C107" s="49">
        <f>DATEDIF(C106,$D$21,"Y")</f>
        <v>0</v>
      </c>
      <c r="D107" s="6" t="s">
        <v>16</v>
      </c>
    </row>
    <row r="108" spans="2:4">
      <c r="B108" s="13" t="s">
        <v>3</v>
      </c>
      <c r="C108" s="78"/>
      <c r="D108" s="6"/>
    </row>
    <row r="109" spans="2:4">
      <c r="B109" s="13" t="s">
        <v>4</v>
      </c>
      <c r="C109" s="78"/>
      <c r="D109" s="6"/>
    </row>
    <row r="110" spans="2:4" ht="26">
      <c r="B110" s="15" t="s">
        <v>5</v>
      </c>
      <c r="C110" s="80"/>
      <c r="D110" s="6"/>
    </row>
    <row r="111" spans="2:4">
      <c r="B111" s="13" t="s">
        <v>369</v>
      </c>
      <c r="C111" s="78"/>
      <c r="D111" s="6"/>
    </row>
    <row r="112" spans="2:4">
      <c r="B112" s="13" t="s">
        <v>7</v>
      </c>
      <c r="C112" s="78"/>
      <c r="D112" s="6"/>
    </row>
    <row r="113" spans="2:4">
      <c r="B113" s="7" t="s">
        <v>8</v>
      </c>
      <c r="C113" s="78"/>
      <c r="D113" s="6"/>
    </row>
    <row r="114" spans="2:4">
      <c r="B114" s="7" t="s">
        <v>9</v>
      </c>
      <c r="C114" s="78"/>
      <c r="D114" s="6"/>
    </row>
    <row r="115" spans="2:4">
      <c r="B115" s="7" t="s">
        <v>367</v>
      </c>
      <c r="C115" s="78"/>
      <c r="D115" s="6"/>
    </row>
    <row r="116" spans="2:4">
      <c r="B116" s="7" t="s">
        <v>10</v>
      </c>
      <c r="C116" s="78"/>
      <c r="D116" s="6"/>
    </row>
    <row r="117" spans="2:4">
      <c r="B117" s="7" t="s">
        <v>11</v>
      </c>
      <c r="C117" s="78"/>
      <c r="D117" s="6"/>
    </row>
    <row r="118" spans="2:4">
      <c r="C118" s="74"/>
    </row>
    <row r="119" spans="2:4">
      <c r="B119" s="12">
        <v>4</v>
      </c>
      <c r="C119" s="74"/>
    </row>
    <row r="120" spans="2:4">
      <c r="B120" s="7" t="s">
        <v>1</v>
      </c>
      <c r="C120" s="78"/>
      <c r="D120" s="6"/>
    </row>
    <row r="121" spans="2:4">
      <c r="B121" s="7" t="s">
        <v>12</v>
      </c>
      <c r="C121" s="78"/>
      <c r="D121" s="6"/>
    </row>
    <row r="122" spans="2:4">
      <c r="B122" s="7" t="s">
        <v>13</v>
      </c>
      <c r="C122" s="78"/>
      <c r="D122" s="6"/>
    </row>
    <row r="123" spans="2:4">
      <c r="B123" s="13" t="s">
        <v>2</v>
      </c>
      <c r="C123" s="79"/>
      <c r="D123" s="6"/>
    </row>
    <row r="124" spans="2:4" ht="26">
      <c r="B124" s="13" t="s">
        <v>14</v>
      </c>
      <c r="C124" s="73">
        <f>DATEDIF(C123,$D$21,"Y")</f>
        <v>0</v>
      </c>
      <c r="D124" s="6" t="s">
        <v>16</v>
      </c>
    </row>
    <row r="125" spans="2:4">
      <c r="B125" s="13" t="s">
        <v>3</v>
      </c>
      <c r="C125" s="78"/>
      <c r="D125" s="6"/>
    </row>
    <row r="126" spans="2:4">
      <c r="B126" s="13" t="s">
        <v>4</v>
      </c>
      <c r="C126" s="78"/>
      <c r="D126" s="6"/>
    </row>
    <row r="127" spans="2:4" ht="26">
      <c r="B127" s="15" t="s">
        <v>5</v>
      </c>
      <c r="C127" s="80"/>
      <c r="D127" s="6"/>
    </row>
    <row r="128" spans="2:4">
      <c r="B128" s="13" t="s">
        <v>369</v>
      </c>
      <c r="C128" s="78"/>
      <c r="D128" s="6"/>
    </row>
    <row r="129" spans="2:29">
      <c r="B129" s="13" t="s">
        <v>7</v>
      </c>
      <c r="C129" s="78"/>
      <c r="D129" s="6"/>
    </row>
    <row r="130" spans="2:29">
      <c r="B130" s="7" t="s">
        <v>8</v>
      </c>
      <c r="C130" s="78"/>
      <c r="D130" s="6"/>
    </row>
    <row r="131" spans="2:29">
      <c r="B131" s="7" t="s">
        <v>9</v>
      </c>
      <c r="C131" s="78"/>
      <c r="D131" s="6"/>
    </row>
    <row r="132" spans="2:29">
      <c r="B132" s="7" t="s">
        <v>367</v>
      </c>
      <c r="C132" s="78"/>
      <c r="D132" s="6"/>
    </row>
    <row r="133" spans="2:29">
      <c r="B133" s="7" t="s">
        <v>10</v>
      </c>
      <c r="C133" s="78"/>
      <c r="D133" s="6"/>
    </row>
    <row r="134" spans="2:29">
      <c r="B134" s="7" t="s">
        <v>11</v>
      </c>
      <c r="C134" s="78"/>
      <c r="D134" s="6"/>
    </row>
    <row r="136" spans="2:29">
      <c r="B136" s="1" t="s">
        <v>64</v>
      </c>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row>
    <row r="137" spans="2:29" ht="35.5" customHeight="1">
      <c r="B137" s="86" t="s">
        <v>411</v>
      </c>
      <c r="C137" s="86"/>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row>
    <row r="138" spans="2:29" ht="43.5" customHeight="1">
      <c r="B138" s="6" t="s">
        <v>29</v>
      </c>
      <c r="C138" s="62"/>
      <c r="D138" s="6" t="str">
        <f t="shared" ref="D138:D145" si="1">IF(C138="","選択してください","")</f>
        <v>選択してください</v>
      </c>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row>
    <row r="139" spans="2:29" ht="104.5" customHeight="1">
      <c r="B139" s="61" t="s">
        <v>396</v>
      </c>
      <c r="C139" s="62"/>
      <c r="D139" s="6" t="str">
        <f t="shared" si="1"/>
        <v>選択してください</v>
      </c>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row>
    <row r="140" spans="2:29" ht="51.5" customHeight="1">
      <c r="B140" s="61" t="s">
        <v>397</v>
      </c>
      <c r="C140" s="62"/>
      <c r="D140" s="6" t="str">
        <f t="shared" si="1"/>
        <v>選択してください</v>
      </c>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row>
    <row r="141" spans="2:29" ht="54.5" customHeight="1">
      <c r="B141" s="61" t="s">
        <v>398</v>
      </c>
      <c r="C141" s="62"/>
      <c r="D141" s="6" t="str">
        <f t="shared" si="1"/>
        <v>選択してください</v>
      </c>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row>
    <row r="142" spans="2:29" ht="39.5" customHeight="1">
      <c r="B142" s="61" t="s">
        <v>399</v>
      </c>
      <c r="C142" s="62"/>
      <c r="D142" s="6" t="str">
        <f t="shared" si="1"/>
        <v>選択してください</v>
      </c>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row>
    <row r="143" spans="2:29" ht="35.25" customHeight="1">
      <c r="B143" s="63" t="s">
        <v>382</v>
      </c>
      <c r="C143" s="62"/>
      <c r="D143" s="6" t="str">
        <f t="shared" si="1"/>
        <v>選択してください</v>
      </c>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row>
    <row r="144" spans="2:29" ht="151.5" customHeight="1">
      <c r="B144" s="96" t="s">
        <v>412</v>
      </c>
      <c r="C144" s="62"/>
      <c r="D144" s="6" t="str">
        <f t="shared" si="1"/>
        <v>選択してください</v>
      </c>
      <c r="E144" s="4"/>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row>
    <row r="145" spans="2:29" ht="61.5" customHeight="1">
      <c r="B145" s="63" t="s">
        <v>400</v>
      </c>
      <c r="C145" s="62"/>
      <c r="D145" s="6" t="str">
        <f t="shared" si="1"/>
        <v>選択してください</v>
      </c>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row>
    <row r="147" spans="2:29">
      <c r="B147" s="1" t="s">
        <v>65</v>
      </c>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row>
    <row r="148" spans="2:29" ht="28.5" customHeight="1">
      <c r="B148" s="86" t="s">
        <v>413</v>
      </c>
      <c r="C148" s="86"/>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row>
    <row r="149" spans="2:29" ht="95.5" customHeight="1">
      <c r="B149" s="97" t="s">
        <v>414</v>
      </c>
      <c r="C149" s="62"/>
      <c r="D149" s="6" t="str">
        <f t="shared" ref="D149:D155" si="2">IF(C149="","選択してください","")</f>
        <v>選択してください</v>
      </c>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row>
    <row r="150" spans="2:29" ht="63" customHeight="1">
      <c r="B150" s="63" t="s">
        <v>383</v>
      </c>
      <c r="C150" s="62"/>
      <c r="D150" s="6" t="str">
        <f t="shared" si="2"/>
        <v>選択してください</v>
      </c>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row>
    <row r="151" spans="2:29" ht="53.5" customHeight="1">
      <c r="B151" s="6" t="s">
        <v>401</v>
      </c>
      <c r="C151" s="62"/>
      <c r="D151" s="6" t="str">
        <f t="shared" si="2"/>
        <v>選択してください</v>
      </c>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row>
    <row r="152" spans="2:29" ht="53.5" customHeight="1">
      <c r="B152" s="61" t="s">
        <v>402</v>
      </c>
      <c r="C152" s="62"/>
      <c r="D152" s="6" t="str">
        <f t="shared" si="2"/>
        <v>選択してください</v>
      </c>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row>
    <row r="153" spans="2:29" ht="66.5" customHeight="1">
      <c r="B153" s="57" t="s">
        <v>30</v>
      </c>
      <c r="C153" s="62"/>
      <c r="D153" s="6" t="str">
        <f>IF(C153="","選択してください","")</f>
        <v>選択してください</v>
      </c>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row>
    <row r="154" spans="2:29" ht="52" customHeight="1">
      <c r="B154" s="6" t="s">
        <v>31</v>
      </c>
      <c r="C154" s="62"/>
      <c r="D154" s="6" t="str">
        <f t="shared" si="2"/>
        <v>選択してください</v>
      </c>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row>
    <row r="155" spans="2:29" ht="87" customHeight="1">
      <c r="B155" s="6" t="s">
        <v>403</v>
      </c>
      <c r="C155" s="62"/>
      <c r="D155" s="6" t="str">
        <f t="shared" si="2"/>
        <v>選択してください</v>
      </c>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row>
    <row r="156" spans="2:29">
      <c r="B156" s="56"/>
    </row>
    <row r="157" spans="2:29">
      <c r="B157" s="1" t="s">
        <v>66</v>
      </c>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row>
    <row r="158" spans="2:29" ht="30" customHeight="1">
      <c r="B158" s="86" t="s">
        <v>415</v>
      </c>
      <c r="C158" s="86"/>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row>
    <row r="159" spans="2:29" ht="58.5" customHeight="1">
      <c r="B159" s="6" t="s">
        <v>404</v>
      </c>
      <c r="C159" s="62"/>
      <c r="D159" s="6" t="str">
        <f>IF(C159="","選択してください","")</f>
        <v>選択してください</v>
      </c>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row>
    <row r="160" spans="2:29" ht="15" customHeight="1">
      <c r="B160" s="58"/>
      <c r="C160" s="58"/>
      <c r="D160" s="2"/>
    </row>
    <row r="161" spans="2:29" ht="18" customHeight="1">
      <c r="B161" s="1" t="s">
        <v>384</v>
      </c>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row>
    <row r="162" spans="2:29" ht="73.5" customHeight="1">
      <c r="B162" s="63" t="s">
        <v>405</v>
      </c>
      <c r="C162" s="62"/>
      <c r="D162" s="6" t="str">
        <f>IF(C162="","選択してください","")</f>
        <v>選択してください</v>
      </c>
      <c r="F162" s="17" t="s">
        <v>385</v>
      </c>
      <c r="G162" s="17" t="s">
        <v>386</v>
      </c>
      <c r="H162" s="17" t="s">
        <v>387</v>
      </c>
      <c r="I162" s="17"/>
      <c r="J162" s="17"/>
      <c r="K162" s="17"/>
      <c r="L162" s="17"/>
      <c r="M162" s="17"/>
      <c r="N162" s="17"/>
      <c r="O162" s="17"/>
      <c r="P162" s="17"/>
      <c r="Q162" s="17"/>
      <c r="R162" s="17"/>
      <c r="S162" s="17"/>
      <c r="T162" s="17"/>
      <c r="U162" s="17"/>
      <c r="V162" s="17"/>
      <c r="W162" s="17"/>
      <c r="X162" s="17"/>
      <c r="Y162" s="17"/>
      <c r="Z162" s="17"/>
      <c r="AA162" s="17"/>
      <c r="AB162" s="17"/>
      <c r="AC162" s="17"/>
    </row>
    <row r="163" spans="2:29" ht="114" customHeight="1">
      <c r="B163" s="63" t="s">
        <v>443</v>
      </c>
      <c r="C163" s="62"/>
      <c r="D163" s="6" t="str">
        <f>IF(C163="","選択してください","")</f>
        <v>選択してください</v>
      </c>
      <c r="F163" s="17" t="s">
        <v>388</v>
      </c>
      <c r="G163" s="17" t="s">
        <v>389</v>
      </c>
      <c r="H163" s="17" t="s">
        <v>390</v>
      </c>
      <c r="I163" s="17"/>
      <c r="J163" s="17"/>
      <c r="K163" s="17"/>
      <c r="L163" s="17"/>
      <c r="M163" s="17"/>
      <c r="N163" s="17"/>
      <c r="O163" s="17"/>
      <c r="P163" s="17"/>
      <c r="Q163" s="17"/>
      <c r="R163" s="17"/>
      <c r="S163" s="17"/>
      <c r="T163" s="17"/>
      <c r="U163" s="17"/>
      <c r="V163" s="17"/>
      <c r="W163" s="17"/>
      <c r="X163" s="17"/>
      <c r="Y163" s="17"/>
      <c r="Z163" s="17"/>
      <c r="AA163" s="17"/>
      <c r="AB163" s="17"/>
      <c r="AC163" s="17"/>
    </row>
    <row r="164" spans="2:29" ht="120.5" customHeight="1">
      <c r="B164" s="63" t="s">
        <v>441</v>
      </c>
      <c r="C164" s="62"/>
      <c r="D164" s="6" t="str">
        <f>IF(C164="","選択してください","")</f>
        <v>選択してください</v>
      </c>
      <c r="F164" s="17"/>
      <c r="G164" s="17" t="s">
        <v>391</v>
      </c>
      <c r="H164" s="17"/>
      <c r="I164" s="17"/>
      <c r="J164" s="17"/>
      <c r="K164" s="17"/>
      <c r="L164" s="17"/>
      <c r="M164" s="17"/>
      <c r="N164" s="17"/>
      <c r="O164" s="17"/>
      <c r="P164" s="17"/>
      <c r="Q164" s="17"/>
      <c r="R164" s="17"/>
      <c r="S164" s="17"/>
      <c r="T164" s="17"/>
      <c r="U164" s="17"/>
      <c r="V164" s="17"/>
      <c r="W164" s="17"/>
      <c r="X164" s="17"/>
      <c r="Y164" s="17"/>
      <c r="Z164" s="17"/>
      <c r="AA164" s="17"/>
      <c r="AB164" s="17"/>
      <c r="AC164" s="17"/>
    </row>
    <row r="165" spans="2:29" ht="25.5" customHeight="1">
      <c r="B165" s="59"/>
      <c r="C165" s="60"/>
      <c r="D165" s="2"/>
      <c r="F165" s="17"/>
      <c r="G165" s="17" t="s">
        <v>393</v>
      </c>
      <c r="H165" s="17"/>
      <c r="I165" s="17"/>
      <c r="J165" s="17"/>
      <c r="K165" s="17"/>
      <c r="L165" s="17"/>
      <c r="M165" s="17"/>
      <c r="N165" s="17"/>
      <c r="O165" s="17"/>
      <c r="P165" s="17"/>
      <c r="Q165" s="17"/>
      <c r="R165" s="17"/>
      <c r="S165" s="17"/>
      <c r="T165" s="17"/>
      <c r="U165" s="17"/>
      <c r="V165" s="17"/>
      <c r="W165" s="17"/>
      <c r="X165" s="17"/>
      <c r="Y165" s="17"/>
      <c r="Z165" s="17"/>
      <c r="AA165" s="17"/>
      <c r="AB165" s="17"/>
      <c r="AC165" s="17"/>
    </row>
    <row r="166" spans="2:29" ht="18.5">
      <c r="B166" s="9" t="s">
        <v>32</v>
      </c>
    </row>
    <row r="167" spans="2:29">
      <c r="B167" s="1" t="s">
        <v>33</v>
      </c>
    </row>
    <row r="168" spans="2:29" ht="207.75" customHeight="1">
      <c r="B168" s="6" t="s">
        <v>416</v>
      </c>
      <c r="C168" s="41"/>
      <c r="D168" s="6">
        <f>LEN(C168)</f>
        <v>0</v>
      </c>
      <c r="E168" s="6" t="s">
        <v>74</v>
      </c>
    </row>
    <row r="169" spans="2:29" ht="202.5" customHeight="1">
      <c r="B169" s="6" t="s">
        <v>417</v>
      </c>
      <c r="C169" s="41"/>
      <c r="D169" s="6">
        <f>LEN(C169)</f>
        <v>0</v>
      </c>
      <c r="E169" s="6" t="s">
        <v>74</v>
      </c>
    </row>
    <row r="171" spans="2:29">
      <c r="B171" s="1" t="s">
        <v>34</v>
      </c>
    </row>
    <row r="172" spans="2:29" ht="72" customHeight="1">
      <c r="B172" s="6" t="s">
        <v>76</v>
      </c>
      <c r="C172" s="27"/>
      <c r="D172" s="6">
        <f t="shared" ref="D172:D178" si="3">LEN(C172)</f>
        <v>0</v>
      </c>
      <c r="E172" s="6" t="s">
        <v>74</v>
      </c>
    </row>
    <row r="173" spans="2:29" ht="58.5" customHeight="1">
      <c r="B173" s="15" t="s">
        <v>77</v>
      </c>
      <c r="C173" s="27"/>
      <c r="D173" s="6">
        <f t="shared" si="3"/>
        <v>0</v>
      </c>
      <c r="E173" s="6" t="s">
        <v>74</v>
      </c>
    </row>
    <row r="174" spans="2:29" ht="52">
      <c r="B174" s="15" t="s">
        <v>78</v>
      </c>
      <c r="C174" s="27"/>
      <c r="D174" s="6">
        <f t="shared" si="3"/>
        <v>0</v>
      </c>
      <c r="E174" s="6" t="s">
        <v>74</v>
      </c>
    </row>
    <row r="175" spans="2:29" ht="52">
      <c r="B175" s="15" t="s">
        <v>79</v>
      </c>
      <c r="C175" s="27"/>
      <c r="D175" s="6">
        <f t="shared" si="3"/>
        <v>0</v>
      </c>
      <c r="E175" s="6" t="s">
        <v>74</v>
      </c>
    </row>
    <row r="176" spans="2:29" ht="108.75" customHeight="1">
      <c r="B176" s="6" t="s">
        <v>80</v>
      </c>
      <c r="C176" s="41"/>
      <c r="D176" s="6">
        <f t="shared" si="3"/>
        <v>0</v>
      </c>
      <c r="E176" s="6" t="s">
        <v>74</v>
      </c>
    </row>
    <row r="177" spans="2:29" ht="111.75" customHeight="1">
      <c r="B177" s="6" t="s">
        <v>418</v>
      </c>
      <c r="C177" s="27"/>
      <c r="D177" s="6">
        <f t="shared" si="3"/>
        <v>0</v>
      </c>
      <c r="E177" s="6" t="s">
        <v>74</v>
      </c>
    </row>
    <row r="178" spans="2:29" ht="110.25" customHeight="1">
      <c r="B178" s="6" t="s">
        <v>419</v>
      </c>
      <c r="C178" s="41"/>
      <c r="D178" s="6">
        <f t="shared" si="3"/>
        <v>0</v>
      </c>
      <c r="E178" s="6" t="s">
        <v>74</v>
      </c>
    </row>
    <row r="180" spans="2:29">
      <c r="B180" s="1" t="s">
        <v>35</v>
      </c>
    </row>
    <row r="181" spans="2:29">
      <c r="B181" s="1" t="s">
        <v>406</v>
      </c>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row>
    <row r="182" spans="2:29">
      <c r="B182" s="1" t="s">
        <v>407</v>
      </c>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row>
    <row r="183" spans="2:29" ht="60.75" customHeight="1">
      <c r="B183" s="6" t="s">
        <v>81</v>
      </c>
      <c r="C183" s="48"/>
      <c r="D183" s="6" t="str">
        <f>IF(C183="","入力してください","")</f>
        <v>入力してください</v>
      </c>
    </row>
    <row r="184" spans="2:29" ht="78" customHeight="1">
      <c r="B184" s="18" t="s">
        <v>82</v>
      </c>
      <c r="C184" s="48"/>
      <c r="D184" s="6" t="str">
        <f>IF(C184="","入力してください","")</f>
        <v>入力してください</v>
      </c>
    </row>
    <row r="185" spans="2:29" ht="109.5" customHeight="1">
      <c r="B185" s="6" t="s">
        <v>83</v>
      </c>
      <c r="C185" s="51"/>
      <c r="D185" s="6" t="s">
        <v>36</v>
      </c>
    </row>
    <row r="187" spans="2:29">
      <c r="B187" s="1" t="s">
        <v>43</v>
      </c>
    </row>
    <row r="188" spans="2:29">
      <c r="B188" s="7" t="s">
        <v>84</v>
      </c>
      <c r="C188" s="50"/>
      <c r="D188" s="6" t="str">
        <f>IF(C188="","選択してください","")</f>
        <v>選択してください</v>
      </c>
    </row>
    <row r="189" spans="2:29">
      <c r="B189" s="7" t="s">
        <v>38</v>
      </c>
      <c r="C189" s="50"/>
      <c r="D189" s="6" t="str">
        <f>IF(C189="","入力してください","")</f>
        <v>入力してください</v>
      </c>
    </row>
    <row r="190" spans="2:29">
      <c r="B190" s="7" t="s">
        <v>39</v>
      </c>
      <c r="C190" s="50"/>
      <c r="D190" s="6" t="str">
        <f>IF(C190="","入力してください","")</f>
        <v>入力してください</v>
      </c>
    </row>
    <row r="191" spans="2:29">
      <c r="B191" s="7" t="s">
        <v>40</v>
      </c>
      <c r="C191" s="48"/>
      <c r="D191" s="6" t="str">
        <f>IF(C191="","入力してください","")</f>
        <v>入力してください</v>
      </c>
    </row>
    <row r="192" spans="2:29">
      <c r="B192" s="7" t="s">
        <v>41</v>
      </c>
      <c r="C192" s="48"/>
      <c r="D192" s="6" t="str">
        <f>IF(C192="","入力してください","")</f>
        <v>入力してください</v>
      </c>
    </row>
    <row r="193" spans="2:4">
      <c r="B193" s="7" t="s">
        <v>42</v>
      </c>
      <c r="C193" s="49" t="str">
        <f>IF(C192="","0",_xlfn.DAYS(C192,C191-1))</f>
        <v>0</v>
      </c>
      <c r="D193" s="6" t="s">
        <v>36</v>
      </c>
    </row>
    <row r="195" spans="2:4">
      <c r="B195" s="1" t="s">
        <v>44</v>
      </c>
    </row>
    <row r="196" spans="2:4">
      <c r="B196" s="7" t="s">
        <v>84</v>
      </c>
      <c r="C196" s="29"/>
      <c r="D196" s="6"/>
    </row>
    <row r="197" spans="2:4">
      <c r="B197" s="7" t="s">
        <v>38</v>
      </c>
      <c r="C197" s="27"/>
      <c r="D197" s="6"/>
    </row>
    <row r="198" spans="2:4">
      <c r="B198" s="7" t="s">
        <v>39</v>
      </c>
      <c r="C198" s="50"/>
      <c r="D198" s="6"/>
    </row>
    <row r="199" spans="2:4">
      <c r="B199" s="7" t="s">
        <v>40</v>
      </c>
      <c r="C199" s="50"/>
      <c r="D199" s="6"/>
    </row>
    <row r="200" spans="2:4">
      <c r="B200" s="7" t="s">
        <v>41</v>
      </c>
      <c r="C200" s="48"/>
      <c r="D200" s="6"/>
    </row>
    <row r="201" spans="2:4">
      <c r="B201" s="7" t="s">
        <v>42</v>
      </c>
      <c r="C201" s="49" t="str">
        <f>IF(C200="","0",_xlfn.DAYS(C200,C199-1))</f>
        <v>0</v>
      </c>
      <c r="D201" s="6" t="s">
        <v>36</v>
      </c>
    </row>
    <row r="202" spans="2:4">
      <c r="C202" s="52"/>
    </row>
    <row r="203" spans="2:4">
      <c r="B203" s="1" t="s">
        <v>45</v>
      </c>
    </row>
    <row r="204" spans="2:4">
      <c r="B204" s="7" t="s">
        <v>84</v>
      </c>
      <c r="C204" s="29"/>
      <c r="D204" s="6"/>
    </row>
    <row r="205" spans="2:4">
      <c r="B205" s="7" t="s">
        <v>38</v>
      </c>
      <c r="C205" s="50"/>
      <c r="D205" s="6"/>
    </row>
    <row r="206" spans="2:4">
      <c r="B206" s="7" t="s">
        <v>39</v>
      </c>
      <c r="C206" s="50"/>
      <c r="D206" s="6"/>
    </row>
    <row r="207" spans="2:4">
      <c r="B207" s="7" t="s">
        <v>40</v>
      </c>
      <c r="C207" s="48"/>
      <c r="D207" s="6"/>
    </row>
    <row r="208" spans="2:4">
      <c r="B208" s="7" t="s">
        <v>41</v>
      </c>
      <c r="C208" s="48"/>
      <c r="D208" s="6"/>
    </row>
    <row r="209" spans="2:29">
      <c r="B209" s="7" t="s">
        <v>42</v>
      </c>
      <c r="C209" s="49" t="str">
        <f>IF(C208="","0",_xlfn.DAYS(C208,C207-1))</f>
        <v>0</v>
      </c>
      <c r="D209" s="6" t="s">
        <v>36</v>
      </c>
    </row>
    <row r="210" spans="2:29">
      <c r="C210" s="52"/>
    </row>
    <row r="211" spans="2:29">
      <c r="B211" s="7" t="s">
        <v>72</v>
      </c>
      <c r="C211" s="49">
        <f>C193+C201+C209</f>
        <v>0</v>
      </c>
      <c r="D211" s="4" t="s">
        <v>36</v>
      </c>
    </row>
    <row r="212" spans="2:29">
      <c r="B212" s="7" t="s">
        <v>37</v>
      </c>
      <c r="C212" s="28" t="str">
        <f>IF(OR(C211&lt;12,C211&gt;=93),"留学日数が12日未満か92日より多いです。本プログラムの支援対象外です。","　")</f>
        <v>留学日数が12日未満か92日より多いです。本プログラムの支援対象外です。</v>
      </c>
      <c r="D212" s="6"/>
    </row>
    <row r="214" spans="2:29">
      <c r="B214" s="1" t="s">
        <v>46</v>
      </c>
    </row>
    <row r="215" spans="2:29">
      <c r="B215" s="7" t="s">
        <v>47</v>
      </c>
      <c r="C215" s="27"/>
      <c r="D215" s="6" t="str">
        <f t="shared" ref="D215" si="4">IF(C215="","選択してください","")</f>
        <v>選択してください</v>
      </c>
    </row>
    <row r="216" spans="2:29" s="12" customFormat="1">
      <c r="B216" s="87" t="s">
        <v>49</v>
      </c>
      <c r="C216" s="29"/>
      <c r="D216" s="90" t="str">
        <f>IF(C216="","選択してください","")</f>
        <v>選択してください</v>
      </c>
      <c r="F216" s="81"/>
      <c r="G216" s="81"/>
      <c r="H216" s="81"/>
      <c r="I216" s="82" t="s">
        <v>420</v>
      </c>
      <c r="J216" s="81"/>
      <c r="K216" s="81"/>
      <c r="L216" s="81"/>
      <c r="M216" s="81"/>
      <c r="N216" s="81"/>
      <c r="O216" s="81"/>
      <c r="P216" s="81"/>
      <c r="Q216" s="81"/>
      <c r="R216" s="81"/>
      <c r="S216" s="81"/>
      <c r="T216" s="81"/>
      <c r="U216" s="81"/>
      <c r="V216" s="81"/>
      <c r="W216" s="81"/>
      <c r="X216" s="81"/>
      <c r="Y216" s="81"/>
      <c r="Z216" s="81"/>
      <c r="AA216" s="81"/>
      <c r="AB216" s="81"/>
      <c r="AC216" s="81"/>
    </row>
    <row r="217" spans="2:29" s="12" customFormat="1">
      <c r="B217" s="88"/>
      <c r="C217" s="29"/>
      <c r="D217" s="91"/>
      <c r="F217" s="81"/>
      <c r="G217" s="81"/>
      <c r="H217" s="81"/>
      <c r="I217" s="82" t="s">
        <v>421</v>
      </c>
      <c r="J217" s="81"/>
      <c r="K217" s="81"/>
      <c r="L217" s="81"/>
      <c r="M217" s="81"/>
      <c r="N217" s="81"/>
      <c r="O217" s="81"/>
      <c r="P217" s="81"/>
      <c r="Q217" s="81"/>
      <c r="R217" s="81"/>
      <c r="S217" s="81"/>
      <c r="T217" s="81"/>
      <c r="U217" s="81"/>
      <c r="V217" s="81"/>
      <c r="W217" s="81"/>
      <c r="X217" s="81"/>
      <c r="Y217" s="81"/>
      <c r="Z217" s="81"/>
      <c r="AA217" s="81"/>
      <c r="AB217" s="81"/>
      <c r="AC217" s="81"/>
    </row>
    <row r="218" spans="2:29" s="12" customFormat="1">
      <c r="B218" s="88"/>
      <c r="C218" s="29"/>
      <c r="D218" s="91"/>
      <c r="F218" s="81"/>
      <c r="G218" s="81"/>
      <c r="H218" s="81"/>
      <c r="I218" s="82" t="s">
        <v>422</v>
      </c>
      <c r="J218" s="81"/>
      <c r="K218" s="81"/>
      <c r="L218" s="81"/>
      <c r="M218" s="81"/>
      <c r="N218" s="81"/>
      <c r="O218" s="81"/>
      <c r="P218" s="81"/>
      <c r="Q218" s="81"/>
      <c r="R218" s="81"/>
      <c r="S218" s="81"/>
      <c r="T218" s="81"/>
      <c r="U218" s="81"/>
      <c r="V218" s="81"/>
      <c r="W218" s="81"/>
      <c r="X218" s="81"/>
      <c r="Y218" s="81"/>
      <c r="Z218" s="81"/>
      <c r="AA218" s="81"/>
      <c r="AB218" s="81"/>
      <c r="AC218" s="81"/>
    </row>
    <row r="219" spans="2:29" s="12" customFormat="1">
      <c r="B219" s="89"/>
      <c r="C219" s="29"/>
      <c r="D219" s="92"/>
      <c r="F219" s="81"/>
      <c r="G219" s="81"/>
      <c r="H219" s="81"/>
      <c r="I219" s="82" t="s">
        <v>423</v>
      </c>
      <c r="J219" s="81"/>
      <c r="K219" s="81"/>
      <c r="L219" s="81"/>
      <c r="M219" s="81"/>
      <c r="N219" s="81"/>
      <c r="O219" s="81"/>
      <c r="P219" s="81"/>
      <c r="Q219" s="81"/>
      <c r="R219" s="81"/>
      <c r="S219" s="81"/>
      <c r="T219" s="81"/>
      <c r="U219" s="81"/>
      <c r="V219" s="81"/>
      <c r="W219" s="81"/>
      <c r="X219" s="81"/>
      <c r="Y219" s="81"/>
      <c r="Z219" s="81"/>
      <c r="AA219" s="81"/>
      <c r="AB219" s="81"/>
      <c r="AC219" s="81"/>
    </row>
    <row r="220" spans="2:29">
      <c r="B220" s="7" t="s">
        <v>58</v>
      </c>
      <c r="C220" s="29"/>
      <c r="D220" s="6"/>
    </row>
    <row r="221" spans="2:29">
      <c r="B221" s="7" t="s">
        <v>59</v>
      </c>
      <c r="C221" s="29"/>
      <c r="D221" s="6"/>
    </row>
    <row r="222" spans="2:29">
      <c r="B222" s="7" t="s">
        <v>60</v>
      </c>
      <c r="C222" s="29"/>
      <c r="D222" s="6"/>
    </row>
    <row r="223" spans="2:29">
      <c r="B223" s="7" t="s">
        <v>61</v>
      </c>
      <c r="C223" s="29"/>
      <c r="D223" s="6"/>
    </row>
    <row r="224" spans="2:29" ht="26">
      <c r="B224" s="6" t="s">
        <v>48</v>
      </c>
      <c r="C224" s="29"/>
      <c r="D224" s="6"/>
    </row>
    <row r="225" spans="2:5">
      <c r="B225" s="7" t="s">
        <v>50</v>
      </c>
      <c r="C225" s="40"/>
      <c r="D225" s="6"/>
    </row>
    <row r="226" spans="2:5">
      <c r="B226" s="7" t="s">
        <v>51</v>
      </c>
      <c r="C226" s="42"/>
      <c r="D226" s="6"/>
    </row>
    <row r="228" spans="2:5">
      <c r="B228" s="1" t="s">
        <v>52</v>
      </c>
    </row>
    <row r="229" spans="2:5">
      <c r="B229" s="7" t="s">
        <v>53</v>
      </c>
      <c r="C229" s="27"/>
      <c r="D229" s="6" t="str">
        <f t="shared" ref="D229" si="5">IF(C229="","選択してください","")</f>
        <v>選択してください</v>
      </c>
    </row>
    <row r="230" spans="2:5">
      <c r="B230" s="7" t="s">
        <v>260</v>
      </c>
      <c r="C230" s="29"/>
      <c r="D230" s="6"/>
    </row>
    <row r="231" spans="2:5">
      <c r="B231" s="7" t="s">
        <v>261</v>
      </c>
      <c r="C231" s="31"/>
      <c r="D231" s="6" t="s">
        <v>262</v>
      </c>
    </row>
    <row r="233" spans="2:5" ht="16">
      <c r="B233" s="47" t="s">
        <v>54</v>
      </c>
    </row>
    <row r="234" spans="2:5">
      <c r="B234" s="11" t="s">
        <v>55</v>
      </c>
    </row>
    <row r="235" spans="2:5" ht="144.5" customHeight="1">
      <c r="B235" s="6" t="s">
        <v>424</v>
      </c>
      <c r="C235" s="27"/>
      <c r="D235" s="6">
        <f t="shared" ref="D235:D246" si="6">LEN(C235)</f>
        <v>0</v>
      </c>
      <c r="E235" s="6" t="s">
        <v>74</v>
      </c>
    </row>
    <row r="236" spans="2:5" ht="177" customHeight="1">
      <c r="B236" s="6" t="s">
        <v>425</v>
      </c>
      <c r="C236" s="27"/>
      <c r="D236" s="8">
        <f t="shared" si="6"/>
        <v>0</v>
      </c>
      <c r="E236" s="6" t="s">
        <v>74</v>
      </c>
    </row>
    <row r="237" spans="2:5" ht="47.25" customHeight="1">
      <c r="B237" s="6" t="s">
        <v>438</v>
      </c>
      <c r="C237" s="27"/>
      <c r="D237" s="6" t="str">
        <f>IF(C237="","選択してください","")</f>
        <v>選択してください</v>
      </c>
      <c r="E237" s="6"/>
    </row>
    <row r="238" spans="2:5" ht="47.25" customHeight="1">
      <c r="B238" s="6" t="s">
        <v>439</v>
      </c>
      <c r="C238" s="29"/>
      <c r="D238" s="6" t="str">
        <f>IF(C238="","選択してください","")</f>
        <v>選択してください</v>
      </c>
      <c r="E238" s="6"/>
    </row>
    <row r="239" spans="2:5" ht="49.5" customHeight="1">
      <c r="B239" s="6" t="s">
        <v>440</v>
      </c>
      <c r="C239" s="29"/>
      <c r="D239" s="6" t="str">
        <f>IF(C239="","選択してください","")</f>
        <v>選択してください</v>
      </c>
      <c r="E239" s="6"/>
    </row>
    <row r="240" spans="2:5" ht="165.5" customHeight="1">
      <c r="B240" s="6" t="s">
        <v>426</v>
      </c>
      <c r="C240" s="27"/>
      <c r="D240" s="8">
        <f t="shared" ref="D240" si="7">LEN(C240)</f>
        <v>0</v>
      </c>
      <c r="E240" s="6" t="s">
        <v>74</v>
      </c>
    </row>
    <row r="241" spans="2:29" ht="250" customHeight="1">
      <c r="B241" s="6" t="s">
        <v>427</v>
      </c>
      <c r="C241" s="27"/>
      <c r="D241" s="8">
        <f t="shared" ref="D241" si="8">LEN(C241)</f>
        <v>0</v>
      </c>
      <c r="E241" s="6" t="s">
        <v>74</v>
      </c>
    </row>
    <row r="242" spans="2:29" ht="261" customHeight="1">
      <c r="B242" s="6" t="s">
        <v>429</v>
      </c>
      <c r="C242" s="27"/>
      <c r="D242" s="6">
        <f t="shared" si="6"/>
        <v>0</v>
      </c>
      <c r="E242" s="6" t="s">
        <v>74</v>
      </c>
    </row>
    <row r="243" spans="2:29" ht="270" customHeight="1">
      <c r="B243" s="6" t="s">
        <v>428</v>
      </c>
      <c r="C243" s="30"/>
      <c r="D243" s="24">
        <f t="shared" si="6"/>
        <v>0</v>
      </c>
      <c r="E243" s="6" t="s">
        <v>74</v>
      </c>
    </row>
    <row r="244" spans="2:29" ht="187.5" customHeight="1">
      <c r="B244" s="6" t="s">
        <v>430</v>
      </c>
      <c r="C244" s="27"/>
      <c r="D244" s="6">
        <f t="shared" si="6"/>
        <v>0</v>
      </c>
      <c r="E244" s="6" t="s">
        <v>74</v>
      </c>
    </row>
    <row r="245" spans="2:29" ht="187.5" customHeight="1">
      <c r="B245" s="6" t="s">
        <v>431</v>
      </c>
      <c r="C245" s="27"/>
      <c r="D245" s="8">
        <f t="shared" si="6"/>
        <v>0</v>
      </c>
      <c r="E245" s="6" t="s">
        <v>74</v>
      </c>
    </row>
    <row r="246" spans="2:29" ht="198.5" customHeight="1">
      <c r="B246" s="61" t="s">
        <v>432</v>
      </c>
      <c r="C246" s="62"/>
      <c r="D246" s="8">
        <f t="shared" si="6"/>
        <v>0</v>
      </c>
      <c r="E246" s="6" t="s">
        <v>74</v>
      </c>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row>
    <row r="248" spans="2:29">
      <c r="B248" s="16" t="s">
        <v>361</v>
      </c>
    </row>
    <row r="249" spans="2:29" ht="191.5" customHeight="1">
      <c r="B249" s="6" t="s">
        <v>433</v>
      </c>
      <c r="C249" s="41"/>
      <c r="D249" s="6">
        <f>LEN(C249)</f>
        <v>0</v>
      </c>
      <c r="E249" s="6" t="s">
        <v>74</v>
      </c>
    </row>
    <row r="251" spans="2:29">
      <c r="B251" s="10" t="s">
        <v>362</v>
      </c>
    </row>
    <row r="252" spans="2:29" ht="180" customHeight="1">
      <c r="B252" s="6" t="s">
        <v>434</v>
      </c>
      <c r="C252" s="41"/>
      <c r="D252" s="6">
        <f>LEN(C252)</f>
        <v>0</v>
      </c>
      <c r="E252" s="6" t="s">
        <v>74</v>
      </c>
    </row>
    <row r="254" spans="2:29">
      <c r="B254" s="10" t="s">
        <v>363</v>
      </c>
    </row>
    <row r="255" spans="2:29">
      <c r="B255" s="64" t="s">
        <v>364</v>
      </c>
      <c r="C255" s="65"/>
    </row>
    <row r="256" spans="2:29" ht="180.75" customHeight="1">
      <c r="B256" s="63" t="s">
        <v>263</v>
      </c>
      <c r="C256" s="41"/>
      <c r="D256" s="6">
        <f>LEN(C256)</f>
        <v>0</v>
      </c>
      <c r="E256" s="6" t="s">
        <v>74</v>
      </c>
    </row>
    <row r="257" spans="2:29">
      <c r="B257" s="66"/>
      <c r="C257" s="67"/>
    </row>
    <row r="258" spans="2:29">
      <c r="B258" s="68" t="s">
        <v>408</v>
      </c>
      <c r="C258" s="67"/>
    </row>
    <row r="259" spans="2:29" ht="187.5" customHeight="1">
      <c r="B259" s="97" t="s">
        <v>409</v>
      </c>
      <c r="C259" s="41"/>
      <c r="D259" s="6">
        <f>LEN(C259)</f>
        <v>0</v>
      </c>
      <c r="E259" s="6" t="s">
        <v>74</v>
      </c>
    </row>
    <row r="261" spans="2:29">
      <c r="B261" s="10" t="s">
        <v>365</v>
      </c>
    </row>
    <row r="262" spans="2:29" ht="116.5" customHeight="1">
      <c r="B262" s="6" t="s">
        <v>435</v>
      </c>
      <c r="C262" s="62"/>
      <c r="D262" s="6">
        <f>LEN(C262)</f>
        <v>0</v>
      </c>
      <c r="E262" s="6" t="s">
        <v>74</v>
      </c>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row>
    <row r="263" spans="2:29" ht="150.5" customHeight="1">
      <c r="B263" s="6" t="s">
        <v>436</v>
      </c>
      <c r="C263" s="62"/>
      <c r="D263" s="6">
        <f>LEN(C263)</f>
        <v>0</v>
      </c>
      <c r="E263" s="6" t="s">
        <v>74</v>
      </c>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row>
    <row r="264" spans="2:29" ht="193" customHeight="1">
      <c r="B264" s="6" t="s">
        <v>437</v>
      </c>
      <c r="C264" s="62"/>
      <c r="D264" s="6">
        <f>LEN(C264)</f>
        <v>0</v>
      </c>
      <c r="E264" s="6" t="s">
        <v>74</v>
      </c>
      <c r="F264" s="17"/>
      <c r="G264" s="17"/>
      <c r="H264" s="17"/>
      <c r="I264" s="17"/>
      <c r="J264" s="17"/>
      <c r="K264" s="17"/>
      <c r="L264" s="17"/>
      <c r="M264" s="17"/>
      <c r="N264" s="17"/>
      <c r="O264" s="17"/>
      <c r="P264" s="17"/>
      <c r="Q264" s="17"/>
      <c r="R264" s="17"/>
      <c r="S264" s="17"/>
      <c r="T264" s="17"/>
      <c r="U264" s="17"/>
      <c r="V264" s="17"/>
      <c r="W264" s="17"/>
      <c r="X264" s="17"/>
      <c r="Y264" s="17"/>
      <c r="Z264" s="17"/>
      <c r="AA264" s="17"/>
      <c r="AB264" s="17"/>
      <c r="AC264" s="17"/>
    </row>
    <row r="265" spans="2:29" s="66" customFormat="1" ht="16" customHeight="1">
      <c r="B265" s="58"/>
      <c r="C265" s="60"/>
      <c r="D265" s="58"/>
      <c r="E265" s="58"/>
      <c r="F265" s="69"/>
      <c r="G265" s="69"/>
      <c r="H265" s="69"/>
      <c r="I265" s="69"/>
      <c r="J265" s="69"/>
      <c r="K265" s="69"/>
      <c r="L265" s="69"/>
      <c r="M265" s="69"/>
      <c r="N265" s="69"/>
      <c r="O265" s="69"/>
      <c r="P265" s="69"/>
      <c r="Q265" s="69"/>
      <c r="R265" s="69"/>
      <c r="S265" s="69"/>
      <c r="T265" s="69"/>
      <c r="U265" s="69"/>
      <c r="V265" s="69"/>
      <c r="W265" s="69"/>
      <c r="X265" s="69"/>
      <c r="Y265" s="69"/>
      <c r="Z265" s="69"/>
      <c r="AA265" s="69"/>
      <c r="AB265" s="69"/>
      <c r="AC265" s="69"/>
    </row>
    <row r="266" spans="2:29">
      <c r="B266" s="16" t="s">
        <v>366</v>
      </c>
    </row>
    <row r="267" spans="2:29">
      <c r="B267" s="1" t="s">
        <v>56</v>
      </c>
    </row>
    <row r="268" spans="2:29">
      <c r="B268" s="17" t="s">
        <v>57</v>
      </c>
    </row>
    <row r="269" spans="2:29">
      <c r="B269" s="17" t="s">
        <v>71</v>
      </c>
    </row>
    <row r="270" spans="2:29">
      <c r="B270" s="1" t="s">
        <v>392</v>
      </c>
    </row>
  </sheetData>
  <mergeCells count="6">
    <mergeCell ref="B2:D2"/>
    <mergeCell ref="B137:C137"/>
    <mergeCell ref="B148:C148"/>
    <mergeCell ref="B158:C158"/>
    <mergeCell ref="B216:B219"/>
    <mergeCell ref="D216:D219"/>
  </mergeCells>
  <phoneticPr fontId="1"/>
  <conditionalFormatting sqref="C65">
    <cfRule type="expression" dxfId="26" priority="34">
      <formula>$C$64="有"</formula>
    </cfRule>
  </conditionalFormatting>
  <conditionalFormatting sqref="C200">
    <cfRule type="expression" dxfId="25" priority="29">
      <formula>$C$196=""</formula>
    </cfRule>
  </conditionalFormatting>
  <conditionalFormatting sqref="C197">
    <cfRule type="expression" dxfId="24" priority="32">
      <formula>$C$196=""</formula>
    </cfRule>
  </conditionalFormatting>
  <conditionalFormatting sqref="C198:C199">
    <cfRule type="expression" dxfId="23" priority="31">
      <formula>$C$196=""</formula>
    </cfRule>
  </conditionalFormatting>
  <conditionalFormatting sqref="C230:C231">
    <cfRule type="expression" dxfId="22" priority="2">
      <formula>OR($C$229="申請中",$C$229="申請予定")</formula>
    </cfRule>
    <cfRule type="expression" dxfId="21" priority="23">
      <formula>$C$229="有"</formula>
    </cfRule>
  </conditionalFormatting>
  <conditionalFormatting sqref="C225">
    <cfRule type="expression" dxfId="20" priority="22">
      <formula>$C$215="有"</formula>
    </cfRule>
  </conditionalFormatting>
  <conditionalFormatting sqref="C226">
    <cfRule type="expression" dxfId="19" priority="21">
      <formula>$C$215="有"</formula>
    </cfRule>
  </conditionalFormatting>
  <conditionalFormatting sqref="C104">
    <cfRule type="expression" dxfId="18" priority="20">
      <formula>$C$103&lt;&gt;""</formula>
    </cfRule>
  </conditionalFormatting>
  <conditionalFormatting sqref="C105">
    <cfRule type="expression" dxfId="17" priority="19">
      <formula>$C$103&lt;&gt;""</formula>
    </cfRule>
  </conditionalFormatting>
  <conditionalFormatting sqref="C106">
    <cfRule type="expression" dxfId="16" priority="18">
      <formula>$C$103&lt;&gt;""</formula>
    </cfRule>
  </conditionalFormatting>
  <conditionalFormatting sqref="C108">
    <cfRule type="expression" dxfId="15" priority="17">
      <formula>$C$103&lt;&gt;""</formula>
    </cfRule>
  </conditionalFormatting>
  <conditionalFormatting sqref="C109">
    <cfRule type="expression" dxfId="14" priority="16">
      <formula>$C$103&lt;&gt;""</formula>
    </cfRule>
  </conditionalFormatting>
  <conditionalFormatting sqref="C110">
    <cfRule type="expression" dxfId="13" priority="15">
      <formula>$C$103&lt;&gt;""</formula>
    </cfRule>
  </conditionalFormatting>
  <conditionalFormatting sqref="C111">
    <cfRule type="expression" dxfId="12" priority="14">
      <formula>$C$103&lt;&gt;""</formula>
    </cfRule>
  </conditionalFormatting>
  <conditionalFormatting sqref="C112">
    <cfRule type="expression" dxfId="11" priority="13">
      <formula>$C$103&lt;&gt;""</formula>
    </cfRule>
  </conditionalFormatting>
  <conditionalFormatting sqref="C113">
    <cfRule type="expression" dxfId="10" priority="12">
      <formula>$C$103&lt;&gt;""</formula>
    </cfRule>
  </conditionalFormatting>
  <conditionalFormatting sqref="C114:C115">
    <cfRule type="expression" dxfId="9" priority="11">
      <formula>$C$103&lt;&gt;""</formula>
    </cfRule>
  </conditionalFormatting>
  <conditionalFormatting sqref="C116">
    <cfRule type="expression" dxfId="8" priority="10">
      <formula>$C$103&lt;&gt;""</formula>
    </cfRule>
  </conditionalFormatting>
  <conditionalFormatting sqref="C117">
    <cfRule type="expression" dxfId="7" priority="9">
      <formula>$C$103&lt;&gt;""</formula>
    </cfRule>
  </conditionalFormatting>
  <conditionalFormatting sqref="C121 C125:C130 C132:C134">
    <cfRule type="expression" dxfId="6" priority="8">
      <formula>$C$120&lt;&gt;""</formula>
    </cfRule>
  </conditionalFormatting>
  <conditionalFormatting sqref="C122:C123">
    <cfRule type="expression" dxfId="5" priority="7">
      <formula>$C$120&lt;&gt;""</formula>
    </cfRule>
  </conditionalFormatting>
  <conditionalFormatting sqref="C205">
    <cfRule type="expression" dxfId="4" priority="6">
      <formula>$C$204=""</formula>
    </cfRule>
  </conditionalFormatting>
  <conditionalFormatting sqref="C206">
    <cfRule type="expression" dxfId="3" priority="5">
      <formula>$C$204=""</formula>
    </cfRule>
  </conditionalFormatting>
  <conditionalFormatting sqref="C207">
    <cfRule type="expression" dxfId="2" priority="4">
      <formula>$C$204=""</formula>
    </cfRule>
  </conditionalFormatting>
  <conditionalFormatting sqref="C208">
    <cfRule type="expression" dxfId="1" priority="3">
      <formula>$C$204=""</formula>
    </cfRule>
  </conditionalFormatting>
  <conditionalFormatting sqref="C131">
    <cfRule type="expression" dxfId="0" priority="1">
      <formula>$C$103&lt;&gt;""</formula>
    </cfRule>
  </conditionalFormatting>
  <dataValidations count="13">
    <dataValidation type="list" allowBlank="1" showInputMessage="1" showErrorMessage="1" sqref="C29 C125 C91 C108" xr:uid="{751BF5D7-309F-4FBE-AD17-398E83E722A3}">
      <formula1>"男,女,その他"</formula1>
    </dataValidation>
    <dataValidation type="list" allowBlank="1" showInputMessage="1" showErrorMessage="1" sqref="C39 C130 C96 C113" xr:uid="{B0C0D4CB-933E-49E1-8C33-83E03266A2E1}">
      <formula1>"公立,私立"</formula1>
    </dataValidation>
    <dataValidation type="list" allowBlank="1" showInputMessage="1" showErrorMessage="1" sqref="C43 C134 C100 C117" xr:uid="{749A1FA4-251C-4194-9FDB-EE93B08B025C}">
      <formula1>"全日制,定時制,通信制"</formula1>
    </dataValidation>
    <dataValidation type="list" allowBlank="1" showInputMessage="1" showErrorMessage="1" sqref="C64 C215" xr:uid="{222AA338-EE91-4189-99D1-827F0DD55430}">
      <formula1>"有,無"</formula1>
    </dataValidation>
    <dataValidation type="list" allowBlank="1" showInputMessage="1" showErrorMessage="1" sqref="C138:C145 C149:C155 C220:C223 C159:C160" xr:uid="{A8C02599-567F-4AF0-8CED-CD6E3B377816}">
      <formula1>"✔"</formula1>
    </dataValidation>
    <dataValidation type="list" allowBlank="1" showInputMessage="1" showErrorMessage="1" sqref="C35" xr:uid="{2EAA2282-6C96-4F0A-B4C1-96D83A884D45}">
      <formula1>"第一日程,第二日程"</formula1>
    </dataValidation>
    <dataValidation type="list" allowBlank="1" showInputMessage="1" showErrorMessage="1" sqref="C229" xr:uid="{A05369B5-3913-47C0-AA17-056D550AD171}">
      <formula1>"なし,申請中,申請予定"</formula1>
    </dataValidation>
    <dataValidation type="list" allowBlank="1" showInputMessage="1" showErrorMessage="1" sqref="C36" xr:uid="{4296FDB1-7617-40A5-8204-2D3C0B1B6F96}">
      <formula1>$J$37:$J$40</formula1>
    </dataValidation>
    <dataValidation type="list" allowBlank="1" showInputMessage="1" showErrorMessage="1" sqref="C165" xr:uid="{B1B2B71E-D64D-47ED-BDAA-60F8B4249104}">
      <formula1>$G$95:$G$97</formula1>
    </dataValidation>
    <dataValidation type="list" allowBlank="1" showInputMessage="1" showErrorMessage="1" sqref="C163" xr:uid="{0C66A492-595A-41FE-999F-7B2398B9FBA8}">
      <formula1>$H$162:$H$163</formula1>
    </dataValidation>
    <dataValidation type="list" allowBlank="1" showInputMessage="1" showErrorMessage="1" sqref="C162" xr:uid="{CBBE0FF3-BBCB-4781-9E30-1A90652D497E}">
      <formula1>$G$162:$G$163</formula1>
    </dataValidation>
    <dataValidation type="list" allowBlank="1" showInputMessage="1" showErrorMessage="1" sqref="C164" xr:uid="{CF8C59D2-58C5-4A04-B79E-74686B506972}">
      <formula1>$G$164:$G$165</formula1>
    </dataValidation>
    <dataValidation type="list" allowBlank="1" showInputMessage="1" showErrorMessage="1" sqref="C216:C219" xr:uid="{12FE2A88-54F9-4DFB-A079-5F039A78C1D5}">
      <formula1>$I$216:$I$219</formula1>
    </dataValidation>
  </dataValidations>
  <pageMargins left="0.70866141732283472" right="0.70866141732283472" top="0.74803149606299213" bottom="0.74803149606299213" header="0.31496062992125984" footer="0.31496062992125984"/>
  <pageSetup paperSize="9" scale="49" fitToHeight="0" orientation="portrait" r:id="rId1"/>
  <rowBreaks count="9" manualBreakCount="9">
    <brk id="66" max="4" man="1"/>
    <brk id="118" max="4" man="1"/>
    <brk id="146" max="4" man="1"/>
    <brk id="164" max="4" man="1"/>
    <brk id="178" max="4" man="1"/>
    <brk id="232" max="4" man="1"/>
    <brk id="241" max="4" man="1"/>
    <brk id="247" max="4" man="1"/>
    <brk id="260" max="4"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9386E15-E25E-4DC3-A304-4561B12C3B3D}">
          <x14:formula1>
            <xm:f>国・地域コード!$D$3:$D$174</xm:f>
          </x14:formula1>
          <xm:sqref>C188 C196 C204</xm:sqref>
        </x14:dataValidation>
        <x14:dataValidation type="list" allowBlank="1" showInputMessage="1" showErrorMessage="1" xr:uid="{8D13817F-4C62-482E-8324-72017F239962}">
          <x14:formula1>
            <xm:f>留学計画の分野一覧!$C$3:$C$86</xm:f>
          </x14:formula1>
          <xm:sqref>C237:C239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8176B-EB44-4A85-B589-D32A079293EA}">
  <sheetPr>
    <tabColor theme="9" tint="0.79998168889431442"/>
  </sheetPr>
  <dimension ref="B2:D174"/>
  <sheetViews>
    <sheetView topLeftCell="A2" zoomScale="70" zoomScaleNormal="70" workbookViewId="0"/>
  </sheetViews>
  <sheetFormatPr defaultRowHeight="18"/>
  <cols>
    <col min="2" max="2" width="19" customWidth="1"/>
    <col min="3" max="3" width="30.58203125" customWidth="1"/>
    <col min="4" max="4" width="29.33203125" bestFit="1" customWidth="1"/>
  </cols>
  <sheetData>
    <row r="2" spans="2:4">
      <c r="B2" s="19" t="s">
        <v>85</v>
      </c>
      <c r="C2" s="20" t="s">
        <v>86</v>
      </c>
      <c r="D2" s="20" t="s">
        <v>87</v>
      </c>
    </row>
    <row r="3" spans="2:4">
      <c r="B3" s="21">
        <v>0</v>
      </c>
      <c r="C3" s="22" t="s">
        <v>88</v>
      </c>
      <c r="D3" s="22" t="str">
        <f>B3&amp;" "&amp;C3</f>
        <v>0 その他の国・地域</v>
      </c>
    </row>
    <row r="4" spans="2:4">
      <c r="B4" s="21">
        <v>100</v>
      </c>
      <c r="C4" s="21" t="s">
        <v>89</v>
      </c>
      <c r="D4" s="22" t="str">
        <f t="shared" ref="D4:D67" si="0">B4&amp;" "&amp;C4</f>
        <v>100 台湾</v>
      </c>
    </row>
    <row r="5" spans="2:4">
      <c r="B5" s="21">
        <v>101</v>
      </c>
      <c r="C5" s="21" t="s">
        <v>90</v>
      </c>
      <c r="D5" s="22" t="str">
        <f t="shared" si="0"/>
        <v>101 バングラデシュ</v>
      </c>
    </row>
    <row r="6" spans="2:4">
      <c r="B6" s="21">
        <v>102</v>
      </c>
      <c r="C6" s="21" t="s">
        <v>91</v>
      </c>
      <c r="D6" s="22" t="str">
        <f t="shared" si="0"/>
        <v>102 ブータン</v>
      </c>
    </row>
    <row r="7" spans="2:4">
      <c r="B7" s="21">
        <v>103</v>
      </c>
      <c r="C7" s="21" t="s">
        <v>92</v>
      </c>
      <c r="D7" s="22" t="str">
        <f t="shared" si="0"/>
        <v>103 ブルネイ</v>
      </c>
    </row>
    <row r="8" spans="2:4">
      <c r="B8" s="21">
        <v>104</v>
      </c>
      <c r="C8" s="21" t="s">
        <v>93</v>
      </c>
      <c r="D8" s="22" t="str">
        <f t="shared" si="0"/>
        <v>104 カンボジア</v>
      </c>
    </row>
    <row r="9" spans="2:4">
      <c r="B9" s="21">
        <v>105</v>
      </c>
      <c r="C9" s="21" t="s">
        <v>94</v>
      </c>
      <c r="D9" s="22" t="str">
        <f t="shared" si="0"/>
        <v>105 中国</v>
      </c>
    </row>
    <row r="10" spans="2:4">
      <c r="B10" s="21">
        <v>106</v>
      </c>
      <c r="C10" s="21" t="s">
        <v>95</v>
      </c>
      <c r="D10" s="22" t="str">
        <f t="shared" si="0"/>
        <v>106 香港</v>
      </c>
    </row>
    <row r="11" spans="2:4">
      <c r="B11" s="21">
        <v>107</v>
      </c>
      <c r="C11" s="21" t="s">
        <v>96</v>
      </c>
      <c r="D11" s="22" t="str">
        <f t="shared" si="0"/>
        <v>107 インド</v>
      </c>
    </row>
    <row r="12" spans="2:4">
      <c r="B12" s="23">
        <v>108</v>
      </c>
      <c r="C12" s="23" t="s">
        <v>97</v>
      </c>
      <c r="D12" s="22" t="str">
        <f t="shared" si="0"/>
        <v>108 インドネシア</v>
      </c>
    </row>
    <row r="13" spans="2:4">
      <c r="B13" s="23">
        <v>109</v>
      </c>
      <c r="C13" s="23" t="s">
        <v>98</v>
      </c>
      <c r="D13" s="22" t="str">
        <f t="shared" si="0"/>
        <v>109 大韓民国</v>
      </c>
    </row>
    <row r="14" spans="2:4">
      <c r="B14" s="23">
        <v>110</v>
      </c>
      <c r="C14" s="23" t="s">
        <v>99</v>
      </c>
      <c r="D14" s="22" t="str">
        <f t="shared" si="0"/>
        <v>110 ラオス</v>
      </c>
    </row>
    <row r="15" spans="2:4">
      <c r="B15" s="23">
        <v>111</v>
      </c>
      <c r="C15" s="23" t="s">
        <v>100</v>
      </c>
      <c r="D15" s="22" t="str">
        <f t="shared" si="0"/>
        <v>111 マカオ</v>
      </c>
    </row>
    <row r="16" spans="2:4">
      <c r="B16" s="23">
        <v>112</v>
      </c>
      <c r="C16" s="23" t="s">
        <v>101</v>
      </c>
      <c r="D16" s="22" t="str">
        <f t="shared" si="0"/>
        <v>112 マレーシア</v>
      </c>
    </row>
    <row r="17" spans="2:4">
      <c r="B17" s="23">
        <v>113</v>
      </c>
      <c r="C17" s="23" t="s">
        <v>102</v>
      </c>
      <c r="D17" s="22" t="str">
        <f t="shared" si="0"/>
        <v>113 モンゴル</v>
      </c>
    </row>
    <row r="18" spans="2:4">
      <c r="B18" s="23">
        <v>114</v>
      </c>
      <c r="C18" s="23" t="s">
        <v>103</v>
      </c>
      <c r="D18" s="22" t="str">
        <f t="shared" si="0"/>
        <v>114 ミャンマー</v>
      </c>
    </row>
    <row r="19" spans="2:4">
      <c r="B19" s="23">
        <v>115</v>
      </c>
      <c r="C19" s="23" t="s">
        <v>104</v>
      </c>
      <c r="D19" s="22" t="str">
        <f t="shared" si="0"/>
        <v>115 ネパール</v>
      </c>
    </row>
    <row r="20" spans="2:4">
      <c r="B20" s="23">
        <v>116</v>
      </c>
      <c r="C20" s="23" t="s">
        <v>105</v>
      </c>
      <c r="D20" s="22" t="str">
        <f t="shared" si="0"/>
        <v>116 パキスタン</v>
      </c>
    </row>
    <row r="21" spans="2:4">
      <c r="B21" s="23">
        <v>117</v>
      </c>
      <c r="C21" s="23" t="s">
        <v>106</v>
      </c>
      <c r="D21" s="22" t="str">
        <f t="shared" si="0"/>
        <v>117 フィリピン</v>
      </c>
    </row>
    <row r="22" spans="2:4">
      <c r="B22" s="23">
        <v>119</v>
      </c>
      <c r="C22" s="23" t="s">
        <v>107</v>
      </c>
      <c r="D22" s="22" t="str">
        <f t="shared" si="0"/>
        <v>119 スリランカ</v>
      </c>
    </row>
    <row r="23" spans="2:4">
      <c r="B23" s="23">
        <v>120</v>
      </c>
      <c r="C23" s="23" t="s">
        <v>108</v>
      </c>
      <c r="D23" s="22" t="str">
        <f t="shared" si="0"/>
        <v>120 タイ</v>
      </c>
    </row>
    <row r="24" spans="2:4">
      <c r="B24" s="23">
        <v>121</v>
      </c>
      <c r="C24" s="23" t="s">
        <v>109</v>
      </c>
      <c r="D24" s="22" t="str">
        <f t="shared" si="0"/>
        <v>121 ベトナム</v>
      </c>
    </row>
    <row r="25" spans="2:4">
      <c r="B25" s="23">
        <v>123</v>
      </c>
      <c r="C25" s="23" t="s">
        <v>110</v>
      </c>
      <c r="D25" s="22" t="str">
        <f t="shared" si="0"/>
        <v>123 東ティモール</v>
      </c>
    </row>
    <row r="26" spans="2:4">
      <c r="B26" s="23">
        <v>124</v>
      </c>
      <c r="C26" s="23" t="s">
        <v>111</v>
      </c>
      <c r="D26" s="22" t="str">
        <f t="shared" si="0"/>
        <v>124 モルディブ</v>
      </c>
    </row>
    <row r="27" spans="2:4">
      <c r="B27" s="23">
        <v>191</v>
      </c>
      <c r="C27" s="23" t="s">
        <v>112</v>
      </c>
      <c r="D27" s="22" t="str">
        <f t="shared" si="0"/>
        <v>191 シンガポール</v>
      </c>
    </row>
    <row r="28" spans="2:4">
      <c r="B28" s="21">
        <v>201</v>
      </c>
      <c r="C28" s="21" t="s">
        <v>113</v>
      </c>
      <c r="D28" s="22" t="str">
        <f t="shared" si="0"/>
        <v>201 アルゼンチン</v>
      </c>
    </row>
    <row r="29" spans="2:4">
      <c r="B29" s="21">
        <v>202</v>
      </c>
      <c r="C29" s="21" t="s">
        <v>114</v>
      </c>
      <c r="D29" s="22" t="str">
        <f t="shared" si="0"/>
        <v>202 ボリビア</v>
      </c>
    </row>
    <row r="30" spans="2:4">
      <c r="B30" s="21">
        <v>203</v>
      </c>
      <c r="C30" s="21" t="s">
        <v>115</v>
      </c>
      <c r="D30" s="22" t="str">
        <f t="shared" si="0"/>
        <v>203 ブラジル</v>
      </c>
    </row>
    <row r="31" spans="2:4">
      <c r="B31" s="21">
        <v>204</v>
      </c>
      <c r="C31" s="21" t="s">
        <v>116</v>
      </c>
      <c r="D31" s="22" t="str">
        <f t="shared" si="0"/>
        <v>204 チリ</v>
      </c>
    </row>
    <row r="32" spans="2:4">
      <c r="B32" s="21">
        <v>205</v>
      </c>
      <c r="C32" s="21" t="s">
        <v>117</v>
      </c>
      <c r="D32" s="22" t="str">
        <f t="shared" si="0"/>
        <v>205 コロンビア</v>
      </c>
    </row>
    <row r="33" spans="2:4">
      <c r="B33" s="21">
        <v>206</v>
      </c>
      <c r="C33" s="21" t="s">
        <v>118</v>
      </c>
      <c r="D33" s="22" t="str">
        <f t="shared" si="0"/>
        <v>206 コスタリカ</v>
      </c>
    </row>
    <row r="34" spans="2:4">
      <c r="B34" s="21">
        <v>207</v>
      </c>
      <c r="C34" s="21" t="s">
        <v>119</v>
      </c>
      <c r="D34" s="22" t="str">
        <f t="shared" si="0"/>
        <v>207 キューバ</v>
      </c>
    </row>
    <row r="35" spans="2:4">
      <c r="B35" s="21">
        <v>208</v>
      </c>
      <c r="C35" s="21" t="s">
        <v>120</v>
      </c>
      <c r="D35" s="22" t="str">
        <f t="shared" si="0"/>
        <v>208 ドミニカ共和国</v>
      </c>
    </row>
    <row r="36" spans="2:4">
      <c r="B36" s="23">
        <v>209</v>
      </c>
      <c r="C36" s="23" t="s">
        <v>121</v>
      </c>
      <c r="D36" s="22" t="str">
        <f t="shared" si="0"/>
        <v>209 エクアドル</v>
      </c>
    </row>
    <row r="37" spans="2:4">
      <c r="B37" s="23">
        <v>210</v>
      </c>
      <c r="C37" s="23" t="s">
        <v>122</v>
      </c>
      <c r="D37" s="22" t="str">
        <f t="shared" si="0"/>
        <v>210 エルサルバドル</v>
      </c>
    </row>
    <row r="38" spans="2:4">
      <c r="B38" s="23">
        <v>211</v>
      </c>
      <c r="C38" s="23" t="s">
        <v>123</v>
      </c>
      <c r="D38" s="22" t="str">
        <f t="shared" si="0"/>
        <v>211 グアテマラ</v>
      </c>
    </row>
    <row r="39" spans="2:4">
      <c r="B39" s="23">
        <v>212</v>
      </c>
      <c r="C39" s="23" t="s">
        <v>124</v>
      </c>
      <c r="D39" s="22" t="str">
        <f t="shared" si="0"/>
        <v>212 ホンジュラス</v>
      </c>
    </row>
    <row r="40" spans="2:4">
      <c r="B40" s="23">
        <v>213</v>
      </c>
      <c r="C40" s="23" t="s">
        <v>125</v>
      </c>
      <c r="D40" s="22" t="str">
        <f t="shared" si="0"/>
        <v>213 ジャマイカ</v>
      </c>
    </row>
    <row r="41" spans="2:4">
      <c r="B41" s="23">
        <v>214</v>
      </c>
      <c r="C41" s="23" t="s">
        <v>126</v>
      </c>
      <c r="D41" s="22" t="str">
        <f t="shared" si="0"/>
        <v>214 メキシコ</v>
      </c>
    </row>
    <row r="42" spans="2:4">
      <c r="B42" s="23">
        <v>215</v>
      </c>
      <c r="C42" s="23" t="s">
        <v>127</v>
      </c>
      <c r="D42" s="22" t="str">
        <f t="shared" si="0"/>
        <v>215 ニカラグア</v>
      </c>
    </row>
    <row r="43" spans="2:4">
      <c r="B43" s="23">
        <v>216</v>
      </c>
      <c r="C43" s="23" t="s">
        <v>128</v>
      </c>
      <c r="D43" s="22" t="str">
        <f t="shared" si="0"/>
        <v>216 パナマ</v>
      </c>
    </row>
    <row r="44" spans="2:4">
      <c r="B44" s="23">
        <v>217</v>
      </c>
      <c r="C44" s="23" t="s">
        <v>129</v>
      </c>
      <c r="D44" s="22" t="str">
        <f t="shared" si="0"/>
        <v>217 パラグアイ</v>
      </c>
    </row>
    <row r="45" spans="2:4">
      <c r="B45" s="23">
        <v>218</v>
      </c>
      <c r="C45" s="23" t="s">
        <v>130</v>
      </c>
      <c r="D45" s="22" t="str">
        <f t="shared" si="0"/>
        <v>218 ペルー</v>
      </c>
    </row>
    <row r="46" spans="2:4">
      <c r="B46" s="23">
        <v>219</v>
      </c>
      <c r="C46" s="23" t="s">
        <v>131</v>
      </c>
      <c r="D46" s="22" t="str">
        <f t="shared" si="0"/>
        <v>219 トリニダード・トバゴ</v>
      </c>
    </row>
    <row r="47" spans="2:4">
      <c r="B47" s="23">
        <v>220</v>
      </c>
      <c r="C47" s="23" t="s">
        <v>132</v>
      </c>
      <c r="D47" s="22" t="str">
        <f t="shared" si="0"/>
        <v>220 ウルグアイ</v>
      </c>
    </row>
    <row r="48" spans="2:4">
      <c r="B48" s="23">
        <v>221</v>
      </c>
      <c r="C48" s="23" t="s">
        <v>133</v>
      </c>
      <c r="D48" s="22" t="str">
        <f t="shared" si="0"/>
        <v>221 ベネズエラ</v>
      </c>
    </row>
    <row r="49" spans="2:4">
      <c r="B49" s="23">
        <v>222</v>
      </c>
      <c r="C49" s="23" t="s">
        <v>134</v>
      </c>
      <c r="D49" s="22" t="str">
        <f t="shared" si="0"/>
        <v>222 ハイチ</v>
      </c>
    </row>
    <row r="50" spans="2:4">
      <c r="B50" s="21">
        <v>301</v>
      </c>
      <c r="C50" s="21" t="s">
        <v>135</v>
      </c>
      <c r="D50" s="22" t="str">
        <f t="shared" si="0"/>
        <v>301 バーレーン</v>
      </c>
    </row>
    <row r="51" spans="2:4">
      <c r="B51" s="21">
        <v>303</v>
      </c>
      <c r="C51" s="21" t="s">
        <v>136</v>
      </c>
      <c r="D51" s="22" t="str">
        <f t="shared" si="0"/>
        <v>303 イラン</v>
      </c>
    </row>
    <row r="52" spans="2:4">
      <c r="B52" s="21">
        <v>304</v>
      </c>
      <c r="C52" s="21" t="s">
        <v>137</v>
      </c>
      <c r="D52" s="22" t="str">
        <f t="shared" si="0"/>
        <v>304 イラク</v>
      </c>
    </row>
    <row r="53" spans="2:4">
      <c r="B53" s="21">
        <v>305</v>
      </c>
      <c r="C53" s="21" t="s">
        <v>138</v>
      </c>
      <c r="D53" s="22" t="str">
        <f t="shared" si="0"/>
        <v>305 イスラエル</v>
      </c>
    </row>
    <row r="54" spans="2:4">
      <c r="B54" s="21">
        <v>306</v>
      </c>
      <c r="C54" s="21" t="s">
        <v>139</v>
      </c>
      <c r="D54" s="22" t="str">
        <f t="shared" si="0"/>
        <v>306 ヨルダン</v>
      </c>
    </row>
    <row r="55" spans="2:4">
      <c r="B55" s="21">
        <v>307</v>
      </c>
      <c r="C55" s="21" t="s">
        <v>140</v>
      </c>
      <c r="D55" s="22" t="str">
        <f t="shared" si="0"/>
        <v>307 クウェート</v>
      </c>
    </row>
    <row r="56" spans="2:4">
      <c r="B56" s="23">
        <v>308</v>
      </c>
      <c r="C56" s="23" t="s">
        <v>141</v>
      </c>
      <c r="D56" s="22" t="str">
        <f t="shared" si="0"/>
        <v>308 レバノン</v>
      </c>
    </row>
    <row r="57" spans="2:4">
      <c r="B57" s="23">
        <v>309</v>
      </c>
      <c r="C57" s="23" t="s">
        <v>142</v>
      </c>
      <c r="D57" s="22" t="str">
        <f t="shared" si="0"/>
        <v>309 オマーン</v>
      </c>
    </row>
    <row r="58" spans="2:4">
      <c r="B58" s="23">
        <v>310</v>
      </c>
      <c r="C58" s="23" t="s">
        <v>143</v>
      </c>
      <c r="D58" s="22" t="str">
        <f t="shared" si="0"/>
        <v>310 カタール</v>
      </c>
    </row>
    <row r="59" spans="2:4">
      <c r="B59" s="23">
        <v>311</v>
      </c>
      <c r="C59" s="23" t="s">
        <v>144</v>
      </c>
      <c r="D59" s="22" t="str">
        <f t="shared" si="0"/>
        <v>311 サウジアラビア</v>
      </c>
    </row>
    <row r="60" spans="2:4">
      <c r="B60" s="23">
        <v>312</v>
      </c>
      <c r="C60" s="23" t="s">
        <v>145</v>
      </c>
      <c r="D60" s="22" t="str">
        <f t="shared" si="0"/>
        <v>312 シリア</v>
      </c>
    </row>
    <row r="61" spans="2:4">
      <c r="B61" s="23">
        <v>313</v>
      </c>
      <c r="C61" s="23" t="s">
        <v>146</v>
      </c>
      <c r="D61" s="22" t="str">
        <f t="shared" si="0"/>
        <v>313 トルコ</v>
      </c>
    </row>
    <row r="62" spans="2:4">
      <c r="B62" s="23">
        <v>314</v>
      </c>
      <c r="C62" s="23" t="s">
        <v>147</v>
      </c>
      <c r="D62" s="22" t="str">
        <f t="shared" si="0"/>
        <v>314 アラブ首長国連邦</v>
      </c>
    </row>
    <row r="63" spans="2:4">
      <c r="B63" s="23">
        <v>315</v>
      </c>
      <c r="C63" s="23" t="s">
        <v>148</v>
      </c>
      <c r="D63" s="22" t="str">
        <f t="shared" si="0"/>
        <v>315 イエメン</v>
      </c>
    </row>
    <row r="64" spans="2:4">
      <c r="B64" s="23">
        <v>316</v>
      </c>
      <c r="C64" s="23" t="s">
        <v>149</v>
      </c>
      <c r="D64" s="22" t="str">
        <f t="shared" si="0"/>
        <v>316 パレスチナ</v>
      </c>
    </row>
    <row r="65" spans="2:4">
      <c r="B65" s="23">
        <v>317</v>
      </c>
      <c r="C65" s="23" t="s">
        <v>150</v>
      </c>
      <c r="D65" s="22" t="str">
        <f t="shared" si="0"/>
        <v>317 アフガニスタン</v>
      </c>
    </row>
    <row r="66" spans="2:4">
      <c r="B66" s="21">
        <v>401</v>
      </c>
      <c r="C66" s="21" t="s">
        <v>151</v>
      </c>
      <c r="D66" s="22" t="str">
        <f t="shared" si="0"/>
        <v>401 アルジェリア</v>
      </c>
    </row>
    <row r="67" spans="2:4">
      <c r="B67" s="21">
        <v>402</v>
      </c>
      <c r="C67" s="21" t="s">
        <v>152</v>
      </c>
      <c r="D67" s="22" t="str">
        <f t="shared" si="0"/>
        <v>402 カメルーン</v>
      </c>
    </row>
    <row r="68" spans="2:4">
      <c r="B68" s="21">
        <v>403</v>
      </c>
      <c r="C68" s="21" t="s">
        <v>153</v>
      </c>
      <c r="D68" s="22" t="str">
        <f t="shared" ref="D68:D131" si="1">B68&amp;" "&amp;C68</f>
        <v>403 コンゴ共和国</v>
      </c>
    </row>
    <row r="69" spans="2:4">
      <c r="B69" s="21">
        <v>404</v>
      </c>
      <c r="C69" s="21" t="s">
        <v>154</v>
      </c>
      <c r="D69" s="22" t="str">
        <f t="shared" si="1"/>
        <v>404 コートジボワール</v>
      </c>
    </row>
    <row r="70" spans="2:4">
      <c r="B70" s="21">
        <v>405</v>
      </c>
      <c r="C70" s="21" t="s">
        <v>155</v>
      </c>
      <c r="D70" s="22" t="str">
        <f t="shared" si="1"/>
        <v>405 エジプト</v>
      </c>
    </row>
    <row r="71" spans="2:4">
      <c r="B71" s="21">
        <v>406</v>
      </c>
      <c r="C71" s="21" t="s">
        <v>156</v>
      </c>
      <c r="D71" s="22" t="str">
        <f t="shared" si="1"/>
        <v>406 エチオピア</v>
      </c>
    </row>
    <row r="72" spans="2:4">
      <c r="B72" s="21">
        <v>407</v>
      </c>
      <c r="C72" s="21" t="s">
        <v>157</v>
      </c>
      <c r="D72" s="22" t="str">
        <f t="shared" si="1"/>
        <v>407 ガボン</v>
      </c>
    </row>
    <row r="73" spans="2:4">
      <c r="B73" s="21">
        <v>408</v>
      </c>
      <c r="C73" s="21" t="s">
        <v>158</v>
      </c>
      <c r="D73" s="22" t="str">
        <f t="shared" si="1"/>
        <v>408 ガーナ</v>
      </c>
    </row>
    <row r="74" spans="2:4">
      <c r="B74" s="21">
        <v>409</v>
      </c>
      <c r="C74" s="21" t="s">
        <v>159</v>
      </c>
      <c r="D74" s="22" t="str">
        <f t="shared" si="1"/>
        <v>409 ギニア</v>
      </c>
    </row>
    <row r="75" spans="2:4">
      <c r="B75" s="21">
        <v>410</v>
      </c>
      <c r="C75" s="21" t="s">
        <v>160</v>
      </c>
      <c r="D75" s="22" t="str">
        <f t="shared" si="1"/>
        <v>410 ケニア</v>
      </c>
    </row>
    <row r="76" spans="2:4">
      <c r="B76" s="21">
        <v>411</v>
      </c>
      <c r="C76" s="21" t="s">
        <v>161</v>
      </c>
      <c r="D76" s="22" t="str">
        <f t="shared" si="1"/>
        <v>411 リベリア</v>
      </c>
    </row>
    <row r="77" spans="2:4">
      <c r="B77" s="21">
        <v>412</v>
      </c>
      <c r="C77" s="21" t="s">
        <v>162</v>
      </c>
      <c r="D77" s="22" t="str">
        <f t="shared" si="1"/>
        <v>412 リビア</v>
      </c>
    </row>
    <row r="78" spans="2:4">
      <c r="B78" s="21">
        <v>413</v>
      </c>
      <c r="C78" s="21" t="s">
        <v>163</v>
      </c>
      <c r="D78" s="22" t="str">
        <f t="shared" si="1"/>
        <v>413 マダガスカル</v>
      </c>
    </row>
    <row r="79" spans="2:4">
      <c r="B79" s="23">
        <v>414</v>
      </c>
      <c r="C79" s="23" t="s">
        <v>164</v>
      </c>
      <c r="D79" s="22" t="str">
        <f t="shared" si="1"/>
        <v>414 モーリタニア</v>
      </c>
    </row>
    <row r="80" spans="2:4">
      <c r="B80" s="23">
        <v>415</v>
      </c>
      <c r="C80" s="23" t="s">
        <v>165</v>
      </c>
      <c r="D80" s="22" t="str">
        <f t="shared" si="1"/>
        <v>415 モロッコ</v>
      </c>
    </row>
    <row r="81" spans="2:4">
      <c r="B81" s="23">
        <v>416</v>
      </c>
      <c r="C81" s="23" t="s">
        <v>166</v>
      </c>
      <c r="D81" s="22" t="str">
        <f t="shared" si="1"/>
        <v>416 ナイジェリア</v>
      </c>
    </row>
    <row r="82" spans="2:4">
      <c r="B82" s="23">
        <v>417</v>
      </c>
      <c r="C82" s="23" t="s">
        <v>167</v>
      </c>
      <c r="D82" s="22" t="str">
        <f t="shared" si="1"/>
        <v>417 セネガル</v>
      </c>
    </row>
    <row r="83" spans="2:4">
      <c r="B83" s="23">
        <v>418</v>
      </c>
      <c r="C83" s="23" t="s">
        <v>168</v>
      </c>
      <c r="D83" s="22" t="str">
        <f t="shared" si="1"/>
        <v>418 南アフリカ</v>
      </c>
    </row>
    <row r="84" spans="2:4">
      <c r="B84" s="23">
        <v>419</v>
      </c>
      <c r="C84" s="23" t="s">
        <v>169</v>
      </c>
      <c r="D84" s="22" t="str">
        <f t="shared" si="1"/>
        <v>419 スーダン共和国</v>
      </c>
    </row>
    <row r="85" spans="2:4">
      <c r="B85" s="23">
        <v>420</v>
      </c>
      <c r="C85" s="23" t="s">
        <v>170</v>
      </c>
      <c r="D85" s="22" t="str">
        <f t="shared" si="1"/>
        <v>420 タンザニア</v>
      </c>
    </row>
    <row r="86" spans="2:4">
      <c r="B86" s="23">
        <v>421</v>
      </c>
      <c r="C86" s="23" t="s">
        <v>171</v>
      </c>
      <c r="D86" s="22" t="str">
        <f t="shared" si="1"/>
        <v>421 チュニジア</v>
      </c>
    </row>
    <row r="87" spans="2:4">
      <c r="B87" s="23">
        <v>422</v>
      </c>
      <c r="C87" s="23" t="s">
        <v>172</v>
      </c>
      <c r="D87" s="22" t="str">
        <f t="shared" si="1"/>
        <v>422 コンゴ民主共和国</v>
      </c>
    </row>
    <row r="88" spans="2:4">
      <c r="B88" s="23">
        <v>423</v>
      </c>
      <c r="C88" s="23" t="s">
        <v>173</v>
      </c>
      <c r="D88" s="22" t="str">
        <f t="shared" si="1"/>
        <v>423 ザンビア</v>
      </c>
    </row>
    <row r="89" spans="2:4">
      <c r="B89" s="23">
        <v>424</v>
      </c>
      <c r="C89" s="23" t="s">
        <v>174</v>
      </c>
      <c r="D89" s="22" t="str">
        <f t="shared" si="1"/>
        <v>424 ジンバブエ</v>
      </c>
    </row>
    <row r="90" spans="2:4">
      <c r="B90" s="23">
        <v>425</v>
      </c>
      <c r="C90" s="23" t="s">
        <v>175</v>
      </c>
      <c r="D90" s="22" t="str">
        <f t="shared" si="1"/>
        <v>425 チャド</v>
      </c>
    </row>
    <row r="91" spans="2:4">
      <c r="B91" s="23">
        <v>426</v>
      </c>
      <c r="C91" s="23" t="s">
        <v>176</v>
      </c>
      <c r="D91" s="22" t="str">
        <f t="shared" si="1"/>
        <v>426 ウガンダ</v>
      </c>
    </row>
    <row r="92" spans="2:4">
      <c r="B92" s="23">
        <v>427</v>
      </c>
      <c r="C92" s="23" t="s">
        <v>177</v>
      </c>
      <c r="D92" s="22" t="str">
        <f t="shared" si="1"/>
        <v>427 ボツワナ</v>
      </c>
    </row>
    <row r="93" spans="2:4">
      <c r="B93" s="23">
        <v>428</v>
      </c>
      <c r="C93" s="23" t="s">
        <v>178</v>
      </c>
      <c r="D93" s="22" t="str">
        <f t="shared" si="1"/>
        <v>428 南スーダン共和国</v>
      </c>
    </row>
    <row r="94" spans="2:4">
      <c r="B94" s="23">
        <v>429</v>
      </c>
      <c r="C94" s="23" t="s">
        <v>179</v>
      </c>
      <c r="D94" s="22" t="str">
        <f t="shared" si="1"/>
        <v>429 シエラレオネ</v>
      </c>
    </row>
    <row r="95" spans="2:4">
      <c r="B95" s="23">
        <v>430</v>
      </c>
      <c r="C95" s="23" t="s">
        <v>180</v>
      </c>
      <c r="D95" s="22" t="str">
        <f t="shared" si="1"/>
        <v>430 モザンビーク</v>
      </c>
    </row>
    <row r="96" spans="2:4">
      <c r="B96" s="23">
        <v>431</v>
      </c>
      <c r="C96" s="23" t="s">
        <v>181</v>
      </c>
      <c r="D96" s="22" t="str">
        <f t="shared" si="1"/>
        <v>431 ベナン共和国</v>
      </c>
    </row>
    <row r="97" spans="2:4">
      <c r="B97" s="23">
        <v>432</v>
      </c>
      <c r="C97" s="23" t="s">
        <v>182</v>
      </c>
      <c r="D97" s="22" t="str">
        <f t="shared" si="1"/>
        <v>432 ガンビア</v>
      </c>
    </row>
    <row r="98" spans="2:4">
      <c r="B98" s="23">
        <v>433</v>
      </c>
      <c r="C98" s="23" t="s">
        <v>183</v>
      </c>
      <c r="D98" s="22" t="str">
        <f t="shared" si="1"/>
        <v>433 ナミビア</v>
      </c>
    </row>
    <row r="99" spans="2:4">
      <c r="B99" s="23">
        <v>434</v>
      </c>
      <c r="C99" s="23" t="s">
        <v>184</v>
      </c>
      <c r="D99" s="22" t="str">
        <f t="shared" si="1"/>
        <v>434 ニジェール</v>
      </c>
    </row>
    <row r="100" spans="2:4">
      <c r="B100" s="23">
        <v>435</v>
      </c>
      <c r="C100" s="23" t="s">
        <v>185</v>
      </c>
      <c r="D100" s="22" t="str">
        <f t="shared" si="1"/>
        <v>435 マラウイ</v>
      </c>
    </row>
    <row r="101" spans="2:4">
      <c r="B101" s="23">
        <v>436</v>
      </c>
      <c r="C101" s="23" t="s">
        <v>186</v>
      </c>
      <c r="D101" s="22" t="str">
        <f t="shared" si="1"/>
        <v>436 ジブチ</v>
      </c>
    </row>
    <row r="102" spans="2:4">
      <c r="B102" s="23">
        <v>437</v>
      </c>
      <c r="C102" s="23" t="s">
        <v>187</v>
      </c>
      <c r="D102" s="22" t="str">
        <f t="shared" si="1"/>
        <v>437 ルワンダ</v>
      </c>
    </row>
    <row r="103" spans="2:4">
      <c r="B103" s="23">
        <v>438</v>
      </c>
      <c r="C103" s="23" t="s">
        <v>188</v>
      </c>
      <c r="D103" s="22" t="str">
        <f t="shared" si="1"/>
        <v>438 ブルンジ</v>
      </c>
    </row>
    <row r="104" spans="2:4">
      <c r="B104" s="23">
        <v>439</v>
      </c>
      <c r="C104" s="23" t="s">
        <v>189</v>
      </c>
      <c r="D104" s="22" t="str">
        <f t="shared" si="1"/>
        <v>439 レソト</v>
      </c>
    </row>
    <row r="105" spans="2:4">
      <c r="B105" s="21">
        <v>501</v>
      </c>
      <c r="C105" s="21" t="s">
        <v>190</v>
      </c>
      <c r="D105" s="22" t="str">
        <f t="shared" si="1"/>
        <v>501 カナダ</v>
      </c>
    </row>
    <row r="106" spans="2:4">
      <c r="B106" s="23">
        <v>502</v>
      </c>
      <c r="C106" s="23" t="s">
        <v>191</v>
      </c>
      <c r="D106" s="22" t="str">
        <f t="shared" si="1"/>
        <v>502 アメリカ合衆国</v>
      </c>
    </row>
    <row r="107" spans="2:4">
      <c r="B107" s="21">
        <v>601</v>
      </c>
      <c r="C107" s="21" t="s">
        <v>192</v>
      </c>
      <c r="D107" s="22" t="str">
        <f t="shared" si="1"/>
        <v>601 オーストラリア</v>
      </c>
    </row>
    <row r="108" spans="2:4">
      <c r="B108" s="21">
        <v>602</v>
      </c>
      <c r="C108" s="21" t="s">
        <v>193</v>
      </c>
      <c r="D108" s="22" t="str">
        <f t="shared" si="1"/>
        <v>602 ニュージーランド</v>
      </c>
    </row>
    <row r="109" spans="2:4">
      <c r="B109" s="21">
        <v>603</v>
      </c>
      <c r="C109" s="21" t="s">
        <v>194</v>
      </c>
      <c r="D109" s="22" t="str">
        <f t="shared" si="1"/>
        <v>603 パプアニューギニア</v>
      </c>
    </row>
    <row r="110" spans="2:4">
      <c r="B110" s="21">
        <v>604</v>
      </c>
      <c r="C110" s="21" t="s">
        <v>195</v>
      </c>
      <c r="D110" s="22" t="str">
        <f t="shared" si="1"/>
        <v>604 パラオ</v>
      </c>
    </row>
    <row r="111" spans="2:4">
      <c r="B111" s="21">
        <v>605</v>
      </c>
      <c r="C111" s="21" t="s">
        <v>196</v>
      </c>
      <c r="D111" s="22" t="str">
        <f t="shared" si="1"/>
        <v>605 マーシャル諸島</v>
      </c>
    </row>
    <row r="112" spans="2:4">
      <c r="B112" s="21">
        <v>606</v>
      </c>
      <c r="C112" s="21" t="s">
        <v>197</v>
      </c>
      <c r="D112" s="22" t="str">
        <f t="shared" si="1"/>
        <v>606 ミクロネシア</v>
      </c>
    </row>
    <row r="113" spans="2:4">
      <c r="B113" s="23">
        <v>607</v>
      </c>
      <c r="C113" s="23" t="s">
        <v>198</v>
      </c>
      <c r="D113" s="22" t="str">
        <f t="shared" si="1"/>
        <v>607 フィジー諸島</v>
      </c>
    </row>
    <row r="114" spans="2:4">
      <c r="B114" s="23">
        <v>608</v>
      </c>
      <c r="C114" s="23" t="s">
        <v>199</v>
      </c>
      <c r="D114" s="22" t="str">
        <f t="shared" si="1"/>
        <v>608 キリバス</v>
      </c>
    </row>
    <row r="115" spans="2:4">
      <c r="B115" s="23">
        <v>609</v>
      </c>
      <c r="C115" s="23" t="s">
        <v>200</v>
      </c>
      <c r="D115" s="22" t="str">
        <f t="shared" si="1"/>
        <v>609 ナウル</v>
      </c>
    </row>
    <row r="116" spans="2:4">
      <c r="B116" s="23">
        <v>610</v>
      </c>
      <c r="C116" s="23" t="s">
        <v>201</v>
      </c>
      <c r="D116" s="22" t="str">
        <f t="shared" si="1"/>
        <v>610 ソロモン諸島</v>
      </c>
    </row>
    <row r="117" spans="2:4">
      <c r="B117" s="23">
        <v>611</v>
      </c>
      <c r="C117" s="23" t="s">
        <v>202</v>
      </c>
      <c r="D117" s="22" t="str">
        <f t="shared" si="1"/>
        <v>611 トンガ</v>
      </c>
    </row>
    <row r="118" spans="2:4">
      <c r="B118" s="23">
        <v>612</v>
      </c>
      <c r="C118" s="23" t="s">
        <v>203</v>
      </c>
      <c r="D118" s="22" t="str">
        <f t="shared" si="1"/>
        <v>612 ツバル</v>
      </c>
    </row>
    <row r="119" spans="2:4">
      <c r="B119" s="23">
        <v>613</v>
      </c>
      <c r="C119" s="23" t="s">
        <v>204</v>
      </c>
      <c r="D119" s="22" t="str">
        <f t="shared" si="1"/>
        <v>613 バヌアツ</v>
      </c>
    </row>
    <row r="120" spans="2:4">
      <c r="B120" s="23">
        <v>614</v>
      </c>
      <c r="C120" s="23" t="s">
        <v>205</v>
      </c>
      <c r="D120" s="22" t="str">
        <f t="shared" si="1"/>
        <v>614 サモア</v>
      </c>
    </row>
    <row r="121" spans="2:4">
      <c r="B121" s="23">
        <v>615</v>
      </c>
      <c r="C121" s="23" t="s">
        <v>206</v>
      </c>
      <c r="D121" s="22" t="str">
        <f t="shared" si="1"/>
        <v>615 クック諸島</v>
      </c>
    </row>
    <row r="122" spans="2:4">
      <c r="B122" s="23">
        <v>616</v>
      </c>
      <c r="C122" s="23" t="s">
        <v>207</v>
      </c>
      <c r="D122" s="22" t="str">
        <f t="shared" si="1"/>
        <v>616 ニウエ</v>
      </c>
    </row>
    <row r="123" spans="2:4">
      <c r="B123" s="23">
        <v>617</v>
      </c>
      <c r="C123" s="23" t="s">
        <v>208</v>
      </c>
      <c r="D123" s="22" t="str">
        <f t="shared" si="1"/>
        <v>617 トケラウ諸島</v>
      </c>
    </row>
    <row r="124" spans="2:4">
      <c r="B124" s="23">
        <v>618</v>
      </c>
      <c r="C124" s="23" t="s">
        <v>209</v>
      </c>
      <c r="D124" s="22" t="str">
        <f t="shared" si="1"/>
        <v>618 ニューカレドニア</v>
      </c>
    </row>
    <row r="125" spans="2:4">
      <c r="B125" s="21">
        <v>701</v>
      </c>
      <c r="C125" s="21" t="s">
        <v>210</v>
      </c>
      <c r="D125" s="22" t="str">
        <f t="shared" si="1"/>
        <v>701 アルバニア</v>
      </c>
    </row>
    <row r="126" spans="2:4">
      <c r="B126" s="21">
        <v>702</v>
      </c>
      <c r="C126" s="21" t="s">
        <v>211</v>
      </c>
      <c r="D126" s="22" t="str">
        <f t="shared" si="1"/>
        <v>702 オーストリア</v>
      </c>
    </row>
    <row r="127" spans="2:4">
      <c r="B127" s="21">
        <v>703</v>
      </c>
      <c r="C127" s="21" t="s">
        <v>212</v>
      </c>
      <c r="D127" s="22" t="str">
        <f t="shared" si="1"/>
        <v>703 エストニア</v>
      </c>
    </row>
    <row r="128" spans="2:4">
      <c r="B128" s="21">
        <v>704</v>
      </c>
      <c r="C128" s="21" t="s">
        <v>213</v>
      </c>
      <c r="D128" s="22" t="str">
        <f t="shared" si="1"/>
        <v>704 ラトビア</v>
      </c>
    </row>
    <row r="129" spans="2:4">
      <c r="B129" s="21">
        <v>705</v>
      </c>
      <c r="C129" s="21" t="s">
        <v>214</v>
      </c>
      <c r="D129" s="22" t="str">
        <f t="shared" si="1"/>
        <v>705 リトアニア</v>
      </c>
    </row>
    <row r="130" spans="2:4">
      <c r="B130" s="21">
        <v>706</v>
      </c>
      <c r="C130" s="21" t="s">
        <v>215</v>
      </c>
      <c r="D130" s="22" t="str">
        <f t="shared" si="1"/>
        <v>706 ベルギー</v>
      </c>
    </row>
    <row r="131" spans="2:4">
      <c r="B131" s="21">
        <v>707</v>
      </c>
      <c r="C131" s="21" t="s">
        <v>216</v>
      </c>
      <c r="D131" s="22" t="str">
        <f t="shared" si="1"/>
        <v>707 ブルガリア</v>
      </c>
    </row>
    <row r="132" spans="2:4">
      <c r="B132" s="21">
        <v>708</v>
      </c>
      <c r="C132" s="21" t="s">
        <v>217</v>
      </c>
      <c r="D132" s="22" t="str">
        <f t="shared" ref="D132:D174" si="2">B132&amp;" "&amp;C132</f>
        <v>708 ベラルーシ</v>
      </c>
    </row>
    <row r="133" spans="2:4">
      <c r="B133" s="21">
        <v>709</v>
      </c>
      <c r="C133" s="21" t="s">
        <v>218</v>
      </c>
      <c r="D133" s="22" t="str">
        <f t="shared" si="2"/>
        <v>709 カザフスタン</v>
      </c>
    </row>
    <row r="134" spans="2:4">
      <c r="B134" s="21">
        <v>710</v>
      </c>
      <c r="C134" s="21" t="s">
        <v>219</v>
      </c>
      <c r="D134" s="22" t="str">
        <f t="shared" si="2"/>
        <v>710 ウクライナ</v>
      </c>
    </row>
    <row r="135" spans="2:4">
      <c r="B135" s="21">
        <v>711</v>
      </c>
      <c r="C135" s="21" t="s">
        <v>220</v>
      </c>
      <c r="D135" s="22" t="str">
        <f t="shared" si="2"/>
        <v>711 ウズベキスタン</v>
      </c>
    </row>
    <row r="136" spans="2:4">
      <c r="B136" s="21">
        <v>712</v>
      </c>
      <c r="C136" s="21" t="s">
        <v>221</v>
      </c>
      <c r="D136" s="22" t="str">
        <f t="shared" si="2"/>
        <v>712 クロアチア</v>
      </c>
    </row>
    <row r="137" spans="2:4">
      <c r="B137" s="21">
        <v>713</v>
      </c>
      <c r="C137" s="21" t="s">
        <v>222</v>
      </c>
      <c r="D137" s="22" t="str">
        <f t="shared" si="2"/>
        <v>713 チェコ</v>
      </c>
    </row>
    <row r="138" spans="2:4">
      <c r="B138" s="21">
        <v>714</v>
      </c>
      <c r="C138" s="21" t="s">
        <v>223</v>
      </c>
      <c r="D138" s="22" t="str">
        <f t="shared" si="2"/>
        <v>714 デンマーク</v>
      </c>
    </row>
    <row r="139" spans="2:4">
      <c r="B139" s="21">
        <v>715</v>
      </c>
      <c r="C139" s="21" t="s">
        <v>224</v>
      </c>
      <c r="D139" s="22" t="str">
        <f t="shared" si="2"/>
        <v>715 フィンランド</v>
      </c>
    </row>
    <row r="140" spans="2:4">
      <c r="B140" s="21">
        <v>716</v>
      </c>
      <c r="C140" s="21" t="s">
        <v>225</v>
      </c>
      <c r="D140" s="22" t="str">
        <f t="shared" si="2"/>
        <v>716 フランス</v>
      </c>
    </row>
    <row r="141" spans="2:4">
      <c r="B141" s="21">
        <v>717</v>
      </c>
      <c r="C141" s="21" t="s">
        <v>226</v>
      </c>
      <c r="D141" s="22" t="str">
        <f t="shared" si="2"/>
        <v>717 ドイツ</v>
      </c>
    </row>
    <row r="142" spans="2:4">
      <c r="B142" s="23">
        <v>718</v>
      </c>
      <c r="C142" s="23" t="s">
        <v>227</v>
      </c>
      <c r="D142" s="22" t="str">
        <f t="shared" si="2"/>
        <v>718 ギリシャ</v>
      </c>
    </row>
    <row r="143" spans="2:4">
      <c r="B143" s="23">
        <v>719</v>
      </c>
      <c r="C143" s="23" t="s">
        <v>228</v>
      </c>
      <c r="D143" s="22" t="str">
        <f t="shared" si="2"/>
        <v>719 ハンガリー</v>
      </c>
    </row>
    <row r="144" spans="2:4">
      <c r="B144" s="23">
        <v>720</v>
      </c>
      <c r="C144" s="23" t="s">
        <v>229</v>
      </c>
      <c r="D144" s="22" t="str">
        <f t="shared" si="2"/>
        <v>720 アイスランド</v>
      </c>
    </row>
    <row r="145" spans="2:4">
      <c r="B145" s="23">
        <v>721</v>
      </c>
      <c r="C145" s="23" t="s">
        <v>230</v>
      </c>
      <c r="D145" s="22" t="str">
        <f t="shared" si="2"/>
        <v>721 アイルランド</v>
      </c>
    </row>
    <row r="146" spans="2:4">
      <c r="B146" s="23">
        <v>722</v>
      </c>
      <c r="C146" s="23" t="s">
        <v>231</v>
      </c>
      <c r="D146" s="22" t="str">
        <f t="shared" si="2"/>
        <v>722 イタリア</v>
      </c>
    </row>
    <row r="147" spans="2:4">
      <c r="B147" s="23">
        <v>723</v>
      </c>
      <c r="C147" s="23" t="s">
        <v>232</v>
      </c>
      <c r="D147" s="22" t="str">
        <f t="shared" si="2"/>
        <v>723 ルクセンブルク</v>
      </c>
    </row>
    <row r="148" spans="2:4">
      <c r="B148" s="23">
        <v>724</v>
      </c>
      <c r="C148" s="23" t="s">
        <v>233</v>
      </c>
      <c r="D148" s="22" t="str">
        <f t="shared" si="2"/>
        <v>724 マルタ</v>
      </c>
    </row>
    <row r="149" spans="2:4">
      <c r="B149" s="23">
        <v>725</v>
      </c>
      <c r="C149" s="23" t="s">
        <v>234</v>
      </c>
      <c r="D149" s="22" t="str">
        <f t="shared" si="2"/>
        <v>725 北マケドニア</v>
      </c>
    </row>
    <row r="150" spans="2:4">
      <c r="B150" s="23">
        <v>726</v>
      </c>
      <c r="C150" s="23" t="s">
        <v>235</v>
      </c>
      <c r="D150" s="22" t="str">
        <f t="shared" si="2"/>
        <v>726 オランダ</v>
      </c>
    </row>
    <row r="151" spans="2:4">
      <c r="B151" s="23">
        <v>727</v>
      </c>
      <c r="C151" s="23" t="s">
        <v>236</v>
      </c>
      <c r="D151" s="22" t="str">
        <f t="shared" si="2"/>
        <v>727 ノルウェー</v>
      </c>
    </row>
    <row r="152" spans="2:4">
      <c r="B152" s="23">
        <v>728</v>
      </c>
      <c r="C152" s="23" t="s">
        <v>237</v>
      </c>
      <c r="D152" s="22" t="str">
        <f t="shared" si="2"/>
        <v>728 ポーランド</v>
      </c>
    </row>
    <row r="153" spans="2:4">
      <c r="B153" s="23">
        <v>729</v>
      </c>
      <c r="C153" s="23" t="s">
        <v>238</v>
      </c>
      <c r="D153" s="22" t="str">
        <f t="shared" si="2"/>
        <v>729 ポルトガル</v>
      </c>
    </row>
    <row r="154" spans="2:4">
      <c r="B154" s="23">
        <v>730</v>
      </c>
      <c r="C154" s="23" t="s">
        <v>239</v>
      </c>
      <c r="D154" s="22" t="str">
        <f t="shared" si="2"/>
        <v>730 ルーマニア</v>
      </c>
    </row>
    <row r="155" spans="2:4">
      <c r="B155" s="23">
        <v>731</v>
      </c>
      <c r="C155" s="23" t="s">
        <v>240</v>
      </c>
      <c r="D155" s="22" t="str">
        <f t="shared" si="2"/>
        <v>731 ロシア</v>
      </c>
    </row>
    <row r="156" spans="2:4">
      <c r="B156" s="23">
        <v>732</v>
      </c>
      <c r="C156" s="23" t="s">
        <v>241</v>
      </c>
      <c r="D156" s="22" t="str">
        <f t="shared" si="2"/>
        <v>732 スロバキア</v>
      </c>
    </row>
    <row r="157" spans="2:4">
      <c r="B157" s="23">
        <v>733</v>
      </c>
      <c r="C157" s="23" t="s">
        <v>242</v>
      </c>
      <c r="D157" s="22" t="str">
        <f t="shared" si="2"/>
        <v>733 スロベニア</v>
      </c>
    </row>
    <row r="158" spans="2:4">
      <c r="B158" s="23">
        <v>734</v>
      </c>
      <c r="C158" s="23" t="s">
        <v>243</v>
      </c>
      <c r="D158" s="22" t="str">
        <f t="shared" si="2"/>
        <v>734 スペイン</v>
      </c>
    </row>
    <row r="159" spans="2:4">
      <c r="B159" s="23">
        <v>735</v>
      </c>
      <c r="C159" s="23" t="s">
        <v>244</v>
      </c>
      <c r="D159" s="22" t="str">
        <f t="shared" si="2"/>
        <v>735 スウェーデン</v>
      </c>
    </row>
    <row r="160" spans="2:4">
      <c r="B160" s="23">
        <v>736</v>
      </c>
      <c r="C160" s="23" t="s">
        <v>245</v>
      </c>
      <c r="D160" s="22" t="str">
        <f t="shared" si="2"/>
        <v>736 スイス</v>
      </c>
    </row>
    <row r="161" spans="2:4">
      <c r="B161" s="23">
        <v>737</v>
      </c>
      <c r="C161" s="23" t="s">
        <v>246</v>
      </c>
      <c r="D161" s="22" t="str">
        <f t="shared" si="2"/>
        <v>737 英国</v>
      </c>
    </row>
    <row r="162" spans="2:4">
      <c r="B162" s="23">
        <v>738</v>
      </c>
      <c r="C162" s="23" t="s">
        <v>247</v>
      </c>
      <c r="D162" s="22" t="str">
        <f t="shared" si="2"/>
        <v>738 セルビア</v>
      </c>
    </row>
    <row r="163" spans="2:4">
      <c r="B163" s="23">
        <v>739</v>
      </c>
      <c r="C163" s="23" t="s">
        <v>248</v>
      </c>
      <c r="D163" s="22" t="str">
        <f t="shared" si="2"/>
        <v>739 ボスニア・ヘルツェゴビナ</v>
      </c>
    </row>
    <row r="164" spans="2:4">
      <c r="B164" s="23">
        <v>740</v>
      </c>
      <c r="C164" s="23" t="s">
        <v>249</v>
      </c>
      <c r="D164" s="22" t="str">
        <f t="shared" si="2"/>
        <v>740 キルギス</v>
      </c>
    </row>
    <row r="165" spans="2:4">
      <c r="B165" s="23">
        <v>741</v>
      </c>
      <c r="C165" s="23" t="s">
        <v>250</v>
      </c>
      <c r="D165" s="22" t="str">
        <f t="shared" si="2"/>
        <v>741 タジキスタン</v>
      </c>
    </row>
    <row r="166" spans="2:4">
      <c r="B166" s="23">
        <v>742</v>
      </c>
      <c r="C166" s="23" t="s">
        <v>251</v>
      </c>
      <c r="D166" s="22" t="str">
        <f t="shared" si="2"/>
        <v>742 モンテネグロ</v>
      </c>
    </row>
    <row r="167" spans="2:4">
      <c r="B167" s="23">
        <v>743</v>
      </c>
      <c r="C167" s="23" t="s">
        <v>252</v>
      </c>
      <c r="D167" s="22" t="str">
        <f t="shared" si="2"/>
        <v>743 アゼルバイジャン</v>
      </c>
    </row>
    <row r="168" spans="2:4">
      <c r="B168" s="23">
        <v>744</v>
      </c>
      <c r="C168" s="23" t="s">
        <v>253</v>
      </c>
      <c r="D168" s="22" t="str">
        <f t="shared" si="2"/>
        <v>744 リヒテンシュタイン</v>
      </c>
    </row>
    <row r="169" spans="2:4">
      <c r="B169" s="23">
        <v>745</v>
      </c>
      <c r="C169" s="23" t="s">
        <v>254</v>
      </c>
      <c r="D169" s="22" t="str">
        <f t="shared" si="2"/>
        <v>745 ジョージア</v>
      </c>
    </row>
    <row r="170" spans="2:4">
      <c r="B170" s="23">
        <v>746</v>
      </c>
      <c r="C170" s="23" t="s">
        <v>255</v>
      </c>
      <c r="D170" s="22" t="str">
        <f t="shared" si="2"/>
        <v>746 アルメニア</v>
      </c>
    </row>
    <row r="171" spans="2:4">
      <c r="B171" s="23">
        <v>747</v>
      </c>
      <c r="C171" s="23" t="s">
        <v>256</v>
      </c>
      <c r="D171" s="22" t="str">
        <f t="shared" si="2"/>
        <v>747 コソボ</v>
      </c>
    </row>
    <row r="172" spans="2:4">
      <c r="B172" s="23">
        <v>748</v>
      </c>
      <c r="C172" s="23" t="s">
        <v>257</v>
      </c>
      <c r="D172" s="22" t="str">
        <f t="shared" si="2"/>
        <v>748 トルクメニスタン</v>
      </c>
    </row>
    <row r="173" spans="2:4">
      <c r="B173" s="23">
        <v>749</v>
      </c>
      <c r="C173" s="23" t="s">
        <v>258</v>
      </c>
      <c r="D173" s="22" t="str">
        <f t="shared" si="2"/>
        <v>749 モルドバ</v>
      </c>
    </row>
    <row r="174" spans="2:4">
      <c r="B174" s="23">
        <v>750</v>
      </c>
      <c r="C174" s="23" t="s">
        <v>259</v>
      </c>
      <c r="D174" s="22" t="str">
        <f t="shared" si="2"/>
        <v>750 キプロス</v>
      </c>
    </row>
  </sheetData>
  <autoFilter ref="B2:D2" xr:uid="{ACF73A73-00F1-47F8-B3FE-5B67AB361024}">
    <sortState xmlns:xlrd2="http://schemas.microsoft.com/office/spreadsheetml/2017/richdata2" ref="B3:D174">
      <sortCondition ref="B2"/>
    </sortState>
  </autoFilter>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E4E65-A1DE-4688-8007-BC47873564EB}">
  <sheetPr>
    <tabColor theme="5" tint="0.79998168889431442"/>
  </sheetPr>
  <dimension ref="B1:C86"/>
  <sheetViews>
    <sheetView workbookViewId="0">
      <pane ySplit="2" topLeftCell="A52" activePane="bottomLeft" state="frozen"/>
      <selection pane="bottomLeft"/>
    </sheetView>
  </sheetViews>
  <sheetFormatPr defaultColWidth="9" defaultRowHeight="15" customHeight="1"/>
  <cols>
    <col min="1" max="1" width="9" style="32"/>
    <col min="2" max="2" width="15" style="32" bestFit="1" customWidth="1"/>
    <col min="3" max="3" width="44" style="32" customWidth="1"/>
    <col min="4" max="16384" width="9" style="32"/>
  </cols>
  <sheetData>
    <row r="1" spans="2:3" ht="11.5"/>
    <row r="2" spans="2:3" ht="15" customHeight="1">
      <c r="B2" s="33" t="s">
        <v>265</v>
      </c>
      <c r="C2" s="33" t="s">
        <v>266</v>
      </c>
    </row>
    <row r="3" spans="2:3" ht="15" customHeight="1">
      <c r="B3" s="34" t="s">
        <v>267</v>
      </c>
      <c r="C3" s="35" t="s">
        <v>268</v>
      </c>
    </row>
    <row r="4" spans="2:3" ht="15" customHeight="1">
      <c r="B4" s="34" t="s">
        <v>267</v>
      </c>
      <c r="C4" s="35" t="s">
        <v>269</v>
      </c>
    </row>
    <row r="5" spans="2:3" ht="15" customHeight="1">
      <c r="B5" s="34" t="s">
        <v>267</v>
      </c>
      <c r="C5" s="35" t="s">
        <v>270</v>
      </c>
    </row>
    <row r="6" spans="2:3" ht="15" customHeight="1">
      <c r="B6" s="34" t="s">
        <v>267</v>
      </c>
      <c r="C6" s="35" t="s">
        <v>271</v>
      </c>
    </row>
    <row r="7" spans="2:3" ht="15" customHeight="1">
      <c r="B7" s="34" t="s">
        <v>267</v>
      </c>
      <c r="C7" s="35" t="s">
        <v>272</v>
      </c>
    </row>
    <row r="8" spans="2:3" ht="15" customHeight="1">
      <c r="B8" s="34" t="s">
        <v>267</v>
      </c>
      <c r="C8" s="35" t="s">
        <v>273</v>
      </c>
    </row>
    <row r="9" spans="2:3" ht="15" customHeight="1">
      <c r="B9" s="34" t="s">
        <v>267</v>
      </c>
      <c r="C9" s="35" t="s">
        <v>274</v>
      </c>
    </row>
    <row r="10" spans="2:3" ht="15" customHeight="1">
      <c r="B10" s="34" t="s">
        <v>275</v>
      </c>
      <c r="C10" s="35" t="s">
        <v>276</v>
      </c>
    </row>
    <row r="11" spans="2:3" ht="15" customHeight="1">
      <c r="B11" s="34" t="s">
        <v>275</v>
      </c>
      <c r="C11" s="35" t="s">
        <v>277</v>
      </c>
    </row>
    <row r="12" spans="2:3" ht="15" customHeight="1">
      <c r="B12" s="34" t="s">
        <v>275</v>
      </c>
      <c r="C12" s="35" t="s">
        <v>278</v>
      </c>
    </row>
    <row r="13" spans="2:3" ht="15" customHeight="1">
      <c r="B13" s="34" t="s">
        <v>275</v>
      </c>
      <c r="C13" s="35" t="s">
        <v>279</v>
      </c>
    </row>
    <row r="14" spans="2:3" ht="15" customHeight="1">
      <c r="B14" s="34" t="s">
        <v>275</v>
      </c>
      <c r="C14" s="35" t="s">
        <v>280</v>
      </c>
    </row>
    <row r="15" spans="2:3" ht="15" customHeight="1">
      <c r="B15" s="34" t="s">
        <v>275</v>
      </c>
      <c r="C15" s="35" t="s">
        <v>281</v>
      </c>
    </row>
    <row r="16" spans="2:3" ht="15" customHeight="1">
      <c r="B16" s="34" t="s">
        <v>275</v>
      </c>
      <c r="C16" s="35" t="s">
        <v>282</v>
      </c>
    </row>
    <row r="17" spans="2:3" ht="15" customHeight="1">
      <c r="B17" s="34" t="s">
        <v>275</v>
      </c>
      <c r="C17" s="35" t="s">
        <v>283</v>
      </c>
    </row>
    <row r="18" spans="2:3" ht="15" customHeight="1">
      <c r="B18" s="34" t="s">
        <v>275</v>
      </c>
      <c r="C18" s="35" t="s">
        <v>284</v>
      </c>
    </row>
    <row r="19" spans="2:3" ht="15" customHeight="1">
      <c r="B19" s="34" t="s">
        <v>275</v>
      </c>
      <c r="C19" s="35" t="s">
        <v>285</v>
      </c>
    </row>
    <row r="20" spans="2:3" ht="15" customHeight="1">
      <c r="B20" s="34" t="s">
        <v>275</v>
      </c>
      <c r="C20" s="35" t="s">
        <v>286</v>
      </c>
    </row>
    <row r="21" spans="2:3" ht="15" customHeight="1">
      <c r="B21" s="34" t="s">
        <v>287</v>
      </c>
      <c r="C21" s="35" t="s">
        <v>288</v>
      </c>
    </row>
    <row r="22" spans="2:3" ht="15" customHeight="1">
      <c r="B22" s="34" t="s">
        <v>289</v>
      </c>
      <c r="C22" s="35" t="s">
        <v>290</v>
      </c>
    </row>
    <row r="23" spans="2:3" ht="15" customHeight="1">
      <c r="B23" s="34" t="s">
        <v>289</v>
      </c>
      <c r="C23" s="35" t="s">
        <v>291</v>
      </c>
    </row>
    <row r="24" spans="2:3" ht="15" customHeight="1">
      <c r="B24" s="34" t="s">
        <v>289</v>
      </c>
      <c r="C24" s="35" t="s">
        <v>292</v>
      </c>
    </row>
    <row r="25" spans="2:3" ht="15" customHeight="1">
      <c r="B25" s="34" t="s">
        <v>289</v>
      </c>
      <c r="C25" s="35" t="s">
        <v>293</v>
      </c>
    </row>
    <row r="26" spans="2:3" ht="15" customHeight="1">
      <c r="B26" s="34" t="s">
        <v>289</v>
      </c>
      <c r="C26" s="35" t="s">
        <v>294</v>
      </c>
    </row>
    <row r="27" spans="2:3" ht="15" customHeight="1">
      <c r="B27" s="34" t="s">
        <v>289</v>
      </c>
      <c r="C27" s="35" t="s">
        <v>295</v>
      </c>
    </row>
    <row r="28" spans="2:3" ht="15" customHeight="1">
      <c r="B28" s="34" t="s">
        <v>296</v>
      </c>
      <c r="C28" s="35" t="s">
        <v>297</v>
      </c>
    </row>
    <row r="29" spans="2:3" ht="15" customHeight="1">
      <c r="B29" s="34" t="s">
        <v>296</v>
      </c>
      <c r="C29" s="35" t="s">
        <v>298</v>
      </c>
    </row>
    <row r="30" spans="2:3" ht="15" customHeight="1">
      <c r="B30" s="34" t="s">
        <v>296</v>
      </c>
      <c r="C30" s="35" t="s">
        <v>299</v>
      </c>
    </row>
    <row r="31" spans="2:3" ht="15" customHeight="1">
      <c r="B31" s="34" t="s">
        <v>296</v>
      </c>
      <c r="C31" s="35" t="s">
        <v>300</v>
      </c>
    </row>
    <row r="32" spans="2:3" ht="15" customHeight="1">
      <c r="B32" s="34" t="s">
        <v>296</v>
      </c>
      <c r="C32" s="35" t="s">
        <v>301</v>
      </c>
    </row>
    <row r="33" spans="2:3" ht="15" customHeight="1">
      <c r="B33" s="34" t="s">
        <v>296</v>
      </c>
      <c r="C33" s="35" t="s">
        <v>302</v>
      </c>
    </row>
    <row r="34" spans="2:3" ht="15" customHeight="1">
      <c r="B34" s="34" t="s">
        <v>296</v>
      </c>
      <c r="C34" s="35" t="s">
        <v>303</v>
      </c>
    </row>
    <row r="35" spans="2:3" ht="15" customHeight="1">
      <c r="B35" s="34" t="s">
        <v>296</v>
      </c>
      <c r="C35" s="35" t="s">
        <v>304</v>
      </c>
    </row>
    <row r="36" spans="2:3" ht="15" customHeight="1">
      <c r="B36" s="34" t="s">
        <v>296</v>
      </c>
      <c r="C36" s="35" t="s">
        <v>305</v>
      </c>
    </row>
    <row r="37" spans="2:3" ht="15" customHeight="1">
      <c r="B37" s="34" t="s">
        <v>296</v>
      </c>
      <c r="C37" s="35" t="s">
        <v>306</v>
      </c>
    </row>
    <row r="38" spans="2:3" ht="15" customHeight="1">
      <c r="B38" s="34" t="s">
        <v>296</v>
      </c>
      <c r="C38" s="35" t="s">
        <v>307</v>
      </c>
    </row>
    <row r="39" spans="2:3" ht="15" customHeight="1">
      <c r="B39" s="34" t="s">
        <v>296</v>
      </c>
      <c r="C39" s="35" t="s">
        <v>308</v>
      </c>
    </row>
    <row r="40" spans="2:3" ht="15" customHeight="1">
      <c r="B40" s="34" t="s">
        <v>296</v>
      </c>
      <c r="C40" s="35" t="s">
        <v>309</v>
      </c>
    </row>
    <row r="41" spans="2:3" ht="15" customHeight="1">
      <c r="B41" s="34" t="s">
        <v>296</v>
      </c>
      <c r="C41" s="35" t="s">
        <v>310</v>
      </c>
    </row>
    <row r="42" spans="2:3" ht="15" customHeight="1">
      <c r="B42" s="34" t="s">
        <v>296</v>
      </c>
      <c r="C42" s="35" t="s">
        <v>311</v>
      </c>
    </row>
    <row r="43" spans="2:3" ht="15" customHeight="1">
      <c r="B43" s="34" t="s">
        <v>296</v>
      </c>
      <c r="C43" s="35" t="s">
        <v>312</v>
      </c>
    </row>
    <row r="44" spans="2:3" ht="15" customHeight="1">
      <c r="B44" s="34" t="s">
        <v>313</v>
      </c>
      <c r="C44" s="35" t="s">
        <v>314</v>
      </c>
    </row>
    <row r="45" spans="2:3" ht="15" customHeight="1">
      <c r="B45" s="34" t="s">
        <v>313</v>
      </c>
      <c r="C45" s="35" t="s">
        <v>315</v>
      </c>
    </row>
    <row r="46" spans="2:3" ht="15" customHeight="1">
      <c r="B46" s="34" t="s">
        <v>313</v>
      </c>
      <c r="C46" s="35" t="s">
        <v>316</v>
      </c>
    </row>
    <row r="47" spans="2:3" ht="15" customHeight="1">
      <c r="B47" s="34" t="s">
        <v>313</v>
      </c>
      <c r="C47" s="35" t="s">
        <v>317</v>
      </c>
    </row>
    <row r="48" spans="2:3" ht="15" customHeight="1">
      <c r="B48" s="34" t="s">
        <v>313</v>
      </c>
      <c r="C48" s="35" t="s">
        <v>318</v>
      </c>
    </row>
    <row r="49" spans="2:3" ht="15" customHeight="1">
      <c r="B49" s="34" t="s">
        <v>313</v>
      </c>
      <c r="C49" s="35" t="s">
        <v>319</v>
      </c>
    </row>
    <row r="50" spans="2:3" ht="15" customHeight="1">
      <c r="B50" s="34" t="s">
        <v>313</v>
      </c>
      <c r="C50" s="35" t="s">
        <v>320</v>
      </c>
    </row>
    <row r="51" spans="2:3" ht="15" customHeight="1">
      <c r="B51" s="34" t="s">
        <v>313</v>
      </c>
      <c r="C51" s="35" t="s">
        <v>321</v>
      </c>
    </row>
    <row r="52" spans="2:3" ht="15" customHeight="1">
      <c r="B52" s="34" t="s">
        <v>313</v>
      </c>
      <c r="C52" s="35" t="s">
        <v>322</v>
      </c>
    </row>
    <row r="53" spans="2:3" ht="15" customHeight="1">
      <c r="B53" s="36" t="s">
        <v>323</v>
      </c>
      <c r="C53" s="35" t="s">
        <v>324</v>
      </c>
    </row>
    <row r="54" spans="2:3" ht="15" customHeight="1">
      <c r="B54" s="36" t="s">
        <v>323</v>
      </c>
      <c r="C54" s="35" t="s">
        <v>325</v>
      </c>
    </row>
    <row r="55" spans="2:3" ht="15" customHeight="1">
      <c r="B55" s="36" t="s">
        <v>323</v>
      </c>
      <c r="C55" s="35" t="s">
        <v>326</v>
      </c>
    </row>
    <row r="56" spans="2:3" ht="15" customHeight="1">
      <c r="B56" s="36" t="s">
        <v>323</v>
      </c>
      <c r="C56" s="35" t="s">
        <v>327</v>
      </c>
    </row>
    <row r="57" spans="2:3" ht="15" customHeight="1">
      <c r="B57" s="36" t="s">
        <v>323</v>
      </c>
      <c r="C57" s="35" t="s">
        <v>328</v>
      </c>
    </row>
    <row r="58" spans="2:3" ht="15" customHeight="1">
      <c r="B58" s="36" t="s">
        <v>323</v>
      </c>
      <c r="C58" s="35" t="s">
        <v>329</v>
      </c>
    </row>
    <row r="59" spans="2:3" ht="15" customHeight="1">
      <c r="B59" s="36" t="s">
        <v>323</v>
      </c>
      <c r="C59" s="35" t="s">
        <v>330</v>
      </c>
    </row>
    <row r="60" spans="2:3" ht="15" customHeight="1">
      <c r="B60" s="34" t="s">
        <v>331</v>
      </c>
      <c r="C60" s="35" t="s">
        <v>332</v>
      </c>
    </row>
    <row r="61" spans="2:3" ht="15" customHeight="1">
      <c r="B61" s="34" t="s">
        <v>331</v>
      </c>
      <c r="C61" s="35" t="s">
        <v>333</v>
      </c>
    </row>
    <row r="62" spans="2:3" ht="15" customHeight="1">
      <c r="B62" s="34" t="s">
        <v>331</v>
      </c>
      <c r="C62" s="35" t="s">
        <v>334</v>
      </c>
    </row>
    <row r="63" spans="2:3" ht="15" customHeight="1">
      <c r="B63" s="34" t="s">
        <v>331</v>
      </c>
      <c r="C63" s="35" t="s">
        <v>335</v>
      </c>
    </row>
    <row r="64" spans="2:3" ht="15" customHeight="1">
      <c r="B64" s="34" t="s">
        <v>331</v>
      </c>
      <c r="C64" s="35" t="s">
        <v>336</v>
      </c>
    </row>
    <row r="65" spans="2:3" ht="15" customHeight="1">
      <c r="B65" s="34" t="s">
        <v>331</v>
      </c>
      <c r="C65" s="35" t="s">
        <v>337</v>
      </c>
    </row>
    <row r="66" spans="2:3" ht="15" customHeight="1">
      <c r="B66" s="34" t="s">
        <v>338</v>
      </c>
      <c r="C66" s="35" t="s">
        <v>339</v>
      </c>
    </row>
    <row r="67" spans="2:3" ht="15" customHeight="1">
      <c r="B67" s="34" t="s">
        <v>338</v>
      </c>
      <c r="C67" s="35" t="s">
        <v>340</v>
      </c>
    </row>
    <row r="68" spans="2:3" ht="15" customHeight="1">
      <c r="B68" s="34" t="s">
        <v>338</v>
      </c>
      <c r="C68" s="35" t="s">
        <v>341</v>
      </c>
    </row>
    <row r="69" spans="2:3" ht="15" customHeight="1">
      <c r="B69" s="34" t="s">
        <v>338</v>
      </c>
      <c r="C69" s="35" t="s">
        <v>342</v>
      </c>
    </row>
    <row r="70" spans="2:3" ht="15" customHeight="1">
      <c r="B70" s="34" t="s">
        <v>338</v>
      </c>
      <c r="C70" s="35" t="s">
        <v>343</v>
      </c>
    </row>
    <row r="71" spans="2:3" ht="15" customHeight="1">
      <c r="B71" s="34" t="s">
        <v>338</v>
      </c>
      <c r="C71" s="35" t="s">
        <v>344</v>
      </c>
    </row>
    <row r="72" spans="2:3" ht="15" customHeight="1">
      <c r="B72" s="34" t="s">
        <v>345</v>
      </c>
      <c r="C72" s="35" t="s">
        <v>346</v>
      </c>
    </row>
    <row r="73" spans="2:3" ht="15" customHeight="1">
      <c r="B73" s="34" t="s">
        <v>345</v>
      </c>
      <c r="C73" s="35" t="s">
        <v>347</v>
      </c>
    </row>
    <row r="74" spans="2:3" ht="15" customHeight="1">
      <c r="B74" s="34" t="s">
        <v>345</v>
      </c>
      <c r="C74" s="35" t="s">
        <v>348</v>
      </c>
    </row>
    <row r="75" spans="2:3" ht="15" customHeight="1">
      <c r="B75" s="34" t="s">
        <v>345</v>
      </c>
      <c r="C75" s="35" t="s">
        <v>349</v>
      </c>
    </row>
    <row r="76" spans="2:3" ht="15" customHeight="1">
      <c r="B76" s="34" t="s">
        <v>345</v>
      </c>
      <c r="C76" s="35" t="s">
        <v>350</v>
      </c>
    </row>
    <row r="77" spans="2:3" ht="15" customHeight="1">
      <c r="B77" s="34" t="s">
        <v>345</v>
      </c>
      <c r="C77" s="35" t="s">
        <v>351</v>
      </c>
    </row>
    <row r="78" spans="2:3" ht="15" customHeight="1">
      <c r="B78" s="34" t="s">
        <v>345</v>
      </c>
      <c r="C78" s="35" t="s">
        <v>352</v>
      </c>
    </row>
    <row r="79" spans="2:3" ht="15" customHeight="1">
      <c r="B79" s="34"/>
      <c r="C79" s="35" t="s">
        <v>353</v>
      </c>
    </row>
    <row r="80" spans="2:3" ht="15" customHeight="1">
      <c r="B80" s="34"/>
      <c r="C80" s="35" t="s">
        <v>354</v>
      </c>
    </row>
    <row r="81" spans="2:3" ht="15" customHeight="1">
      <c r="B81" s="34"/>
      <c r="C81" s="35" t="s">
        <v>355</v>
      </c>
    </row>
    <row r="82" spans="2:3" ht="15" customHeight="1">
      <c r="B82" s="34"/>
      <c r="C82" s="35" t="s">
        <v>356</v>
      </c>
    </row>
    <row r="83" spans="2:3" ht="15" customHeight="1">
      <c r="B83" s="34"/>
      <c r="C83" s="35" t="s">
        <v>357</v>
      </c>
    </row>
    <row r="84" spans="2:3" ht="15" customHeight="1">
      <c r="B84" s="34"/>
      <c r="C84" s="35" t="s">
        <v>358</v>
      </c>
    </row>
    <row r="85" spans="2:3" ht="15" customHeight="1">
      <c r="B85" s="34"/>
      <c r="C85" s="35" t="s">
        <v>359</v>
      </c>
    </row>
    <row r="86" spans="2:3" ht="15" customHeight="1">
      <c r="B86" s="34"/>
      <c r="C86" s="35" t="s">
        <v>360</v>
      </c>
    </row>
  </sheetData>
  <autoFilter ref="B2:C2" xr:uid="{EBE4C2E2-AA66-417C-9933-9CE89B98F4BB}"/>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留学計画書（チーム応募）</vt:lpstr>
      <vt:lpstr>国・地域コード</vt:lpstr>
      <vt:lpstr>留学計画の分野一覧</vt:lpstr>
      <vt:lpstr>'留学計画書（チーム応募）'!Print_Area</vt:lpstr>
      <vt:lpstr>'留学計画書（チーム応募）'!Print_Titles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川上　涼</dc:creator>
  <cp:lastModifiedBy>w</cp:lastModifiedBy>
  <cp:lastPrinted>2026-02-20T01:57:59Z</cp:lastPrinted>
  <dcterms:created xsi:type="dcterms:W3CDTF">2015-06-05T18:19:34Z</dcterms:created>
  <dcterms:modified xsi:type="dcterms:W3CDTF">2026-02-20T04:43:13Z</dcterms:modified>
</cp:coreProperties>
</file>