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２回\ファイル名短縮版（20250917環境政策課修正反映後）（決裁後）\"/>
    </mc:Choice>
  </mc:AlternateContent>
  <xr:revisionPtr revIDLastSave="0" documentId="13_ncr:1_{AC0EA80F-CC13-42CF-8FF3-B3AD5ED09E71}" xr6:coauthVersionLast="47" xr6:coauthVersionMax="47" xr10:uidLastSave="{00000000-0000-0000-0000-000000000000}"/>
  <bookViews>
    <workbookView xWindow="-120" yWindow="-16320" windowWidth="29040" windowHeight="15720" xr2:uid="{77C5B88E-AF11-41CB-8F95-22C17B2D52F2}"/>
  </bookViews>
  <sheets>
    <sheet name="単純・年代別集計" sheetId="1" r:id="rId1"/>
  </sheets>
  <definedNames>
    <definedName name="_xlnm.Print_Area" localSheetId="0">単純・年代別集計!$A$1:$O$446</definedName>
    <definedName name="_xlnm.Print_Titles" localSheetId="0">単純・年代別集計!$1:$2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4" i="1" l="1"/>
  <c r="G32" i="1"/>
  <c r="G25" i="1"/>
  <c r="H18" i="1"/>
  <c r="C304" i="1"/>
  <c r="C303" i="1"/>
  <c r="C302" i="1"/>
  <c r="C301" i="1"/>
  <c r="C300" i="1"/>
  <c r="C299" i="1"/>
  <c r="C298" i="1"/>
  <c r="C297" i="1"/>
  <c r="C279" i="1"/>
  <c r="C278" i="1"/>
  <c r="C277" i="1"/>
  <c r="C276" i="1"/>
  <c r="C275" i="1"/>
  <c r="C274" i="1"/>
  <c r="C273" i="1"/>
  <c r="C272" i="1"/>
  <c r="C271" i="1"/>
  <c r="C270" i="1"/>
  <c r="C250" i="1"/>
  <c r="C249" i="1"/>
  <c r="C248" i="1"/>
  <c r="C247" i="1"/>
  <c r="C246" i="1"/>
  <c r="C245" i="1"/>
  <c r="C244" i="1"/>
  <c r="C243" i="1"/>
  <c r="C242" i="1"/>
  <c r="C241" i="1"/>
  <c r="C240" i="1"/>
  <c r="C220" i="1"/>
  <c r="C219" i="1"/>
  <c r="C218" i="1"/>
  <c r="C217" i="1"/>
  <c r="C216" i="1"/>
  <c r="C215" i="1"/>
  <c r="C214" i="1"/>
  <c r="C213" i="1"/>
  <c r="C212" i="1"/>
  <c r="C211" i="1"/>
  <c r="C210" i="1"/>
  <c r="C185" i="1"/>
  <c r="C184" i="1"/>
  <c r="C183" i="1"/>
  <c r="C182" i="1"/>
  <c r="C181" i="1"/>
  <c r="C158" i="1"/>
  <c r="C157" i="1"/>
  <c r="C156" i="1"/>
  <c r="C155" i="1"/>
  <c r="C154" i="1"/>
  <c r="C153" i="1"/>
  <c r="C129" i="1"/>
  <c r="C128" i="1"/>
  <c r="C127" i="1"/>
  <c r="C126" i="1"/>
  <c r="C125" i="1"/>
  <c r="C124" i="1"/>
  <c r="C103" i="1"/>
  <c r="C102" i="1"/>
  <c r="C101" i="1"/>
  <c r="C100" i="1"/>
  <c r="C99" i="1"/>
  <c r="C98" i="1"/>
  <c r="C97" i="1"/>
  <c r="C96" i="1"/>
  <c r="C95" i="1"/>
  <c r="C94" i="1"/>
  <c r="C73" i="1"/>
  <c r="C72" i="1"/>
  <c r="C71" i="1"/>
  <c r="C70" i="1"/>
  <c r="C69" i="1"/>
  <c r="C68" i="1"/>
  <c r="C67" i="1"/>
  <c r="C66" i="1"/>
  <c r="C65" i="1"/>
  <c r="C64" i="1"/>
  <c r="C44" i="1"/>
  <c r="C43" i="1"/>
  <c r="C42" i="1"/>
  <c r="C41" i="1"/>
  <c r="C40" i="1"/>
  <c r="C74" i="1" s="1"/>
  <c r="C31" i="1"/>
  <c r="C30" i="1"/>
  <c r="I25" i="1"/>
  <c r="J24" i="1" s="1"/>
  <c r="E25" i="1"/>
  <c r="F22" i="1" s="1"/>
  <c r="L297" i="1"/>
  <c r="N297" i="1"/>
  <c r="L270" i="1"/>
  <c r="N270" i="1"/>
  <c r="L210" i="1"/>
  <c r="N210" i="1"/>
  <c r="M32" i="1"/>
  <c r="N31" i="1" s="1"/>
  <c r="K32" i="1"/>
  <c r="L31" i="1" s="1"/>
  <c r="I32" i="1"/>
  <c r="E32" i="1"/>
  <c r="C32" i="1" l="1"/>
  <c r="H24" i="1"/>
  <c r="F19" i="1"/>
  <c r="F21" i="1"/>
  <c r="F23" i="1"/>
  <c r="F25" i="1"/>
  <c r="H19" i="1"/>
  <c r="J19" i="1"/>
  <c r="F20" i="1"/>
  <c r="F24" i="1"/>
  <c r="H20" i="1"/>
  <c r="J20" i="1"/>
  <c r="H25" i="1"/>
  <c r="J25" i="1"/>
  <c r="F18" i="1"/>
  <c r="J18" i="1"/>
  <c r="L30" i="1"/>
  <c r="L32" i="1"/>
  <c r="N32" i="1"/>
  <c r="N30" i="1"/>
  <c r="N305" i="1" l="1"/>
  <c r="N304" i="1"/>
  <c r="N303" i="1"/>
  <c r="N302" i="1"/>
  <c r="N301" i="1"/>
  <c r="N300" i="1"/>
  <c r="N299" i="1"/>
  <c r="N298" i="1"/>
  <c r="L305" i="1"/>
  <c r="L304" i="1"/>
  <c r="L303" i="1"/>
  <c r="L302" i="1"/>
  <c r="L301" i="1"/>
  <c r="L300" i="1"/>
  <c r="L299" i="1"/>
  <c r="L298" i="1"/>
  <c r="J305" i="1"/>
  <c r="J304" i="1"/>
  <c r="J303" i="1"/>
  <c r="J302" i="1"/>
  <c r="J301" i="1"/>
  <c r="J300" i="1"/>
  <c r="J299" i="1"/>
  <c r="J298" i="1"/>
  <c r="J297" i="1"/>
  <c r="H305" i="1"/>
  <c r="H304" i="1"/>
  <c r="H303" i="1"/>
  <c r="H302" i="1"/>
  <c r="H301" i="1"/>
  <c r="H300" i="1"/>
  <c r="H299" i="1"/>
  <c r="H298" i="1"/>
  <c r="H297" i="1"/>
  <c r="F305" i="1"/>
  <c r="F304" i="1"/>
  <c r="F303" i="1"/>
  <c r="F302" i="1"/>
  <c r="F301" i="1"/>
  <c r="F300" i="1"/>
  <c r="F299" i="1"/>
  <c r="F298" i="1"/>
  <c r="F297" i="1"/>
  <c r="D297" i="1"/>
  <c r="D298" i="1"/>
  <c r="D299" i="1"/>
  <c r="D300" i="1"/>
  <c r="D301" i="1"/>
  <c r="D302" i="1"/>
  <c r="D303" i="1"/>
  <c r="D304" i="1"/>
  <c r="D305" i="1"/>
  <c r="N280" i="1"/>
  <c r="N279" i="1"/>
  <c r="N278" i="1"/>
  <c r="N277" i="1"/>
  <c r="N276" i="1"/>
  <c r="N275" i="1"/>
  <c r="N274" i="1"/>
  <c r="N273" i="1"/>
  <c r="N272" i="1"/>
  <c r="N271" i="1"/>
  <c r="L280" i="1"/>
  <c r="L279" i="1"/>
  <c r="L278" i="1"/>
  <c r="L277" i="1"/>
  <c r="L276" i="1"/>
  <c r="L275" i="1"/>
  <c r="L274" i="1"/>
  <c r="L273" i="1"/>
  <c r="L272" i="1"/>
  <c r="L271" i="1"/>
  <c r="J280" i="1"/>
  <c r="J279" i="1"/>
  <c r="J278" i="1"/>
  <c r="J277" i="1"/>
  <c r="J276" i="1"/>
  <c r="J275" i="1"/>
  <c r="J274" i="1"/>
  <c r="J273" i="1"/>
  <c r="J272" i="1"/>
  <c r="J271" i="1"/>
  <c r="J270" i="1"/>
  <c r="H280" i="1"/>
  <c r="H279" i="1"/>
  <c r="H278" i="1"/>
  <c r="H277" i="1"/>
  <c r="H276" i="1"/>
  <c r="H275" i="1"/>
  <c r="H274" i="1"/>
  <c r="H273" i="1"/>
  <c r="H272" i="1"/>
  <c r="H271" i="1"/>
  <c r="H270" i="1"/>
  <c r="F280" i="1"/>
  <c r="F279" i="1"/>
  <c r="F278" i="1"/>
  <c r="F277" i="1"/>
  <c r="F276" i="1"/>
  <c r="F275" i="1"/>
  <c r="F274" i="1"/>
  <c r="F273" i="1"/>
  <c r="F272" i="1"/>
  <c r="F271" i="1"/>
  <c r="F270" i="1"/>
  <c r="D270" i="1"/>
  <c r="D271" i="1"/>
  <c r="D272" i="1"/>
  <c r="D273" i="1"/>
  <c r="D274" i="1"/>
  <c r="D275" i="1"/>
  <c r="D276" i="1"/>
  <c r="D277" i="1"/>
  <c r="D278" i="1"/>
  <c r="D279" i="1"/>
  <c r="D280" i="1"/>
  <c r="F251" i="1"/>
  <c r="F250" i="1"/>
  <c r="F249" i="1"/>
  <c r="F248" i="1"/>
  <c r="F247" i="1"/>
  <c r="F246" i="1"/>
  <c r="F245" i="1"/>
  <c r="F244" i="1"/>
  <c r="F243" i="1"/>
  <c r="F242" i="1"/>
  <c r="F241" i="1"/>
  <c r="F240" i="1"/>
  <c r="N251" i="1"/>
  <c r="N250" i="1"/>
  <c r="N249" i="1"/>
  <c r="N248" i="1"/>
  <c r="N247" i="1"/>
  <c r="N246" i="1"/>
  <c r="N245" i="1"/>
  <c r="N244" i="1"/>
  <c r="N243" i="1"/>
  <c r="N242" i="1"/>
  <c r="N241" i="1"/>
  <c r="N240" i="1"/>
  <c r="L251" i="1"/>
  <c r="L250" i="1"/>
  <c r="L249" i="1"/>
  <c r="L248" i="1"/>
  <c r="L247" i="1"/>
  <c r="L246" i="1"/>
  <c r="L245" i="1"/>
  <c r="L244" i="1"/>
  <c r="L243" i="1"/>
  <c r="L242" i="1"/>
  <c r="L241" i="1"/>
  <c r="L240" i="1"/>
  <c r="J251" i="1"/>
  <c r="J250" i="1"/>
  <c r="J249" i="1"/>
  <c r="J248" i="1"/>
  <c r="J247" i="1"/>
  <c r="J246" i="1"/>
  <c r="J245" i="1"/>
  <c r="J244" i="1"/>
  <c r="J243" i="1"/>
  <c r="J242" i="1"/>
  <c r="J241" i="1"/>
  <c r="J240" i="1"/>
  <c r="H251" i="1"/>
  <c r="H250" i="1"/>
  <c r="H249" i="1"/>
  <c r="H248" i="1"/>
  <c r="H247" i="1"/>
  <c r="H246" i="1"/>
  <c r="H245" i="1"/>
  <c r="H244" i="1"/>
  <c r="H243" i="1"/>
  <c r="H242" i="1"/>
  <c r="H241" i="1"/>
  <c r="H240" i="1"/>
  <c r="D240" i="1"/>
  <c r="D241" i="1"/>
  <c r="D242" i="1"/>
  <c r="D243" i="1"/>
  <c r="D244" i="1"/>
  <c r="D245" i="1"/>
  <c r="D246" i="1"/>
  <c r="D247" i="1"/>
  <c r="D248" i="1"/>
  <c r="D249" i="1"/>
  <c r="D250" i="1"/>
  <c r="D251" i="1"/>
  <c r="N221" i="1"/>
  <c r="N220" i="1"/>
  <c r="N219" i="1"/>
  <c r="N218" i="1"/>
  <c r="N217" i="1"/>
  <c r="N216" i="1"/>
  <c r="N215" i="1"/>
  <c r="N214" i="1"/>
  <c r="N213" i="1"/>
  <c r="N212" i="1"/>
  <c r="N211" i="1"/>
  <c r="L221" i="1"/>
  <c r="L220" i="1"/>
  <c r="L219" i="1"/>
  <c r="L218" i="1"/>
  <c r="L217" i="1"/>
  <c r="L216" i="1"/>
  <c r="L215" i="1"/>
  <c r="L214" i="1"/>
  <c r="L213" i="1"/>
  <c r="L212" i="1"/>
  <c r="L211" i="1"/>
  <c r="J221" i="1"/>
  <c r="J220" i="1"/>
  <c r="J219" i="1"/>
  <c r="J218" i="1"/>
  <c r="J217" i="1"/>
  <c r="J216" i="1"/>
  <c r="J215" i="1"/>
  <c r="J214" i="1"/>
  <c r="J213" i="1"/>
  <c r="J212" i="1"/>
  <c r="J211" i="1"/>
  <c r="J210" i="1"/>
  <c r="H221" i="1"/>
  <c r="H220" i="1"/>
  <c r="H219" i="1"/>
  <c r="H218" i="1"/>
  <c r="H217" i="1"/>
  <c r="H216" i="1"/>
  <c r="H215" i="1"/>
  <c r="H214" i="1"/>
  <c r="H213" i="1"/>
  <c r="H212" i="1"/>
  <c r="H211" i="1"/>
  <c r="H210" i="1"/>
  <c r="F221" i="1"/>
  <c r="F220" i="1"/>
  <c r="F219" i="1"/>
  <c r="F218" i="1"/>
  <c r="F217" i="1"/>
  <c r="F216" i="1"/>
  <c r="F215" i="1"/>
  <c r="F214" i="1"/>
  <c r="F213" i="1"/>
  <c r="F212" i="1"/>
  <c r="F211" i="1"/>
  <c r="F210" i="1"/>
  <c r="D211" i="1"/>
  <c r="D212" i="1"/>
  <c r="D213" i="1"/>
  <c r="D214" i="1"/>
  <c r="D215" i="1"/>
  <c r="D216" i="1"/>
  <c r="D217" i="1"/>
  <c r="D218" i="1"/>
  <c r="D219" i="1"/>
  <c r="D220" i="1"/>
  <c r="D221" i="1"/>
  <c r="D210" i="1"/>
  <c r="M186" i="1"/>
  <c r="N186" i="1" s="1"/>
  <c r="K186" i="1"/>
  <c r="L184" i="1" s="1"/>
  <c r="I186" i="1"/>
  <c r="J186" i="1" s="1"/>
  <c r="G186" i="1"/>
  <c r="H184" i="1" s="1"/>
  <c r="E186" i="1"/>
  <c r="F186" i="1" s="1"/>
  <c r="C186" i="1"/>
  <c r="D183" i="1" s="1"/>
  <c r="N159" i="1"/>
  <c r="N158" i="1"/>
  <c r="N157" i="1"/>
  <c r="N156" i="1"/>
  <c r="N155" i="1"/>
  <c r="N154" i="1"/>
  <c r="N153" i="1"/>
  <c r="L159" i="1"/>
  <c r="L158" i="1"/>
  <c r="L157" i="1"/>
  <c r="L156" i="1"/>
  <c r="L155" i="1"/>
  <c r="L154" i="1"/>
  <c r="L153" i="1"/>
  <c r="J159" i="1"/>
  <c r="J158" i="1"/>
  <c r="J157" i="1"/>
  <c r="J156" i="1"/>
  <c r="J155" i="1"/>
  <c r="J154" i="1"/>
  <c r="J153" i="1"/>
  <c r="H159" i="1"/>
  <c r="H158" i="1"/>
  <c r="H157" i="1"/>
  <c r="H156" i="1"/>
  <c r="H155" i="1"/>
  <c r="H154" i="1"/>
  <c r="H153" i="1"/>
  <c r="F159" i="1"/>
  <c r="F158" i="1"/>
  <c r="F157" i="1"/>
  <c r="F156" i="1"/>
  <c r="F155" i="1"/>
  <c r="F154" i="1"/>
  <c r="F153" i="1"/>
  <c r="D154" i="1"/>
  <c r="D155" i="1"/>
  <c r="D156" i="1"/>
  <c r="D157" i="1"/>
  <c r="D158" i="1"/>
  <c r="D159" i="1"/>
  <c r="D153" i="1"/>
  <c r="E130" i="1"/>
  <c r="F127" i="1" s="1"/>
  <c r="G130" i="1"/>
  <c r="H128" i="1" s="1"/>
  <c r="I130" i="1"/>
  <c r="J129" i="1" s="1"/>
  <c r="K130" i="1"/>
  <c r="L130" i="1" s="1"/>
  <c r="M130" i="1"/>
  <c r="N127" i="1" s="1"/>
  <c r="C130" i="1"/>
  <c r="D127" i="1" s="1"/>
  <c r="E104" i="1"/>
  <c r="F101" i="1" s="1"/>
  <c r="G104" i="1"/>
  <c r="H102" i="1" s="1"/>
  <c r="I104" i="1"/>
  <c r="J103" i="1" s="1"/>
  <c r="K104" i="1"/>
  <c r="L104" i="1" s="1"/>
  <c r="M104" i="1"/>
  <c r="N101" i="1" s="1"/>
  <c r="M74" i="1"/>
  <c r="N74" i="1" s="1"/>
  <c r="K74" i="1"/>
  <c r="L73" i="1" s="1"/>
  <c r="I74" i="1"/>
  <c r="J72" i="1" s="1"/>
  <c r="H71" i="1"/>
  <c r="E74" i="1"/>
  <c r="F74" i="1" s="1"/>
  <c r="D65" i="1"/>
  <c r="C104" i="1"/>
  <c r="D96" i="1" s="1"/>
  <c r="E45" i="1"/>
  <c r="G45" i="1"/>
  <c r="I45" i="1"/>
  <c r="K45" i="1"/>
  <c r="M45" i="1"/>
  <c r="C45" i="1"/>
  <c r="F31" i="1" l="1"/>
  <c r="F30" i="1"/>
  <c r="F32" i="1"/>
  <c r="J31" i="1"/>
  <c r="J30" i="1"/>
  <c r="J32" i="1"/>
  <c r="D31" i="1"/>
  <c r="D30" i="1"/>
  <c r="D32" i="1"/>
  <c r="H31" i="1"/>
  <c r="H30" i="1"/>
  <c r="H32" i="1"/>
  <c r="F45" i="1"/>
  <c r="J45" i="1"/>
  <c r="N45" i="1"/>
  <c r="L43" i="1"/>
  <c r="D43" i="1"/>
  <c r="H43" i="1"/>
  <c r="D182" i="1"/>
  <c r="D99" i="1"/>
  <c r="D98" i="1"/>
  <c r="J100" i="1"/>
  <c r="D130" i="1"/>
  <c r="L40" i="1"/>
  <c r="F183" i="1"/>
  <c r="D103" i="1"/>
  <c r="D95" i="1"/>
  <c r="J104" i="1"/>
  <c r="D126" i="1"/>
  <c r="L44" i="1"/>
  <c r="L181" i="1"/>
  <c r="H99" i="1"/>
  <c r="D42" i="1"/>
  <c r="D102" i="1"/>
  <c r="H95" i="1"/>
  <c r="D40" i="1"/>
  <c r="D186" i="1"/>
  <c r="D66" i="1"/>
  <c r="J126" i="1"/>
  <c r="D74" i="1"/>
  <c r="J130" i="1"/>
  <c r="L185" i="1"/>
  <c r="D70" i="1"/>
  <c r="H70" i="1"/>
  <c r="D94" i="1"/>
  <c r="D101" i="1"/>
  <c r="D97" i="1"/>
  <c r="F98" i="1"/>
  <c r="H103" i="1"/>
  <c r="N94" i="1"/>
  <c r="D128" i="1"/>
  <c r="H125" i="1"/>
  <c r="L127" i="1"/>
  <c r="D44" i="1"/>
  <c r="F42" i="1"/>
  <c r="N42" i="1"/>
  <c r="D184" i="1"/>
  <c r="H181" i="1"/>
  <c r="N183" i="1"/>
  <c r="N102" i="1"/>
  <c r="D71" i="1"/>
  <c r="F94" i="1"/>
  <c r="D129" i="1"/>
  <c r="D125" i="1"/>
  <c r="D45" i="1"/>
  <c r="D41" i="1"/>
  <c r="D185" i="1"/>
  <c r="D67" i="1"/>
  <c r="L68" i="1"/>
  <c r="D104" i="1"/>
  <c r="D100" i="1"/>
  <c r="F102" i="1"/>
  <c r="J96" i="1"/>
  <c r="N98" i="1"/>
  <c r="D124" i="1"/>
  <c r="H129" i="1"/>
  <c r="D64" i="1"/>
  <c r="J42" i="1"/>
  <c r="D181" i="1"/>
  <c r="H185" i="1"/>
  <c r="F69" i="1"/>
  <c r="N65" i="1"/>
  <c r="L101" i="1"/>
  <c r="F128" i="1"/>
  <c r="F64" i="1"/>
  <c r="F72" i="1"/>
  <c r="H74" i="1"/>
  <c r="L71" i="1"/>
  <c r="N68" i="1"/>
  <c r="F95" i="1"/>
  <c r="F99" i="1"/>
  <c r="F103" i="1"/>
  <c r="H96" i="1"/>
  <c r="H100" i="1"/>
  <c r="H104" i="1"/>
  <c r="J97" i="1"/>
  <c r="J101" i="1"/>
  <c r="L94" i="1"/>
  <c r="L98" i="1"/>
  <c r="L102" i="1"/>
  <c r="N95" i="1"/>
  <c r="N99" i="1"/>
  <c r="N103" i="1"/>
  <c r="F125" i="1"/>
  <c r="F129" i="1"/>
  <c r="H126" i="1"/>
  <c r="H130" i="1"/>
  <c r="J127" i="1"/>
  <c r="L124" i="1"/>
  <c r="L128" i="1"/>
  <c r="N125" i="1"/>
  <c r="N129" i="1"/>
  <c r="F43" i="1"/>
  <c r="H41" i="1"/>
  <c r="H45" i="1"/>
  <c r="J43" i="1"/>
  <c r="L41" i="1"/>
  <c r="L45" i="1"/>
  <c r="N43" i="1"/>
  <c r="F184" i="1"/>
  <c r="H182" i="1"/>
  <c r="H186" i="1"/>
  <c r="J184" i="1"/>
  <c r="L182" i="1"/>
  <c r="L186" i="1"/>
  <c r="N184" i="1"/>
  <c r="N128" i="1"/>
  <c r="H44" i="1"/>
  <c r="F65" i="1"/>
  <c r="F73" i="1"/>
  <c r="L64" i="1"/>
  <c r="L72" i="1"/>
  <c r="N69" i="1"/>
  <c r="F96" i="1"/>
  <c r="F100" i="1"/>
  <c r="F104" i="1"/>
  <c r="H97" i="1"/>
  <c r="H101" i="1"/>
  <c r="J94" i="1"/>
  <c r="J98" i="1"/>
  <c r="J102" i="1"/>
  <c r="L95" i="1"/>
  <c r="L99" i="1"/>
  <c r="L103" i="1"/>
  <c r="N96" i="1"/>
  <c r="N100" i="1"/>
  <c r="N104" i="1"/>
  <c r="F126" i="1"/>
  <c r="F130" i="1"/>
  <c r="H127" i="1"/>
  <c r="J124" i="1"/>
  <c r="J128" i="1"/>
  <c r="L125" i="1"/>
  <c r="L129" i="1"/>
  <c r="N126" i="1"/>
  <c r="N130" i="1"/>
  <c r="F40" i="1"/>
  <c r="F44" i="1"/>
  <c r="H42" i="1"/>
  <c r="J40" i="1"/>
  <c r="J44" i="1"/>
  <c r="L42" i="1"/>
  <c r="N40" i="1"/>
  <c r="N44" i="1"/>
  <c r="F181" i="1"/>
  <c r="F185" i="1"/>
  <c r="H183" i="1"/>
  <c r="J181" i="1"/>
  <c r="J185" i="1"/>
  <c r="L183" i="1"/>
  <c r="N181" i="1"/>
  <c r="N185" i="1"/>
  <c r="L97" i="1"/>
  <c r="F124" i="1"/>
  <c r="N124" i="1"/>
  <c r="H40" i="1"/>
  <c r="J183" i="1"/>
  <c r="F68" i="1"/>
  <c r="H66" i="1"/>
  <c r="L67" i="1"/>
  <c r="N64" i="1"/>
  <c r="F97" i="1"/>
  <c r="H94" i="1"/>
  <c r="H98" i="1"/>
  <c r="J95" i="1"/>
  <c r="J99" i="1"/>
  <c r="L96" i="1"/>
  <c r="L100" i="1"/>
  <c r="N97" i="1"/>
  <c r="H124" i="1"/>
  <c r="J125" i="1"/>
  <c r="L126" i="1"/>
  <c r="F41" i="1"/>
  <c r="J41" i="1"/>
  <c r="N41" i="1"/>
  <c r="F182" i="1"/>
  <c r="J182" i="1"/>
  <c r="N182" i="1"/>
  <c r="D72" i="1"/>
  <c r="D68" i="1"/>
  <c r="F67" i="1"/>
  <c r="F71" i="1"/>
  <c r="H64" i="1"/>
  <c r="H68" i="1"/>
  <c r="H72" i="1"/>
  <c r="J65" i="1"/>
  <c r="J69" i="1"/>
  <c r="J73" i="1"/>
  <c r="L66" i="1"/>
  <c r="L70" i="1"/>
  <c r="L74" i="1"/>
  <c r="N67" i="1"/>
  <c r="N71" i="1"/>
  <c r="H65" i="1"/>
  <c r="H69" i="1"/>
  <c r="H73" i="1"/>
  <c r="J66" i="1"/>
  <c r="J70" i="1"/>
  <c r="J74" i="1"/>
  <c r="N72" i="1"/>
  <c r="J67" i="1"/>
  <c r="J71" i="1"/>
  <c r="N73" i="1"/>
  <c r="D73" i="1"/>
  <c r="D69" i="1"/>
  <c r="F66" i="1"/>
  <c r="F70" i="1"/>
  <c r="H67" i="1"/>
  <c r="J64" i="1"/>
  <c r="J68" i="1"/>
  <c r="L65" i="1"/>
  <c r="L69" i="1"/>
  <c r="N66" i="1"/>
  <c r="N70" i="1"/>
</calcChain>
</file>

<file path=xl/sharedStrings.xml><?xml version="1.0" encoding="utf-8"?>
<sst xmlns="http://schemas.openxmlformats.org/spreadsheetml/2006/main" count="856" uniqueCount="286">
  <si>
    <t>アンケート名</t>
  </si>
  <si>
    <t>滋賀県での環境学習について</t>
  </si>
  <si>
    <t>アンケート開始日</t>
  </si>
  <si>
    <t>Q1</t>
  </si>
  <si>
    <t>好き</t>
  </si>
  <si>
    <t>どちらかというと好き</t>
  </si>
  <si>
    <t>どちらでもない</t>
  </si>
  <si>
    <t>どちらかというと嫌い</t>
  </si>
  <si>
    <t>嫌い</t>
  </si>
  <si>
    <t>全体</t>
  </si>
  <si>
    <t>Q2</t>
  </si>
  <si>
    <t>水辺遊び（海・湖水浴、川遊びなど）</t>
  </si>
  <si>
    <t>山登り・森林浴</t>
  </si>
  <si>
    <t>生き物採集・魚釣り</t>
  </si>
  <si>
    <t>生き物観察・バードウォッチング</t>
  </si>
  <si>
    <t>農業・漁業・林業</t>
  </si>
  <si>
    <t>ガーデニング</t>
  </si>
  <si>
    <t>写真撮影</t>
  </si>
  <si>
    <t>そのほか</t>
  </si>
  <si>
    <t>とくにない</t>
  </si>
  <si>
    <t>Q3</t>
  </si>
  <si>
    <t>毎日～ほどんど毎日</t>
  </si>
  <si>
    <t>週に２～３日くらい</t>
  </si>
  <si>
    <t>週に１日くらい</t>
  </si>
  <si>
    <t>月に２～３日くらい</t>
  </si>
  <si>
    <t>月に１日くらい</t>
  </si>
  <si>
    <t>半年に３～４日くらい</t>
  </si>
  <si>
    <t>半年に１～２日くらい</t>
  </si>
  <si>
    <t>年に１日くらい</t>
  </si>
  <si>
    <t>数年に１日くらい</t>
  </si>
  <si>
    <t>ほとんど体験していない</t>
  </si>
  <si>
    <t>Q4</t>
  </si>
  <si>
    <t>教えてくれる人や場所が少なくなっている</t>
  </si>
  <si>
    <t>教えてくれる人はいるが、場所が少なくなっている</t>
  </si>
  <si>
    <t>場所はあるが、教えてくれる人が少なくなっている</t>
  </si>
  <si>
    <t>教えてくれる人や場所はある</t>
  </si>
  <si>
    <t>よくわからない</t>
  </si>
  <si>
    <t>Q5</t>
  </si>
  <si>
    <t>地球温暖化など、気候変動について学ぶ</t>
  </si>
  <si>
    <t>海洋プラスチックなど、ごみ問題について学ぶ</t>
  </si>
  <si>
    <t>大気・水質汚染など、公害について学ぶ</t>
  </si>
  <si>
    <t>どれもない</t>
  </si>
  <si>
    <t>Q6</t>
  </si>
  <si>
    <t>Q7</t>
  </si>
  <si>
    <t>生き物観察・採集</t>
  </si>
  <si>
    <t xml:space="preserve">植樹・ヨシ刈り・魚などの放流 </t>
  </si>
  <si>
    <t>農業・林業・漁業</t>
  </si>
  <si>
    <t>節電・節水・省エネ</t>
  </si>
  <si>
    <t>ごみ拾い</t>
  </si>
  <si>
    <t>ごみの分別やリサイクル</t>
  </si>
  <si>
    <t>環境学習や環境問題に関する情報発信（SNSなど）</t>
  </si>
  <si>
    <t>どれもしていない</t>
  </si>
  <si>
    <t>Q8</t>
  </si>
  <si>
    <t>植樹・ヨシ刈り・魚などの放流</t>
  </si>
  <si>
    <t>Q9</t>
  </si>
  <si>
    <t>学校（日頃の授業だけでなく、うみのこなどの校外学習を含む）</t>
  </si>
  <si>
    <t>クラブ・委員会活動</t>
  </si>
  <si>
    <t>自治会など学外での活動（ボーイスカウトなど）</t>
  </si>
  <si>
    <t>イベント</t>
  </si>
  <si>
    <t>博物館・水族館・動物園</t>
  </si>
  <si>
    <t>テレビ・本</t>
  </si>
  <si>
    <t>SNS・インターネット</t>
  </si>
  <si>
    <t>家族など周囲の人から</t>
  </si>
  <si>
    <t>受けていない</t>
  </si>
  <si>
    <t>Q10</t>
  </si>
  <si>
    <t>湖岸や道路にごみが落ちていない</t>
  </si>
  <si>
    <t>異常気象（ゲリラ豪雨など）に遭わない</t>
  </si>
  <si>
    <t>旬の野菜や魚を、旬の時期に安定的に食べることができる</t>
  </si>
  <si>
    <t>Q11</t>
  </si>
  <si>
    <t>小学生</t>
    <rPh sb="0" eb="2">
      <t>ショウガク</t>
    </rPh>
    <rPh sb="2" eb="3">
      <t>セイ</t>
    </rPh>
    <phoneticPr fontId="19"/>
  </si>
  <si>
    <t>中学生</t>
    <rPh sb="0" eb="2">
      <t>チュウガク</t>
    </rPh>
    <rPh sb="2" eb="3">
      <t>セイ</t>
    </rPh>
    <phoneticPr fontId="19"/>
  </si>
  <si>
    <t>高校生</t>
    <rPh sb="0" eb="2">
      <t>コウコウ</t>
    </rPh>
    <rPh sb="2" eb="3">
      <t>セイ</t>
    </rPh>
    <phoneticPr fontId="19"/>
  </si>
  <si>
    <t>全員</t>
    <rPh sb="0" eb="2">
      <t>ゼンイン</t>
    </rPh>
    <phoneticPr fontId="19"/>
  </si>
  <si>
    <t>Ｎ</t>
    <phoneticPr fontId="19"/>
  </si>
  <si>
    <t>％</t>
    <phoneticPr fontId="19"/>
  </si>
  <si>
    <t>2025年7月24日～30日</t>
    <rPh sb="4" eb="5">
      <t>ネン</t>
    </rPh>
    <rPh sb="6" eb="7">
      <t>ガツ</t>
    </rPh>
    <rPh sb="9" eb="10">
      <t>ニチ</t>
    </rPh>
    <rPh sb="13" eb="14">
      <t>ニチ</t>
    </rPh>
    <phoneticPr fontId="19"/>
  </si>
  <si>
    <t>調査対象者</t>
    <rPh sb="0" eb="2">
      <t>チョウサ</t>
    </rPh>
    <rPh sb="2" eb="4">
      <t>タイショウ</t>
    </rPh>
    <rPh sb="4" eb="5">
      <t>シャ</t>
    </rPh>
    <phoneticPr fontId="19"/>
  </si>
  <si>
    <t>調査方法</t>
    <rPh sb="0" eb="2">
      <t>チョウサ</t>
    </rPh>
    <rPh sb="2" eb="4">
      <t>ホウホウ</t>
    </rPh>
    <phoneticPr fontId="19"/>
  </si>
  <si>
    <t>有効回収数</t>
    <rPh sb="0" eb="2">
      <t>ユウコウ</t>
    </rPh>
    <rPh sb="2" eb="4">
      <t>カイシュウ</t>
    </rPh>
    <rPh sb="4" eb="5">
      <t>スウ</t>
    </rPh>
    <phoneticPr fontId="19"/>
  </si>
  <si>
    <t>調査モニターの中から滋賀県在住者の小中高校生</t>
    <rPh sb="0" eb="2">
      <t>チョウサ</t>
    </rPh>
    <rPh sb="7" eb="8">
      <t>ナカ</t>
    </rPh>
    <rPh sb="10" eb="13">
      <t>シガケン</t>
    </rPh>
    <rPh sb="13" eb="15">
      <t>ザイジュウ</t>
    </rPh>
    <rPh sb="15" eb="16">
      <t>シャ</t>
    </rPh>
    <rPh sb="17" eb="20">
      <t>ショウチュウコウ</t>
    </rPh>
    <rPh sb="20" eb="21">
      <t>コウ</t>
    </rPh>
    <rPh sb="21" eb="22">
      <t>セイ</t>
    </rPh>
    <phoneticPr fontId="19"/>
  </si>
  <si>
    <t>調査モニターにおける15歳から18歳の高校生には直接回答を依頼</t>
    <rPh sb="0" eb="2">
      <t>チョウサ</t>
    </rPh>
    <rPh sb="12" eb="13">
      <t>サイ</t>
    </rPh>
    <rPh sb="17" eb="18">
      <t>サイ</t>
    </rPh>
    <rPh sb="19" eb="22">
      <t>コウコウセイ</t>
    </rPh>
    <rPh sb="22" eb="23">
      <t>コウセイ</t>
    </rPh>
    <rPh sb="24" eb="26">
      <t>チョクセツ</t>
    </rPh>
    <rPh sb="26" eb="28">
      <t>カイトウ</t>
    </rPh>
    <rPh sb="29" eb="31">
      <t>イライ</t>
    </rPh>
    <phoneticPr fontId="19"/>
  </si>
  <si>
    <t>(Ｑ１で1または2を選んだ人が対象）</t>
    <rPh sb="10" eb="11">
      <t>エラ</t>
    </rPh>
    <rPh sb="13" eb="14">
      <t>ヒト</t>
    </rPh>
    <rPh sb="15" eb="17">
      <t>タイショウ</t>
    </rPh>
    <phoneticPr fontId="19"/>
  </si>
  <si>
    <t>(Ｑ2で１～9のいずれかを選んだ人が対象）</t>
    <rPh sb="13" eb="14">
      <t>エラ</t>
    </rPh>
    <rPh sb="16" eb="17">
      <t>ヒト</t>
    </rPh>
    <rPh sb="18" eb="20">
      <t>タイショウ</t>
    </rPh>
    <phoneticPr fontId="19"/>
  </si>
  <si>
    <t>自然や生き物のことが好きですか（ひとつだけ）</t>
  </si>
  <si>
    <t>それらを最近どれくらい体験しましたか （ひとつだけ）</t>
  </si>
  <si>
    <t>自然や生き物について、教えてくれる人や場所が少なくなっていると思いますか？（ひとつだけ）</t>
  </si>
  <si>
    <t>環境について学ぶ『環境学習』は好きですか（ひとつだけ）</t>
  </si>
  <si>
    <t>そのように感じるようになったキッカケはどれですか（いくつでも）</t>
  </si>
  <si>
    <t>環境学習と聞いて、イメージするものはどれですか（いくつでも）</t>
  </si>
  <si>
    <t>環境学習では『体験すること』はとても重要です。 次のうち、この１年間で体験したものはありますか。（いくつでも）</t>
  </si>
  <si>
    <t>次の中で、体験してみたいと思うものはどれですか。（いくつでも）</t>
  </si>
  <si>
    <t>この１年間で、どのような場所・機会で環境学習を受けましたか。 （いくつでも）</t>
  </si>
  <si>
    <t>環境を守ることは、人々の幸せにもつながります。 次のうち、あなたが幸せだと感じるものはどれですか。（いくつでも）</t>
  </si>
  <si>
    <t>（回答者全員が対象）</t>
    <rPh sb="1" eb="3">
      <t>カイトウ</t>
    </rPh>
    <rPh sb="3" eb="4">
      <t>シャ</t>
    </rPh>
    <rPh sb="4" eb="6">
      <t>ゼンイン</t>
    </rPh>
    <rPh sb="7" eb="9">
      <t>タイショウ</t>
    </rPh>
    <phoneticPr fontId="19"/>
  </si>
  <si>
    <t>きれいなまち</t>
  </si>
  <si>
    <t>ゴミがない</t>
  </si>
  <si>
    <t>ゴミがないこと</t>
  </si>
  <si>
    <t>ゴミがなく、生き物も苦しんでいない</t>
  </si>
  <si>
    <t>ゴミが道路に落ちていない綺麗な街</t>
  </si>
  <si>
    <t>ごみをひろってきれいなまちにしたい</t>
  </si>
  <si>
    <t>サスティナブルであること</t>
  </si>
  <si>
    <t>みんながしあわせにくらせるみらいを考えながら学習すること。</t>
  </si>
  <si>
    <t>みんながみんな優しくなり、みんなをおもって生活すること。</t>
  </si>
  <si>
    <t>みんなが楽しめる環境学習だと思います。</t>
  </si>
  <si>
    <t>みんなが笑顔でいられること</t>
  </si>
  <si>
    <t>自然がまわりに残っている</t>
  </si>
  <si>
    <t>自然災害のために準備したり、食べるものがなくならないようにしたり、安心して生活できるようにすること</t>
  </si>
  <si>
    <t>水辺などであそびながら勉強できたら良いね</t>
  </si>
  <si>
    <t>世界共通認識のものに触れる</t>
  </si>
  <si>
    <t>動物が安心して生きれる</t>
  </si>
  <si>
    <t>動物や植物と一緒に楽しく生きていくこと</t>
  </si>
  <si>
    <t>命の大切さ</t>
  </si>
  <si>
    <t>友だちと遊ぶ</t>
  </si>
  <si>
    <t>お世話になってる人に感謝の気持ちが出ると思います。それが世の中の平和につながるんじゃないでしょうか</t>
  </si>
  <si>
    <t>きれいな自然を守るのが、最後は自分のためになるのを知ること。</t>
  </si>
  <si>
    <t>ゴミのポイ捨てをやめること</t>
  </si>
  <si>
    <t>ごみの分別や自然を大切にする事で自分たちの未来がずっとずっと続いていく。</t>
  </si>
  <si>
    <t>みんなが協力して少しでもできる事があればする</t>
  </si>
  <si>
    <t>みんなが自然を大切にしていくこと</t>
  </si>
  <si>
    <t>むかしと比べて今はどうなっているのか？を知りたい。それで、何が大切であるのかを教えてください。</t>
  </si>
  <si>
    <t>よいこと</t>
  </si>
  <si>
    <t>楽しくて環境にも良いことが学べる体験型の施設をつくる</t>
  </si>
  <si>
    <t>楽しく暮らせること</t>
  </si>
  <si>
    <t>災害の心配が無くなること</t>
  </si>
  <si>
    <t>自然にふれあう</t>
  </si>
  <si>
    <t>自然を壊さないよう、みんなで守っていくこと</t>
  </si>
  <si>
    <t>実践的</t>
  </si>
  <si>
    <t>実践的である</t>
  </si>
  <si>
    <t>人も動物も安心して暮らせるように考える学習</t>
  </si>
  <si>
    <t>生き物植物ものびのび育つ環境づくり</t>
  </si>
  <si>
    <t>生活との繋がりを実感する</t>
  </si>
  <si>
    <t>大事にする</t>
  </si>
  <si>
    <t>大切なもの</t>
  </si>
  <si>
    <t>地球にも人にも動物にもやさしいし、良いことだと思う。</t>
  </si>
  <si>
    <t>日々の生活や社会の在り方とつなげて、“自分ごと”として考え、行動できるようになる学びを指します。</t>
  </si>
  <si>
    <t>北湖の環境と南湖の環境について知り、実際に行って、地域の課題と解決策を考えたりすること。母子家庭でも湖水浴に行けるようになる</t>
  </si>
  <si>
    <t>無駄な電気を使わない事やゴミ出しの工夫</t>
  </si>
  <si>
    <t>落ちつきにつながる</t>
  </si>
  <si>
    <t>綺麗な空気が幸せにつながる</t>
  </si>
  <si>
    <t>地球全体の環境が良くなる</t>
  </si>
  <si>
    <t>SDGS活動につながる学習</t>
  </si>
  <si>
    <t>お互いが気を使うこと</t>
  </si>
  <si>
    <t>ゴミ拾い</t>
  </si>
  <si>
    <t>その場だけの学習ではなくて私生活でも活かすことができる環境学習</t>
  </si>
  <si>
    <t>どのようにして環境を良くしていくか</t>
  </si>
  <si>
    <t>ボランティア</t>
  </si>
  <si>
    <t>みんなが安心して暮らせること</t>
  </si>
  <si>
    <t>むずかしい</t>
  </si>
  <si>
    <t>ムリのないみんなができることを学ぶ</t>
  </si>
  <si>
    <t>安全な暮らし</t>
  </si>
  <si>
    <t>環境を守ろうとしてくれている人に感謝すること</t>
  </si>
  <si>
    <t>環境を守ろうと思えるようなもの</t>
  </si>
  <si>
    <t>環境学習を通して、よりよい環境作りを目指していくようになること。</t>
  </si>
  <si>
    <t>観光客などが来てもいい印象のままいれるようになるため</t>
  </si>
  <si>
    <t xml:space="preserve">幸せにすることは全て大切！！ </t>
  </si>
  <si>
    <t>控え目に生きていく</t>
  </si>
  <si>
    <t>困っている環境を改善すること</t>
  </si>
  <si>
    <t>持続可能なこと</t>
  </si>
  <si>
    <t>持続的な自然保護を考える</t>
  </si>
  <si>
    <t>自然との共存</t>
  </si>
  <si>
    <t>自然に触れ合えてゴミを捨てないことが大切に思えること</t>
  </si>
  <si>
    <t>自然の豊かさに感謝して、共存共栄していくことだと思う。</t>
  </si>
  <si>
    <t>自然を残していく活動をする</t>
  </si>
  <si>
    <t>自然を実際に体験すること</t>
  </si>
  <si>
    <t>自分に関わることだからしっかりと学ぶべきだと思う。</t>
  </si>
  <si>
    <t>将来安心して暮らしていけるための学習</t>
  </si>
  <si>
    <t>少しでもきにかける</t>
  </si>
  <si>
    <t>植林する。</t>
  </si>
  <si>
    <t>色んな生き物が共存できること</t>
  </si>
  <si>
    <t>人との関わり</t>
  </si>
  <si>
    <t>人を含めた色々な生き物が安全に暮らせる環境を作るための学習</t>
  </si>
  <si>
    <t>人間だけでなく、動物などの生き物も、みんなが安心して暮らせるような、きれいな環境をつくるために学習すること。</t>
  </si>
  <si>
    <t>人間と生物の共存が大切</t>
  </si>
  <si>
    <t>生きることを学ぶ</t>
  </si>
  <si>
    <t>善</t>
  </si>
  <si>
    <t>善のある行動</t>
  </si>
  <si>
    <t>全員が環境問題を重要視していること</t>
  </si>
  <si>
    <t>孫、先の世代まで安全安心に暮らせること</t>
  </si>
  <si>
    <t>地球の未来にとってとても大切</t>
  </si>
  <si>
    <t>地球温暖化について学び一人一人が行動しようと思える学習。</t>
  </si>
  <si>
    <t>地球温暖化はどのように進んでいるのかを知り、対策をすること</t>
  </si>
  <si>
    <t>地球温暖化防止</t>
  </si>
  <si>
    <t>難しい知識からでは無く、自分の生活や食べ物等　密接した内容で、変化や成果が実感出来る内容</t>
  </si>
  <si>
    <t>未来のためになること</t>
  </si>
  <si>
    <t>綺麗な環境</t>
  </si>
  <si>
    <t>みんなが平等に快適に生きられること</t>
  </si>
  <si>
    <t>安心した生活が出来る環境づくり</t>
  </si>
  <si>
    <t>安全で持続可能な社会の実現</t>
  </si>
  <si>
    <t>皆さんが環境を考えた暮らしを行える意識を持つこと</t>
  </si>
  <si>
    <t>環境について考える、触れ合う時間ができること</t>
  </si>
  <si>
    <t>今ある自然を壊さないこと</t>
  </si>
  <si>
    <t>山登り</t>
  </si>
  <si>
    <t>思いやり</t>
  </si>
  <si>
    <t>自然と共存する</t>
  </si>
  <si>
    <t>自分がなって欲しい環境を想像して、それに向けて頑張ること。</t>
  </si>
  <si>
    <t>実用的</t>
  </si>
  <si>
    <t>住みやすい環境</t>
  </si>
  <si>
    <t>住みやすい環境になってほしい</t>
  </si>
  <si>
    <t>重要なもの</t>
  </si>
  <si>
    <t>森林を伐採しない</t>
  </si>
  <si>
    <t>身近な取り組みが環境を守ることにつながると実感できる学習、実際に環境が悪化している現状を見て知る学習。</t>
  </si>
  <si>
    <t>身近な生き物を知る</t>
  </si>
  <si>
    <t>身近な生活している中にいる生き物を当たり前に触れて、自分が食べている食べ物を作る体験がてきる。 自然のありがたみを当たり前に思わず体験できること。</t>
  </si>
  <si>
    <t>人と他の生き物が共存できること</t>
  </si>
  <si>
    <t>人の行いが自然界にどう影響しているかを外に出て、実際見て体験すること</t>
  </si>
  <si>
    <t>人も環境の一部ということを理解する</t>
  </si>
  <si>
    <t>人も環境の一部ということを理解すること</t>
  </si>
  <si>
    <t>生活に分別していくこと</t>
  </si>
  <si>
    <t>琵琶湖をクルージングしながら学ぶフローティングスクールのような機会がもっとあれば良いと思う</t>
  </si>
  <si>
    <t>人々の幸せにつながる環境学習とはどのようなものだと思いますか。(自由意見）</t>
    <rPh sb="32" eb="34">
      <t>ジユウ</t>
    </rPh>
    <rPh sb="34" eb="36">
      <t>イケン</t>
    </rPh>
    <phoneticPr fontId="19"/>
  </si>
  <si>
    <t>男子</t>
  </si>
  <si>
    <t>女子</t>
  </si>
  <si>
    <t>意見</t>
    <rPh sb="0" eb="2">
      <t>イケン</t>
    </rPh>
    <phoneticPr fontId="19"/>
  </si>
  <si>
    <t>学年</t>
    <rPh sb="0" eb="2">
      <t>ガクネン</t>
    </rPh>
    <phoneticPr fontId="19"/>
  </si>
  <si>
    <t>性別</t>
    <rPh sb="0" eb="2">
      <t>セイベツ</t>
    </rPh>
    <phoneticPr fontId="19"/>
  </si>
  <si>
    <t>男子</t>
    <rPh sb="0" eb="2">
      <t>ダンシ</t>
    </rPh>
    <phoneticPr fontId="19"/>
  </si>
  <si>
    <t>女子</t>
    <rPh sb="0" eb="2">
      <t>ジョシ</t>
    </rPh>
    <phoneticPr fontId="19"/>
  </si>
  <si>
    <t>１年生</t>
    <rPh sb="1" eb="3">
      <t>ネンセイ</t>
    </rPh>
    <phoneticPr fontId="19"/>
  </si>
  <si>
    <t>２年生</t>
    <rPh sb="1" eb="3">
      <t>ネンセイ</t>
    </rPh>
    <phoneticPr fontId="19"/>
  </si>
  <si>
    <t>３年生</t>
    <rPh sb="1" eb="3">
      <t>ネンセイ</t>
    </rPh>
    <phoneticPr fontId="19"/>
  </si>
  <si>
    <t>４年生</t>
    <rPh sb="1" eb="3">
      <t>ネンセイ</t>
    </rPh>
    <phoneticPr fontId="19"/>
  </si>
  <si>
    <t>５年生</t>
    <rPh sb="1" eb="3">
      <t>ネンセイ</t>
    </rPh>
    <phoneticPr fontId="19"/>
  </si>
  <si>
    <t>６年生</t>
    <rPh sb="1" eb="3">
      <t>ネンセイ</t>
    </rPh>
    <phoneticPr fontId="19"/>
  </si>
  <si>
    <t>-</t>
  </si>
  <si>
    <t>-</t>
    <phoneticPr fontId="19"/>
  </si>
  <si>
    <t>学校</t>
    <rPh sb="0" eb="2">
      <t>ガッコウ</t>
    </rPh>
    <phoneticPr fontId="19"/>
  </si>
  <si>
    <t>令和７年度しがWebアンケートプラス調査　（県内の子どもに向けた滋賀県の環境学習についての調査）</t>
    <rPh sb="0" eb="2">
      <t>レイワ</t>
    </rPh>
    <rPh sb="3" eb="5">
      <t>ネンド</t>
    </rPh>
    <rPh sb="18" eb="20">
      <t>チョウサ</t>
    </rPh>
    <rPh sb="22" eb="24">
      <t>ケンナイ</t>
    </rPh>
    <rPh sb="25" eb="26">
      <t>コ</t>
    </rPh>
    <rPh sb="29" eb="30">
      <t>ム</t>
    </rPh>
    <rPh sb="32" eb="35">
      <t>シガケン</t>
    </rPh>
    <rPh sb="36" eb="38">
      <t>カンキョウ</t>
    </rPh>
    <rPh sb="38" eb="40">
      <t>ガクシュウ</t>
    </rPh>
    <rPh sb="45" eb="47">
      <t>チョウサ</t>
    </rPh>
    <phoneticPr fontId="19"/>
  </si>
  <si>
    <t>不明</t>
    <rPh sb="0" eb="2">
      <t>フメイ</t>
    </rPh>
    <phoneticPr fontId="19"/>
  </si>
  <si>
    <t>林間学校</t>
  </si>
  <si>
    <t>人とその他動物、植物との共存</t>
  </si>
  <si>
    <t>200人</t>
    <rPh sb="3" eb="4">
      <t>ニン</t>
    </rPh>
    <phoneticPr fontId="19"/>
  </si>
  <si>
    <t>2025年7月実施</t>
    <rPh sb="4" eb="5">
      <t>ネン</t>
    </rPh>
    <rPh sb="6" eb="7">
      <t>ガツ</t>
    </rPh>
    <rPh sb="7" eb="9">
      <t>ジッシ</t>
    </rPh>
    <phoneticPr fontId="19"/>
  </si>
  <si>
    <t>調査概要</t>
    <rPh sb="0" eb="2">
      <t>チョウサ</t>
    </rPh>
    <rPh sb="2" eb="4">
      <t>ガイヨウ</t>
    </rPh>
    <phoneticPr fontId="19"/>
  </si>
  <si>
    <t>回答者属性</t>
    <rPh sb="0" eb="2">
      <t>カイトウ</t>
    </rPh>
    <rPh sb="2" eb="3">
      <t>シャ</t>
    </rPh>
    <rPh sb="3" eb="5">
      <t>ゾクセイ</t>
    </rPh>
    <phoneticPr fontId="19"/>
  </si>
  <si>
    <t>（％）</t>
    <phoneticPr fontId="19"/>
  </si>
  <si>
    <t xml:space="preserve">   結果考察</t>
    <rPh sb="3" eb="5">
      <t>ケッカ</t>
    </rPh>
    <rPh sb="5" eb="7">
      <t>コウサツ</t>
    </rPh>
    <phoneticPr fontId="19"/>
  </si>
  <si>
    <t>「好き」と「どちらかというと好き」の合計でおよそ６割を占める</t>
    <rPh sb="1" eb="2">
      <t>ス</t>
    </rPh>
    <rPh sb="14" eb="15">
      <t>ス</t>
    </rPh>
    <rPh sb="18" eb="20">
      <t>ゴウケイ</t>
    </rPh>
    <rPh sb="25" eb="26">
      <t>ワリ</t>
    </rPh>
    <rPh sb="27" eb="28">
      <t>シ</t>
    </rPh>
    <phoneticPr fontId="19"/>
  </si>
  <si>
    <t>「嫌い」と「どちらかというと嫌い」は合計でおよそ１割強</t>
    <rPh sb="1" eb="2">
      <t>キラ</t>
    </rPh>
    <rPh sb="14" eb="15">
      <t>キラ</t>
    </rPh>
    <rPh sb="18" eb="20">
      <t>ゴウケイ</t>
    </rPh>
    <rPh sb="25" eb="26">
      <t>ワリ</t>
    </rPh>
    <rPh sb="26" eb="27">
      <t>キョウ</t>
    </rPh>
    <phoneticPr fontId="19"/>
  </si>
  <si>
    <t>男子</t>
    <phoneticPr fontId="19"/>
  </si>
  <si>
    <t>女子</t>
    <phoneticPr fontId="19"/>
  </si>
  <si>
    <t>水族館・動物園・博物館</t>
    <phoneticPr fontId="19"/>
  </si>
  <si>
    <t>もっとも多いのは「水族館・動物園・博物館」</t>
    <rPh sb="4" eb="5">
      <t>オオ</t>
    </rPh>
    <phoneticPr fontId="19"/>
  </si>
  <si>
    <t>水辺遊び（海・湖水浴、川遊びなど）</t>
    <phoneticPr fontId="19"/>
  </si>
  <si>
    <t>次いで「水辺遊び（海・湖水浴、川遊びなど）」が多い</t>
    <rPh sb="0" eb="1">
      <t>ツ</t>
    </rPh>
    <rPh sb="23" eb="24">
      <t>オオ</t>
    </rPh>
    <phoneticPr fontId="19"/>
  </si>
  <si>
    <t>「水族館・動物園・博物館」は女子に多い</t>
    <rPh sb="14" eb="16">
      <t>ジョシ</t>
    </rPh>
    <rPh sb="17" eb="18">
      <t>オオ</t>
    </rPh>
    <phoneticPr fontId="19"/>
  </si>
  <si>
    <t>１から８までを選んだ数は、一人当たり約２個</t>
    <rPh sb="7" eb="8">
      <t>エラ</t>
    </rPh>
    <rPh sb="10" eb="11">
      <t>カズ</t>
    </rPh>
    <rPh sb="13" eb="16">
      <t>ヒトリア</t>
    </rPh>
    <rPh sb="18" eb="19">
      <t>ヤク</t>
    </rPh>
    <rPh sb="20" eb="21">
      <t>コ</t>
    </rPh>
    <phoneticPr fontId="19"/>
  </si>
  <si>
    <t>中学生は２．５個と多く、高校生は１．５個</t>
    <rPh sb="0" eb="3">
      <t>チュウガクセイ</t>
    </rPh>
    <rPh sb="7" eb="8">
      <t>コ</t>
    </rPh>
    <rPh sb="9" eb="10">
      <t>オオ</t>
    </rPh>
    <rPh sb="12" eb="15">
      <t>コウコウセイ</t>
    </rPh>
    <rPh sb="19" eb="20">
      <t>コ</t>
    </rPh>
    <phoneticPr fontId="19"/>
  </si>
  <si>
    <t>「教えてくれる人や場所がある」は１割に満たない</t>
    <rPh sb="1" eb="2">
      <t>オシ</t>
    </rPh>
    <rPh sb="7" eb="8">
      <t>ヒト</t>
    </rPh>
    <rPh sb="9" eb="11">
      <t>バショ</t>
    </rPh>
    <rPh sb="17" eb="18">
      <t>ワリ</t>
    </rPh>
    <rPh sb="19" eb="20">
      <t>ミ</t>
    </rPh>
    <phoneticPr fontId="19"/>
  </si>
  <si>
    <t>動植や植物など、生き物について学ぶ</t>
    <phoneticPr fontId="19"/>
  </si>
  <si>
    <t>「好き」と「どちらかというと好き」の合計でおよそ半数</t>
    <rPh sb="1" eb="2">
      <t>ス</t>
    </rPh>
    <rPh sb="14" eb="15">
      <t>ス</t>
    </rPh>
    <rPh sb="18" eb="20">
      <t>ゴウケイ</t>
    </rPh>
    <rPh sb="24" eb="26">
      <t>ハンスウ</t>
    </rPh>
    <phoneticPr fontId="19"/>
  </si>
  <si>
    <t>「好き」との回答は高校生でやや少ない</t>
    <rPh sb="1" eb="2">
      <t>ス</t>
    </rPh>
    <rPh sb="6" eb="8">
      <t>カイトウ</t>
    </rPh>
    <rPh sb="9" eb="12">
      <t>コウコウセイ</t>
    </rPh>
    <rPh sb="15" eb="16">
      <t>スク</t>
    </rPh>
    <phoneticPr fontId="19"/>
  </si>
  <si>
    <t>最も多いのは「水辺遊び（海・湖水浴、川遊びなど）」</t>
    <rPh sb="0" eb="1">
      <t>モット</t>
    </rPh>
    <rPh sb="2" eb="3">
      <t>オオ</t>
    </rPh>
    <phoneticPr fontId="19"/>
  </si>
  <si>
    <t>およそ８割はなんらかの体験をしている</t>
    <rPh sb="4" eb="5">
      <t>ワリ</t>
    </rPh>
    <rPh sb="11" eb="13">
      <t>タイケン</t>
    </rPh>
    <phoneticPr fontId="19"/>
  </si>
  <si>
    <t>生き物観察・採集</t>
    <phoneticPr fontId="19"/>
  </si>
  <si>
    <t>次いで「生き物観察・採集」が多い</t>
    <rPh sb="0" eb="1">
      <t>ツ</t>
    </rPh>
    <rPh sb="14" eb="15">
      <t>オオ</t>
    </rPh>
    <phoneticPr fontId="19"/>
  </si>
  <si>
    <t>およそ８割はなんらかの体験をしてみたいと答えている</t>
    <rPh sb="4" eb="5">
      <t>ワリ</t>
    </rPh>
    <rPh sb="11" eb="13">
      <t>タイケン</t>
    </rPh>
    <rPh sb="20" eb="21">
      <t>コタ</t>
    </rPh>
    <phoneticPr fontId="19"/>
  </si>
  <si>
    <t>Q7の過去１年に体験した割合より多くなっている</t>
    <rPh sb="3" eb="5">
      <t>カコ</t>
    </rPh>
    <rPh sb="6" eb="7">
      <t>ネン</t>
    </rPh>
    <rPh sb="8" eb="10">
      <t>タイケン</t>
    </rPh>
    <rPh sb="12" eb="14">
      <t>ワリアイ</t>
    </rPh>
    <rPh sb="16" eb="17">
      <t>オオ</t>
    </rPh>
    <phoneticPr fontId="19"/>
  </si>
  <si>
    <t>「ごみの分別やリサイクル」「ごみ拾い」などの環境活動を</t>
    <rPh sb="4" eb="6">
      <t>ブンベツ</t>
    </rPh>
    <rPh sb="16" eb="17">
      <t>ヒロ</t>
    </rPh>
    <rPh sb="22" eb="26">
      <t>カンキョウカツドウ</t>
    </rPh>
    <phoneticPr fontId="19"/>
  </si>
  <si>
    <t>「学校」がおよそ６割と最も多い</t>
    <rPh sb="1" eb="3">
      <t>ガッコウ</t>
    </rPh>
    <rPh sb="9" eb="10">
      <t>ワリ</t>
    </rPh>
    <rPh sb="11" eb="12">
      <t>モット</t>
    </rPh>
    <rPh sb="13" eb="14">
      <t>オオ</t>
    </rPh>
    <phoneticPr fontId="19"/>
  </si>
  <si>
    <t>「受けていない」は１７％</t>
    <rPh sb="1" eb="2">
      <t>ウ</t>
    </rPh>
    <phoneticPr fontId="19"/>
  </si>
  <si>
    <t>８割以上は環境学習を受けている</t>
    <rPh sb="1" eb="4">
      <t>ワリイジョウ</t>
    </rPh>
    <rPh sb="5" eb="9">
      <t>カンキョウガクシュウ</t>
    </rPh>
    <rPh sb="10" eb="11">
      <t>ウ</t>
    </rPh>
    <phoneticPr fontId="19"/>
  </si>
  <si>
    <t>たくさんの生き物が暮らしている</t>
    <phoneticPr fontId="19"/>
  </si>
  <si>
    <t>公園など、屋外で安心して遊ぶことができる</t>
    <phoneticPr fontId="19"/>
  </si>
  <si>
    <t>「たくさんの生き物が暮らしている」、「公園など、屋外で</t>
    <phoneticPr fontId="19"/>
  </si>
  <si>
    <t>琵琶湖や川の水が美しい</t>
    <phoneticPr fontId="19"/>
  </si>
  <si>
    <t>がいずれも４割以上と多くなっている</t>
    <rPh sb="6" eb="9">
      <t>ワリイジョウ</t>
    </rPh>
    <rPh sb="10" eb="11">
      <t>オオ</t>
    </rPh>
    <phoneticPr fontId="19"/>
  </si>
  <si>
    <t>「そのほか」に記載されていた内容は以下の６件</t>
    <rPh sb="7" eb="9">
      <t>キサイ</t>
    </rPh>
    <rPh sb="14" eb="16">
      <t>ナイヨウ</t>
    </rPh>
    <rPh sb="17" eb="19">
      <t>イカ</t>
    </rPh>
    <rPh sb="21" eb="22">
      <t>ケン</t>
    </rPh>
    <phoneticPr fontId="19"/>
  </si>
  <si>
    <t>　「難しくて分からない」（小３）</t>
    <rPh sb="13" eb="14">
      <t>ショウ</t>
    </rPh>
    <phoneticPr fontId="19"/>
  </si>
  <si>
    <t>　「家にネコがいる」、「テレビ番組（ダーウィンがきた、地球ドラマチック）」、</t>
    <phoneticPr fontId="19"/>
  </si>
  <si>
    <t>　「ペットの飼育」、「学校の授業うみのこ」、「散歩」、「図鑑」</t>
    <phoneticPr fontId="19"/>
  </si>
  <si>
    <t>「そのほか」に記載されていたのは、「クワガタの飼育」</t>
    <rPh sb="7" eb="9">
      <t>キサイ</t>
    </rPh>
    <rPh sb="23" eb="25">
      <t>シイク</t>
    </rPh>
    <phoneticPr fontId="19"/>
  </si>
  <si>
    <t>男子と女子での結果にほとんど差はない</t>
    <rPh sb="0" eb="2">
      <t>ダンシ</t>
    </rPh>
    <rPh sb="1" eb="2">
      <t>コ</t>
    </rPh>
    <rPh sb="3" eb="5">
      <t>ジョシ</t>
    </rPh>
    <rPh sb="7" eb="9">
      <t>ケッカ</t>
    </rPh>
    <rPh sb="14" eb="15">
      <t>サ</t>
    </rPh>
    <phoneticPr fontId="19"/>
  </si>
  <si>
    <t>週に1回以上は約３４％</t>
    <rPh sb="0" eb="1">
      <t>シュウ</t>
    </rPh>
    <rPh sb="3" eb="6">
      <t>カイイジョウ</t>
    </rPh>
    <rPh sb="7" eb="8">
      <t>ヤク</t>
    </rPh>
    <phoneticPr fontId="19"/>
  </si>
  <si>
    <t>月に１回以上は約５９％</t>
    <rPh sb="0" eb="1">
      <t>ツキ</t>
    </rPh>
    <rPh sb="3" eb="6">
      <t>カイイジョウ</t>
    </rPh>
    <rPh sb="7" eb="8">
      <t>ヤク</t>
    </rPh>
    <phoneticPr fontId="19"/>
  </si>
  <si>
    <t>ほとんど体験していない人は１割以下</t>
    <rPh sb="4" eb="6">
      <t>タイケン</t>
    </rPh>
    <rPh sb="11" eb="12">
      <t>ヒト</t>
    </rPh>
    <rPh sb="14" eb="17">
      <t>ワリイカ</t>
    </rPh>
    <phoneticPr fontId="19"/>
  </si>
  <si>
    <t>「教えてくれる人がすくなくなっている」（１＋３）は５８％</t>
    <rPh sb="1" eb="2">
      <t>オシ</t>
    </rPh>
    <rPh sb="7" eb="8">
      <t>ヒト</t>
    </rPh>
    <phoneticPr fontId="19"/>
  </si>
  <si>
    <t>「場所が少なくなっている」（１＋２）は５４％</t>
    <rPh sb="1" eb="3">
      <t>バショ</t>
    </rPh>
    <rPh sb="2" eb="3">
      <t>ショ</t>
    </rPh>
    <rPh sb="4" eb="5">
      <t>スク</t>
    </rPh>
    <phoneticPr fontId="19"/>
  </si>
  <si>
    <t>４項目とも３割以上の人から想起されている</t>
    <rPh sb="1" eb="3">
      <t>コウモク</t>
    </rPh>
    <rPh sb="6" eb="9">
      <t>ワリイジョウ</t>
    </rPh>
    <rPh sb="10" eb="11">
      <t>ヒト</t>
    </rPh>
    <rPh sb="13" eb="15">
      <t>ソウキ</t>
    </rPh>
    <phoneticPr fontId="19"/>
  </si>
  <si>
    <t>「嫌い」と「どちらかというと嫌い」は約１５％</t>
    <rPh sb="1" eb="2">
      <t>キラ</t>
    </rPh>
    <rPh sb="14" eb="15">
      <t>キラ</t>
    </rPh>
    <rPh sb="18" eb="19">
      <t>ヤク</t>
    </rPh>
    <phoneticPr fontId="19"/>
  </si>
  <si>
    <t>「どれもない」は約１４％</t>
    <rPh sb="8" eb="9">
      <t>ヤク</t>
    </rPh>
    <phoneticPr fontId="19"/>
  </si>
  <si>
    <t>安心して遊ぶことができる」、「琵琶湖や川の水が美しい」</t>
    <phoneticPr fontId="19"/>
  </si>
  <si>
    <t>自然は切ってもきり離せ無いから大切にしていきたい</t>
    <phoneticPr fontId="19"/>
  </si>
  <si>
    <t xml:space="preserve">毎日の生活で使う、水が汚いことや飲めないことや野菜、魚など食べ物に何が使われているかなど気にすることなく食べたり使ったりすることが出来ること。  </t>
    <phoneticPr fontId="19"/>
  </si>
  <si>
    <t>「そのほか」に記載されていた内容は</t>
    <rPh sb="7" eb="9">
      <t>キサイ</t>
    </rPh>
    <rPh sb="14" eb="16">
      <t>ナイヨウ</t>
    </rPh>
    <phoneticPr fontId="19"/>
  </si>
  <si>
    <t>した人がその次に多くなっている</t>
    <rPh sb="2" eb="3">
      <t>ヒト</t>
    </rPh>
    <rPh sb="6" eb="7">
      <t>ツギ</t>
    </rPh>
    <rPh sb="8" eb="9">
      <t>オオ</t>
    </rPh>
    <phoneticPr fontId="19"/>
  </si>
  <si>
    <t>滋賀県在住の調査モニターで子どものいる方に、子どもからの回答を依頼した</t>
    <rPh sb="0" eb="3">
      <t>シガケン</t>
    </rPh>
    <rPh sb="3" eb="5">
      <t>ザイジュウ</t>
    </rPh>
    <rPh sb="6" eb="8">
      <t>チョウサ</t>
    </rPh>
    <rPh sb="13" eb="14">
      <t>コ</t>
    </rPh>
    <rPh sb="19" eb="20">
      <t>カタ</t>
    </rPh>
    <rPh sb="22" eb="23">
      <t>コ</t>
    </rPh>
    <rPh sb="28" eb="30">
      <t>カイトウ</t>
    </rPh>
    <rPh sb="31" eb="33">
      <t>イライ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</si>
</sst>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7"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10"/>
      <color theme="1"/>
      <name val="HGPｺﾞｼｯｸM"/>
      <family val="2"/>
      <charset val="128"/>
    </font>
    <font>
      <sz val="10"/>
      <color theme="1"/>
      <name val="HGPｺﾞｼｯｸM"/>
      <family val="3"/>
      <charset val="128"/>
    </font>
    <font>
      <sz val="9"/>
      <color theme="1"/>
      <name val="HGPｺﾞｼｯｸM"/>
      <family val="3"/>
      <charset val="128"/>
    </font>
    <font>
      <sz val="11"/>
      <color theme="1"/>
      <name val="HGP創英角ｺﾞｼｯｸUB"/>
      <family val="3"/>
      <charset val="128"/>
    </font>
    <font>
      <sz val="12"/>
      <color theme="1"/>
      <name val="HGP創英角ｺﾞｼｯｸUB"/>
      <family val="3"/>
      <charset val="128"/>
    </font>
    <font>
      <sz val="10"/>
      <color theme="1"/>
      <name val="HGP創英角ｺﾞｼｯｸUB"/>
      <family val="3"/>
      <charset val="128"/>
    </font>
    <font>
      <sz val="9"/>
      <color theme="1"/>
      <name val="HGPｺﾞｼｯｸM"/>
      <family val="2"/>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149967955565050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style="hair">
        <color auto="1"/>
      </right>
      <top/>
      <bottom style="hair">
        <color auto="1"/>
      </bottom>
      <diagonal/>
    </border>
    <border>
      <left/>
      <right style="thin">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hair">
        <color auto="1"/>
      </top>
      <bottom/>
      <diagonal/>
    </border>
    <border>
      <left style="hair">
        <color auto="1"/>
      </left>
      <right style="hair">
        <color auto="1"/>
      </right>
      <top style="hair">
        <color auto="1"/>
      </top>
      <bottom/>
      <diagonal/>
    </border>
    <border>
      <left/>
      <right style="thin">
        <color auto="1"/>
      </right>
      <top style="hair">
        <color auto="1"/>
      </top>
      <bottom/>
      <diagonal/>
    </border>
    <border>
      <left/>
      <right style="thin">
        <color auto="1"/>
      </right>
      <top/>
      <bottom style="thin">
        <color auto="1"/>
      </bottom>
      <diagonal/>
    </border>
  </borders>
  <cellStyleXfs count="4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111">
    <xf numFmtId="0" fontId="0" fillId="0" borderId="0" xfId="0">
      <alignment vertical="center"/>
    </xf>
    <xf numFmtId="0" fontId="20" fillId="0" borderId="0" xfId="0" applyFont="1">
      <alignment vertical="center"/>
    </xf>
    <xf numFmtId="176" fontId="21" fillId="0" borderId="0" xfId="1" applyNumberFormat="1" applyFont="1">
      <alignment vertical="center"/>
    </xf>
    <xf numFmtId="31" fontId="21" fillId="0" borderId="0" xfId="0" applyNumberFormat="1" applyFont="1">
      <alignment vertical="center"/>
    </xf>
    <xf numFmtId="0" fontId="21" fillId="0" borderId="11" xfId="0" applyFont="1" applyBorder="1">
      <alignment vertical="center"/>
    </xf>
    <xf numFmtId="0" fontId="21" fillId="0" borderId="12" xfId="0" applyFont="1" applyBorder="1" applyAlignment="1">
      <alignment horizontal="centerContinuous" vertical="center"/>
    </xf>
    <xf numFmtId="0" fontId="21" fillId="0" borderId="13" xfId="0" applyFont="1" applyBorder="1">
      <alignment vertical="center"/>
    </xf>
    <xf numFmtId="176" fontId="21" fillId="0" borderId="15" xfId="1" applyNumberFormat="1" applyFont="1" applyBorder="1">
      <alignment vertical="center"/>
    </xf>
    <xf numFmtId="0" fontId="21" fillId="0" borderId="16" xfId="0" applyFont="1" applyBorder="1">
      <alignment vertical="center"/>
    </xf>
    <xf numFmtId="176" fontId="21" fillId="0" borderId="18" xfId="1" applyNumberFormat="1" applyFont="1" applyBorder="1">
      <alignment vertical="center"/>
    </xf>
    <xf numFmtId="176" fontId="21" fillId="0" borderId="20" xfId="1" applyNumberFormat="1" applyFont="1" applyBorder="1" applyAlignment="1">
      <alignment horizontal="center" vertical="center"/>
    </xf>
    <xf numFmtId="0" fontId="21" fillId="0" borderId="21" xfId="0" applyFont="1" applyBorder="1">
      <alignment vertical="center"/>
    </xf>
    <xf numFmtId="176" fontId="21" fillId="0" borderId="22" xfId="1" applyNumberFormat="1" applyFont="1" applyBorder="1">
      <alignment vertical="center"/>
    </xf>
    <xf numFmtId="176" fontId="21" fillId="0" borderId="12" xfId="1" applyNumberFormat="1" applyFont="1" applyBorder="1">
      <alignment vertical="center"/>
    </xf>
    <xf numFmtId="0" fontId="21" fillId="0" borderId="23" xfId="0" applyFont="1" applyBorder="1">
      <alignment vertical="center"/>
    </xf>
    <xf numFmtId="0" fontId="21" fillId="0" borderId="25" xfId="0" applyFont="1" applyBorder="1">
      <alignment vertical="center"/>
    </xf>
    <xf numFmtId="0" fontId="21" fillId="0" borderId="26" xfId="0" applyFont="1" applyBorder="1">
      <alignment vertical="center"/>
    </xf>
    <xf numFmtId="0" fontId="21" fillId="0" borderId="27" xfId="0" applyFont="1" applyBorder="1">
      <alignment vertical="center"/>
    </xf>
    <xf numFmtId="0" fontId="21" fillId="0" borderId="11" xfId="0" applyFont="1" applyBorder="1" applyAlignment="1">
      <alignment horizontal="centerContinuous" vertical="center"/>
    </xf>
    <xf numFmtId="0" fontId="21" fillId="0" borderId="19" xfId="0" applyFont="1" applyBorder="1" applyAlignment="1">
      <alignment horizontal="center" vertical="center"/>
    </xf>
    <xf numFmtId="0" fontId="22" fillId="0" borderId="25" xfId="0" applyFont="1" applyBorder="1">
      <alignment vertical="center"/>
    </xf>
    <xf numFmtId="0" fontId="21" fillId="0" borderId="23" xfId="0" applyFont="1" applyBorder="1" applyAlignment="1">
      <alignment vertical="center" wrapText="1"/>
    </xf>
    <xf numFmtId="0" fontId="21" fillId="0" borderId="25" xfId="0" applyFont="1" applyBorder="1" applyAlignment="1">
      <alignment vertical="center" wrapText="1"/>
    </xf>
    <xf numFmtId="0" fontId="21" fillId="0" borderId="28" xfId="0" applyFont="1" applyBorder="1">
      <alignment vertical="center"/>
    </xf>
    <xf numFmtId="176" fontId="21" fillId="0" borderId="29" xfId="1" applyNumberFormat="1"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10" xfId="0" applyFont="1" applyBorder="1">
      <alignment vertical="center"/>
    </xf>
    <xf numFmtId="0" fontId="21" fillId="0" borderId="11" xfId="0" applyFont="1" applyBorder="1" applyAlignment="1">
      <alignment horizontal="right" vertical="center"/>
    </xf>
    <xf numFmtId="176" fontId="21" fillId="0" borderId="12" xfId="1" applyNumberFormat="1" applyFont="1" applyBorder="1" applyAlignment="1">
      <alignment horizontal="right" vertical="center"/>
    </xf>
    <xf numFmtId="0" fontId="21" fillId="0" borderId="13" xfId="0" applyFont="1" applyBorder="1" applyAlignment="1">
      <alignment horizontal="right" vertical="center"/>
    </xf>
    <xf numFmtId="176" fontId="21" fillId="0" borderId="15" xfId="1" applyNumberFormat="1" applyFont="1" applyBorder="1" applyAlignment="1">
      <alignment horizontal="right" vertical="center"/>
    </xf>
    <xf numFmtId="0" fontId="21" fillId="0" borderId="16" xfId="0" applyFont="1" applyBorder="1" applyAlignment="1">
      <alignment horizontal="right" vertical="center"/>
    </xf>
    <xf numFmtId="176" fontId="21" fillId="0" borderId="18" xfId="1" applyNumberFormat="1" applyFont="1" applyBorder="1" applyAlignment="1">
      <alignment horizontal="right" vertical="center"/>
    </xf>
    <xf numFmtId="0" fontId="21" fillId="0" borderId="21" xfId="0" applyFont="1" applyBorder="1" applyAlignment="1">
      <alignment horizontal="right" vertical="center"/>
    </xf>
    <xf numFmtId="176" fontId="21" fillId="0" borderId="22" xfId="1" applyNumberFormat="1" applyFont="1" applyBorder="1" applyAlignment="1">
      <alignment horizontal="right" vertical="center"/>
    </xf>
    <xf numFmtId="0" fontId="20" fillId="0" borderId="25" xfId="0" applyFont="1" applyBorder="1">
      <alignment vertical="center"/>
    </xf>
    <xf numFmtId="0" fontId="20" fillId="0" borderId="32" xfId="0" applyFont="1" applyBorder="1">
      <alignment vertical="center"/>
    </xf>
    <xf numFmtId="176" fontId="21" fillId="0" borderId="32" xfId="1" applyNumberFormat="1" applyFont="1" applyBorder="1">
      <alignment vertical="center"/>
    </xf>
    <xf numFmtId="176" fontId="21" fillId="0" borderId="33" xfId="1" applyNumberFormat="1" applyFont="1" applyBorder="1">
      <alignment vertical="center"/>
    </xf>
    <xf numFmtId="0" fontId="20" fillId="0" borderId="26" xfId="0" applyFont="1" applyBorder="1">
      <alignment vertical="center"/>
    </xf>
    <xf numFmtId="0" fontId="20" fillId="0" borderId="34" xfId="0" applyFont="1" applyBorder="1">
      <alignment vertical="center"/>
    </xf>
    <xf numFmtId="176" fontId="21" fillId="0" borderId="34" xfId="1" applyNumberFormat="1" applyFont="1" applyBorder="1">
      <alignment vertical="center"/>
    </xf>
    <xf numFmtId="176" fontId="21" fillId="0" borderId="35" xfId="1" applyNumberFormat="1" applyFont="1" applyBorder="1">
      <alignment vertical="center"/>
    </xf>
    <xf numFmtId="0" fontId="20" fillId="0" borderId="37" xfId="0" applyFont="1" applyBorder="1">
      <alignment vertical="center"/>
    </xf>
    <xf numFmtId="0" fontId="20" fillId="0" borderId="38" xfId="0" applyFont="1" applyBorder="1">
      <alignment vertical="center"/>
    </xf>
    <xf numFmtId="176" fontId="21" fillId="0" borderId="38" xfId="1" applyNumberFormat="1" applyFont="1" applyBorder="1">
      <alignment vertical="center"/>
    </xf>
    <xf numFmtId="176" fontId="21" fillId="0" borderId="40" xfId="1" applyNumberFormat="1" applyFont="1" applyBorder="1">
      <alignment vertical="center"/>
    </xf>
    <xf numFmtId="0" fontId="20" fillId="0" borderId="41" xfId="0" applyFont="1" applyBorder="1">
      <alignment vertical="center"/>
    </xf>
    <xf numFmtId="0" fontId="20" fillId="0" borderId="42" xfId="0" applyFont="1" applyBorder="1">
      <alignment vertical="center"/>
    </xf>
    <xf numFmtId="176" fontId="21" fillId="0" borderId="42" xfId="1" applyNumberFormat="1" applyFont="1" applyBorder="1">
      <alignment vertical="center"/>
    </xf>
    <xf numFmtId="176" fontId="21" fillId="0" borderId="43" xfId="1" applyNumberFormat="1" applyFont="1" applyBorder="1">
      <alignment vertical="center"/>
    </xf>
    <xf numFmtId="0" fontId="20" fillId="0" borderId="44" xfId="0" applyFont="1" applyBorder="1">
      <alignment vertical="center"/>
    </xf>
    <xf numFmtId="176" fontId="21" fillId="0" borderId="44" xfId="1" applyNumberFormat="1" applyFont="1" applyBorder="1">
      <alignment vertical="center"/>
    </xf>
    <xf numFmtId="176" fontId="21" fillId="0" borderId="44" xfId="1" applyNumberFormat="1" applyFont="1" applyBorder="1" applyAlignment="1">
      <alignment horizontal="right" vertical="center"/>
    </xf>
    <xf numFmtId="0" fontId="20" fillId="0" borderId="24" xfId="0" applyFont="1" applyBorder="1">
      <alignment vertical="center"/>
    </xf>
    <xf numFmtId="0" fontId="20" fillId="0" borderId="45" xfId="0" applyFont="1" applyBorder="1">
      <alignment vertical="center"/>
    </xf>
    <xf numFmtId="176" fontId="21" fillId="0" borderId="45" xfId="1" applyNumberFormat="1" applyFont="1" applyBorder="1">
      <alignment vertical="center"/>
    </xf>
    <xf numFmtId="176" fontId="21" fillId="0" borderId="47" xfId="1" applyNumberFormat="1" applyFont="1" applyBorder="1">
      <alignment vertical="center"/>
    </xf>
    <xf numFmtId="176" fontId="21" fillId="0" borderId="44" xfId="1" applyNumberFormat="1" applyFont="1" applyFill="1" applyBorder="1">
      <alignment vertical="center"/>
    </xf>
    <xf numFmtId="176" fontId="21" fillId="0" borderId="0" xfId="1" applyNumberFormat="1" applyFont="1" applyFill="1">
      <alignment vertical="center"/>
    </xf>
    <xf numFmtId="176" fontId="21" fillId="0" borderId="20" xfId="1" applyNumberFormat="1" applyFont="1" applyFill="1" applyBorder="1" applyAlignment="1">
      <alignment horizontal="center" vertical="center"/>
    </xf>
    <xf numFmtId="176" fontId="21" fillId="0" borderId="12" xfId="1" applyNumberFormat="1" applyFont="1" applyFill="1" applyBorder="1">
      <alignment vertical="center"/>
    </xf>
    <xf numFmtId="176" fontId="21" fillId="0" borderId="12" xfId="1" applyNumberFormat="1" applyFont="1" applyFill="1" applyBorder="1" applyAlignment="1">
      <alignment horizontal="right" vertical="center"/>
    </xf>
    <xf numFmtId="176" fontId="21" fillId="0" borderId="15" xfId="1" applyNumberFormat="1" applyFont="1" applyFill="1" applyBorder="1">
      <alignment vertical="center"/>
    </xf>
    <xf numFmtId="176" fontId="21" fillId="0" borderId="15" xfId="1" applyNumberFormat="1" applyFont="1" applyFill="1" applyBorder="1" applyAlignment="1">
      <alignment horizontal="right" vertical="center"/>
    </xf>
    <xf numFmtId="176" fontId="21" fillId="0" borderId="18" xfId="1" applyNumberFormat="1" applyFont="1" applyFill="1" applyBorder="1" applyAlignment="1">
      <alignment horizontal="right" vertical="center"/>
    </xf>
    <xf numFmtId="176" fontId="21" fillId="0" borderId="22" xfId="1" applyNumberFormat="1" applyFont="1" applyFill="1" applyBorder="1">
      <alignment vertical="center"/>
    </xf>
    <xf numFmtId="176" fontId="21" fillId="0" borderId="22" xfId="1" applyNumberFormat="1" applyFont="1" applyFill="1" applyBorder="1" applyAlignment="1">
      <alignment horizontal="right" vertical="center"/>
    </xf>
    <xf numFmtId="176" fontId="21" fillId="0" borderId="18" xfId="1" applyNumberFormat="1" applyFont="1" applyFill="1" applyBorder="1">
      <alignment vertical="center"/>
    </xf>
    <xf numFmtId="176" fontId="21" fillId="0" borderId="29" xfId="1" applyNumberFormat="1" applyFont="1" applyFill="1" applyBorder="1">
      <alignment vertical="center"/>
    </xf>
    <xf numFmtId="176" fontId="21" fillId="0" borderId="42" xfId="1" applyNumberFormat="1" applyFont="1" applyFill="1" applyBorder="1">
      <alignment vertical="center"/>
    </xf>
    <xf numFmtId="0" fontId="20" fillId="0" borderId="36" xfId="0" applyFont="1" applyBorder="1">
      <alignment vertical="center"/>
    </xf>
    <xf numFmtId="176" fontId="21" fillId="0" borderId="38" xfId="1" applyNumberFormat="1" applyFont="1" applyFill="1" applyBorder="1">
      <alignment vertical="center"/>
    </xf>
    <xf numFmtId="0" fontId="20" fillId="0" borderId="39" xfId="0" applyFont="1" applyBorder="1">
      <alignment vertical="center"/>
    </xf>
    <xf numFmtId="176" fontId="21" fillId="0" borderId="32" xfId="1" applyNumberFormat="1" applyFont="1" applyFill="1" applyBorder="1">
      <alignment vertical="center"/>
    </xf>
    <xf numFmtId="0" fontId="20" fillId="0" borderId="14" xfId="0" applyFont="1" applyBorder="1">
      <alignment vertical="center"/>
    </xf>
    <xf numFmtId="176" fontId="21" fillId="0" borderId="34" xfId="1" applyNumberFormat="1" applyFont="1" applyFill="1" applyBorder="1">
      <alignment vertical="center"/>
    </xf>
    <xf numFmtId="0" fontId="20" fillId="0" borderId="17" xfId="0" applyFont="1" applyBorder="1">
      <alignment vertical="center"/>
    </xf>
    <xf numFmtId="176" fontId="21" fillId="0" borderId="45" xfId="1" applyNumberFormat="1" applyFont="1" applyFill="1" applyBorder="1">
      <alignment vertical="center"/>
    </xf>
    <xf numFmtId="0" fontId="20" fillId="0" borderId="46" xfId="0" applyFont="1" applyBorder="1">
      <alignment vertical="center"/>
    </xf>
    <xf numFmtId="0" fontId="24" fillId="0" borderId="0" xfId="0" applyFont="1">
      <alignment vertical="center"/>
    </xf>
    <xf numFmtId="0" fontId="23" fillId="33" borderId="41" xfId="0" applyFont="1" applyFill="1" applyBorder="1">
      <alignment vertical="center"/>
    </xf>
    <xf numFmtId="0" fontId="23" fillId="33" borderId="42" xfId="0" applyFont="1" applyFill="1" applyBorder="1">
      <alignment vertical="center"/>
    </xf>
    <xf numFmtId="176" fontId="23" fillId="33" borderId="42" xfId="1" applyNumberFormat="1" applyFont="1" applyFill="1" applyBorder="1">
      <alignment vertical="center"/>
    </xf>
    <xf numFmtId="176" fontId="23" fillId="33" borderId="43" xfId="1" applyNumberFormat="1" applyFont="1" applyFill="1" applyBorder="1">
      <alignment vertical="center"/>
    </xf>
    <xf numFmtId="0" fontId="21" fillId="0" borderId="0" xfId="0" applyFont="1">
      <alignment vertical="center"/>
    </xf>
    <xf numFmtId="176" fontId="21" fillId="0" borderId="0" xfId="1" applyNumberFormat="1" applyFont="1" applyBorder="1">
      <alignment vertical="center"/>
    </xf>
    <xf numFmtId="176" fontId="21" fillId="0" borderId="0" xfId="1" applyNumberFormat="1" applyFont="1" applyFill="1" applyBorder="1">
      <alignment vertical="center"/>
    </xf>
    <xf numFmtId="176" fontId="22" fillId="0" borderId="0" xfId="1" applyNumberFormat="1" applyFont="1" applyAlignment="1">
      <alignment horizontal="left" vertical="center"/>
    </xf>
    <xf numFmtId="176" fontId="21" fillId="0" borderId="33" xfId="1" applyNumberFormat="1" applyFont="1" applyFill="1" applyBorder="1">
      <alignment vertical="center"/>
    </xf>
    <xf numFmtId="176" fontId="21" fillId="0" borderId="35" xfId="1" applyNumberFormat="1" applyFont="1" applyFill="1" applyBorder="1">
      <alignment vertical="center"/>
    </xf>
    <xf numFmtId="0" fontId="1" fillId="0" borderId="0" xfId="0" applyFont="1">
      <alignment vertical="center"/>
    </xf>
    <xf numFmtId="176" fontId="22" fillId="0" borderId="0" xfId="1" applyNumberFormat="1" applyFont="1" applyAlignment="1">
      <alignment horizontal="right" vertical="center"/>
    </xf>
    <xf numFmtId="0" fontId="1" fillId="0" borderId="0" xfId="0" applyFont="1" applyAlignment="1">
      <alignment vertical="center" wrapText="1"/>
    </xf>
    <xf numFmtId="0" fontId="20" fillId="0" borderId="0" xfId="0" applyFont="1" applyAlignment="1">
      <alignment vertical="center" wrapText="1"/>
    </xf>
    <xf numFmtId="0" fontId="21" fillId="0" borderId="13" xfId="0" applyFont="1" applyBorder="1" applyAlignment="1">
      <alignment vertical="center" wrapText="1"/>
    </xf>
    <xf numFmtId="176" fontId="21" fillId="0" borderId="15" xfId="1" applyNumberFormat="1" applyFont="1" applyBorder="1" applyAlignment="1">
      <alignment vertical="center" wrapText="1"/>
    </xf>
    <xf numFmtId="176" fontId="21" fillId="0" borderId="15" xfId="1" applyNumberFormat="1" applyFont="1" applyFill="1" applyBorder="1" applyAlignment="1">
      <alignment vertical="center" wrapText="1"/>
    </xf>
    <xf numFmtId="0" fontId="20" fillId="34" borderId="0" xfId="0" applyFont="1" applyFill="1">
      <alignment vertical="center"/>
    </xf>
    <xf numFmtId="0" fontId="25" fillId="34" borderId="0" xfId="0" applyFont="1" applyFill="1">
      <alignment vertical="center"/>
    </xf>
    <xf numFmtId="0" fontId="23" fillId="34" borderId="0" xfId="0" applyFont="1" applyFill="1">
      <alignment vertical="center"/>
    </xf>
    <xf numFmtId="176" fontId="25" fillId="34" borderId="0" xfId="1" applyNumberFormat="1" applyFont="1" applyFill="1">
      <alignment vertical="center"/>
    </xf>
    <xf numFmtId="176" fontId="23" fillId="34" borderId="0" xfId="1" applyNumberFormat="1" applyFont="1" applyFill="1">
      <alignment vertical="center"/>
    </xf>
    <xf numFmtId="0" fontId="25" fillId="0" borderId="0" xfId="0" applyFont="1" applyFill="1">
      <alignment vertical="center"/>
    </xf>
    <xf numFmtId="176" fontId="25" fillId="34" borderId="48" xfId="1" applyNumberFormat="1" applyFont="1" applyFill="1" applyBorder="1">
      <alignment vertical="center"/>
    </xf>
    <xf numFmtId="0" fontId="23" fillId="34" borderId="44" xfId="0" applyFont="1" applyFill="1" applyBorder="1">
      <alignment vertical="center"/>
    </xf>
    <xf numFmtId="0" fontId="23" fillId="0" borderId="0" xfId="0" applyFont="1" applyFill="1">
      <alignment vertical="center"/>
    </xf>
    <xf numFmtId="176" fontId="23" fillId="34" borderId="48" xfId="1" applyNumberFormat="1" applyFont="1" applyFill="1" applyBorder="1">
      <alignment vertical="center"/>
    </xf>
    <xf numFmtId="0" fontId="1" fillId="0" borderId="25" xfId="0" applyFont="1" applyBorder="1">
      <alignment vertical="center"/>
    </xf>
    <xf numFmtId="0" fontId="26" fillId="0" borderId="25" xfId="0" applyFont="1" applyBorder="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227161046370821"/>
          <c:y val="0.29741121901980233"/>
          <c:w val="0.60833348194485115"/>
          <c:h val="0.57856449535902588"/>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7BFB-4F14-ADC8-AE13E8A192CD}"/>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BFB-4F14-ADC8-AE13E8A192CD}"/>
              </c:ext>
            </c:extLst>
          </c:dPt>
          <c:dLbls>
            <c:dLbl>
              <c:idx val="0"/>
              <c:layout>
                <c:manualLayout>
                  <c:x val="3.4496951929830821E-2"/>
                  <c:y val="-1.95319037242298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FB-4F14-ADC8-AE13E8A192CD}"/>
                </c:ext>
              </c:extLst>
            </c:dLbl>
            <c:dLbl>
              <c:idx val="1"/>
              <c:layout>
                <c:manualLayout>
                  <c:x val="9.424309661148482E-2"/>
                  <c:y val="-5.52191360688862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FB-4F14-ADC8-AE13E8A192CD}"/>
                </c:ext>
              </c:extLst>
            </c:dLbl>
            <c:dLbl>
              <c:idx val="2"/>
              <c:layout>
                <c:manualLayout>
                  <c:x val="-4.0966730387450377E-2"/>
                  <c:y val="-2.52263234571337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BFB-4F14-ADC8-AE13E8A192CD}"/>
                </c:ext>
              </c:extLst>
            </c:dLbl>
            <c:dLbl>
              <c:idx val="3"/>
              <c:layout>
                <c:manualLayout>
                  <c:x val="-2.3326063833153179E-2"/>
                  <c:y val="-2.96334431993742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BFB-4F14-ADC8-AE13E8A192CD}"/>
                </c:ext>
              </c:extLst>
            </c:dLbl>
            <c:dLbl>
              <c:idx val="4"/>
              <c:layout>
                <c:manualLayout>
                  <c:x val="2.2448776486167912E-2"/>
                  <c:y val="-8.13068891468675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FB-4F14-ADC8-AE13E8A192C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単純・年代別集計!$B$40:$B$44</c:f>
              <c:strCache>
                <c:ptCount val="5"/>
                <c:pt idx="0">
                  <c:v>好き</c:v>
                </c:pt>
                <c:pt idx="1">
                  <c:v>どちらかというと好き</c:v>
                </c:pt>
                <c:pt idx="2">
                  <c:v>どちらでもない</c:v>
                </c:pt>
                <c:pt idx="3">
                  <c:v>どちらかというと嫌い</c:v>
                </c:pt>
                <c:pt idx="4">
                  <c:v>嫌い</c:v>
                </c:pt>
              </c:strCache>
            </c:strRef>
          </c:cat>
          <c:val>
            <c:numRef>
              <c:f>単純・年代別集計!$C$40:$C$44</c:f>
              <c:numCache>
                <c:formatCode>General</c:formatCode>
                <c:ptCount val="5"/>
                <c:pt idx="0">
                  <c:v>48</c:v>
                </c:pt>
                <c:pt idx="1">
                  <c:v>73</c:v>
                </c:pt>
                <c:pt idx="2">
                  <c:v>56</c:v>
                </c:pt>
                <c:pt idx="3">
                  <c:v>15</c:v>
                </c:pt>
                <c:pt idx="4">
                  <c:v>8</c:v>
                </c:pt>
              </c:numCache>
            </c:numRef>
          </c:val>
          <c:extLst>
            <c:ext xmlns:c16="http://schemas.microsoft.com/office/drawing/2014/chart" uri="{C3380CC4-5D6E-409C-BE32-E72D297353CC}">
              <c16:uniqueId val="{00000006-7BFB-4F14-ADC8-AE13E8A192CD}"/>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83019139234029016"/>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単純・年代別集計!$B$297:$B$304</c:f>
              <c:strCache>
                <c:ptCount val="8"/>
                <c:pt idx="0">
                  <c:v>たくさんの生き物が暮らしている</c:v>
                </c:pt>
                <c:pt idx="1">
                  <c:v>公園など、屋外で安心して遊ぶことができる</c:v>
                </c:pt>
                <c:pt idx="2">
                  <c:v>湖岸や道路にごみが落ちていない</c:v>
                </c:pt>
                <c:pt idx="3">
                  <c:v>琵琶湖や川の水が美しい</c:v>
                </c:pt>
                <c:pt idx="4">
                  <c:v>異常気象（ゲリラ豪雨など）に遭わない</c:v>
                </c:pt>
                <c:pt idx="5">
                  <c:v>旬の野菜や魚を、旬の時期に安定的に食べることができる</c:v>
                </c:pt>
                <c:pt idx="6">
                  <c:v>そのほか</c:v>
                </c:pt>
                <c:pt idx="7">
                  <c:v>どれもない</c:v>
                </c:pt>
              </c:strCache>
            </c:strRef>
          </c:cat>
          <c:val>
            <c:numRef>
              <c:f>単純・年代別集計!$D$297:$D$304</c:f>
              <c:numCache>
                <c:formatCode>#,##0.0;[Red]\-#,##0.0</c:formatCode>
                <c:ptCount val="8"/>
                <c:pt idx="0">
                  <c:v>43</c:v>
                </c:pt>
                <c:pt idx="1">
                  <c:v>42</c:v>
                </c:pt>
                <c:pt idx="2">
                  <c:v>33.5</c:v>
                </c:pt>
                <c:pt idx="3">
                  <c:v>43.5</c:v>
                </c:pt>
                <c:pt idx="4">
                  <c:v>25.5</c:v>
                </c:pt>
                <c:pt idx="5">
                  <c:v>26.5</c:v>
                </c:pt>
                <c:pt idx="6">
                  <c:v>0</c:v>
                </c:pt>
                <c:pt idx="7">
                  <c:v>13.5</c:v>
                </c:pt>
              </c:numCache>
            </c:numRef>
          </c:val>
          <c:extLst>
            <c:ext xmlns:c16="http://schemas.microsoft.com/office/drawing/2014/chart" uri="{C3380CC4-5D6E-409C-BE32-E72D297353CC}">
              <c16:uniqueId val="{00000000-802A-4D9F-BCB7-5ED70B5503AD}"/>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8711230638238857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単純・年代別集計!$B$64:$B$73</c:f>
              <c:strCache>
                <c:ptCount val="10"/>
                <c:pt idx="0">
                  <c:v>水辺遊び（海・湖水浴、川遊びなど）</c:v>
                </c:pt>
                <c:pt idx="1">
                  <c:v>山登り・森林浴</c:v>
                </c:pt>
                <c:pt idx="2">
                  <c:v>生き物採集・魚釣り</c:v>
                </c:pt>
                <c:pt idx="3">
                  <c:v>生き物観察・バードウォッチング</c:v>
                </c:pt>
                <c:pt idx="4">
                  <c:v>水族館・動物園・博物館</c:v>
                </c:pt>
                <c:pt idx="5">
                  <c:v>農業・漁業・林業</c:v>
                </c:pt>
                <c:pt idx="6">
                  <c:v>ガーデニング</c:v>
                </c:pt>
                <c:pt idx="7">
                  <c:v>写真撮影</c:v>
                </c:pt>
                <c:pt idx="8">
                  <c:v>そのほか</c:v>
                </c:pt>
                <c:pt idx="9">
                  <c:v>とくにない</c:v>
                </c:pt>
              </c:strCache>
            </c:strRef>
          </c:cat>
          <c:val>
            <c:numRef>
              <c:f>単純・年代別集計!$D$64:$D$73</c:f>
              <c:numCache>
                <c:formatCode>#,##0.0;[Red]\-#,##0.0</c:formatCode>
                <c:ptCount val="10"/>
                <c:pt idx="0">
                  <c:v>46.280991735537192</c:v>
                </c:pt>
                <c:pt idx="1">
                  <c:v>16.528925619834713</c:v>
                </c:pt>
                <c:pt idx="2">
                  <c:v>34.710743801652896</c:v>
                </c:pt>
                <c:pt idx="3">
                  <c:v>23.966942148760332</c:v>
                </c:pt>
                <c:pt idx="4">
                  <c:v>48.760330578512395</c:v>
                </c:pt>
                <c:pt idx="5">
                  <c:v>8.2644628099173563</c:v>
                </c:pt>
                <c:pt idx="6">
                  <c:v>6.6115702479338845</c:v>
                </c:pt>
                <c:pt idx="7">
                  <c:v>10.743801652892563</c:v>
                </c:pt>
                <c:pt idx="8">
                  <c:v>4.9586776859504136</c:v>
                </c:pt>
                <c:pt idx="9">
                  <c:v>4.9586776859504136</c:v>
                </c:pt>
              </c:numCache>
            </c:numRef>
          </c:val>
          <c:extLst>
            <c:ext xmlns:c16="http://schemas.microsoft.com/office/drawing/2014/chart" uri="{C3380CC4-5D6E-409C-BE32-E72D297353CC}">
              <c16:uniqueId val="{00000002-C3F9-422F-A539-DE7CD3A28E70}"/>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8711230638238857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単純・年代別集計!$B$94:$B$103</c:f>
              <c:strCache>
                <c:ptCount val="10"/>
                <c:pt idx="0">
                  <c:v>毎日～ほどんど毎日</c:v>
                </c:pt>
                <c:pt idx="1">
                  <c:v>週に２～３日くらい</c:v>
                </c:pt>
                <c:pt idx="2">
                  <c:v>週に１日くらい</c:v>
                </c:pt>
                <c:pt idx="3">
                  <c:v>月に２～３日くらい</c:v>
                </c:pt>
                <c:pt idx="4">
                  <c:v>月に１日くらい</c:v>
                </c:pt>
                <c:pt idx="5">
                  <c:v>半年に３～４日くらい</c:v>
                </c:pt>
                <c:pt idx="6">
                  <c:v>半年に１～２日くらい</c:v>
                </c:pt>
                <c:pt idx="7">
                  <c:v>年に１日くらい</c:v>
                </c:pt>
                <c:pt idx="8">
                  <c:v>数年に１日くらい</c:v>
                </c:pt>
                <c:pt idx="9">
                  <c:v>ほとんど体験していない</c:v>
                </c:pt>
              </c:strCache>
            </c:strRef>
          </c:cat>
          <c:val>
            <c:numRef>
              <c:f>単純・年代別集計!$D$94:$D$103</c:f>
              <c:numCache>
                <c:formatCode>#,##0.0;[Red]\-#,##0.0</c:formatCode>
                <c:ptCount val="10"/>
                <c:pt idx="0">
                  <c:v>5.2173913043478262</c:v>
                </c:pt>
                <c:pt idx="1">
                  <c:v>8.695652173913043</c:v>
                </c:pt>
                <c:pt idx="2">
                  <c:v>20</c:v>
                </c:pt>
                <c:pt idx="3">
                  <c:v>14.782608695652174</c:v>
                </c:pt>
                <c:pt idx="4">
                  <c:v>10.434782608695652</c:v>
                </c:pt>
                <c:pt idx="5">
                  <c:v>5.2173913043478262</c:v>
                </c:pt>
                <c:pt idx="6">
                  <c:v>9.5652173913043477</c:v>
                </c:pt>
                <c:pt idx="7">
                  <c:v>12.173913043478262</c:v>
                </c:pt>
                <c:pt idx="8">
                  <c:v>6.9565217391304346</c:v>
                </c:pt>
                <c:pt idx="9">
                  <c:v>6.9565217391304346</c:v>
                </c:pt>
              </c:numCache>
            </c:numRef>
          </c:val>
          <c:extLst>
            <c:ext xmlns:c16="http://schemas.microsoft.com/office/drawing/2014/chart" uri="{C3380CC4-5D6E-409C-BE32-E72D297353CC}">
              <c16:uniqueId val="{00000000-9E46-483E-9509-974E9EAF83F0}"/>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1820765305212584"/>
          <c:y val="0.29741121901980233"/>
          <c:w val="0.50239743935643355"/>
          <c:h val="0.47950299208363495"/>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789-4C1C-A621-7514EB572493}"/>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789-4C1C-A621-7514EB572493}"/>
              </c:ext>
            </c:extLst>
          </c:dPt>
          <c:dLbls>
            <c:dLbl>
              <c:idx val="0"/>
              <c:layout>
                <c:manualLayout>
                  <c:x val="3.4496951929830821E-2"/>
                  <c:y val="-1.95319037242298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89-4C1C-A621-7514EB572493}"/>
                </c:ext>
              </c:extLst>
            </c:dLbl>
            <c:dLbl>
              <c:idx val="1"/>
              <c:layout>
                <c:manualLayout>
                  <c:x val="0.17095540331344239"/>
                  <c:y val="-4.10675596921706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89-4C1C-A621-7514EB572493}"/>
                </c:ext>
              </c:extLst>
            </c:dLbl>
            <c:dLbl>
              <c:idx val="2"/>
              <c:layout>
                <c:manualLayout>
                  <c:x val="-8.8455301202947922E-2"/>
                  <c:y val="-6.35745807164286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89-4C1C-A621-7514EB572493}"/>
                </c:ext>
              </c:extLst>
            </c:dLbl>
            <c:dLbl>
              <c:idx val="3"/>
              <c:layout>
                <c:manualLayout>
                  <c:x val="-7.446760163445823E-2"/>
                  <c:y val="-5.32193824470122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89-4C1C-A621-7514EB572493}"/>
                </c:ext>
              </c:extLst>
            </c:dLbl>
            <c:dLbl>
              <c:idx val="4"/>
              <c:delete val="1"/>
              <c:extLst>
                <c:ext xmlns:c15="http://schemas.microsoft.com/office/drawing/2012/chart" uri="{CE6537A1-D6FC-4f65-9D91-7224C49458BB}"/>
                <c:ext xmlns:c16="http://schemas.microsoft.com/office/drawing/2014/chart" uri="{C3380CC4-5D6E-409C-BE32-E72D297353CC}">
                  <c16:uniqueId val="{00000006-E789-4C1C-A621-7514EB572493}"/>
                </c:ext>
              </c:extLst>
            </c:dLbl>
            <c:dLbl>
              <c:idx val="5"/>
              <c:layout>
                <c:manualLayout>
                  <c:x val="8.1558384479665055E-2"/>
                  <c:y val="-8.68103545296888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789-4C1C-A621-7514EB57249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単純・年代別集計!$B$124:$B$129</c:f>
              <c:strCache>
                <c:ptCount val="6"/>
                <c:pt idx="0">
                  <c:v>教えてくれる人や場所が少なくなっている</c:v>
                </c:pt>
                <c:pt idx="1">
                  <c:v>教えてくれる人はいるが、場所が少なくなっている</c:v>
                </c:pt>
                <c:pt idx="2">
                  <c:v>場所はあるが、教えてくれる人が少なくなっている</c:v>
                </c:pt>
                <c:pt idx="3">
                  <c:v>教えてくれる人や場所はある</c:v>
                </c:pt>
                <c:pt idx="4">
                  <c:v>そのほか</c:v>
                </c:pt>
                <c:pt idx="5">
                  <c:v>よくわからない</c:v>
                </c:pt>
              </c:strCache>
            </c:strRef>
          </c:cat>
          <c:val>
            <c:numRef>
              <c:f>単純・年代別集計!$C$124:$C$129</c:f>
              <c:numCache>
                <c:formatCode>General</c:formatCode>
                <c:ptCount val="6"/>
                <c:pt idx="0">
                  <c:v>77</c:v>
                </c:pt>
                <c:pt idx="1">
                  <c:v>31</c:v>
                </c:pt>
                <c:pt idx="2">
                  <c:v>39</c:v>
                </c:pt>
                <c:pt idx="3">
                  <c:v>18</c:v>
                </c:pt>
                <c:pt idx="4">
                  <c:v>0</c:v>
                </c:pt>
                <c:pt idx="5">
                  <c:v>35</c:v>
                </c:pt>
              </c:numCache>
            </c:numRef>
          </c:val>
          <c:extLst>
            <c:ext xmlns:c16="http://schemas.microsoft.com/office/drawing/2014/chart" uri="{C3380CC4-5D6E-409C-BE32-E72D297353CC}">
              <c16:uniqueId val="{00000007-E789-4C1C-A621-7514EB572493}"/>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1820765305212584"/>
          <c:y val="0.29741121901980233"/>
          <c:w val="0.50239743935643355"/>
          <c:h val="0.47950299208363495"/>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5A36-4B32-A6A9-51BB598797F3}"/>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5A36-4B32-A6A9-51BB598797F3}"/>
              </c:ext>
            </c:extLst>
          </c:dPt>
          <c:dLbls>
            <c:dLbl>
              <c:idx val="0"/>
              <c:layout>
                <c:manualLayout>
                  <c:x val="3.4496951929830821E-2"/>
                  <c:y val="-1.95319037242298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36-4B32-A6A9-51BB598797F3}"/>
                </c:ext>
              </c:extLst>
            </c:dLbl>
            <c:dLbl>
              <c:idx val="1"/>
              <c:layout>
                <c:manualLayout>
                  <c:x val="1.6749285082721006E-2"/>
                  <c:y val="-3.329902524671636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36-4B32-A6A9-51BB598797F3}"/>
                </c:ext>
              </c:extLst>
            </c:dLbl>
            <c:dLbl>
              <c:idx val="2"/>
              <c:layout>
                <c:manualLayout>
                  <c:x val="-3.000782943002785E-2"/>
                  <c:y val="1.72285776580439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36-4B32-A6A9-51BB598797F3}"/>
                </c:ext>
              </c:extLst>
            </c:dLbl>
            <c:dLbl>
              <c:idx val="3"/>
              <c:layout>
                <c:manualLayout>
                  <c:x val="-5.6202766705420716E-2"/>
                  <c:y val="5.52763819095476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36-4B32-A6A9-51BB598797F3}"/>
                </c:ext>
              </c:extLst>
            </c:dLbl>
            <c:dLbl>
              <c:idx val="4"/>
              <c:layout>
                <c:manualLayout>
                  <c:x val="-4.6957596244174699E-2"/>
                  <c:y val="-9.545844381936295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36-4B32-A6A9-51BB598797F3}"/>
                </c:ext>
              </c:extLst>
            </c:dLbl>
            <c:dLbl>
              <c:idx val="5"/>
              <c:layout>
                <c:manualLayout>
                  <c:x val="8.1558384479665055E-2"/>
                  <c:y val="-8.68103545296888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36-4B32-A6A9-51BB598797F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単純・年代別集計!$B$181:$B$185</c:f>
              <c:strCache>
                <c:ptCount val="5"/>
                <c:pt idx="0">
                  <c:v>好き</c:v>
                </c:pt>
                <c:pt idx="1">
                  <c:v>どちらかというと好き</c:v>
                </c:pt>
                <c:pt idx="2">
                  <c:v>どちらでもない</c:v>
                </c:pt>
                <c:pt idx="3">
                  <c:v>どちらかというと嫌い</c:v>
                </c:pt>
                <c:pt idx="4">
                  <c:v>嫌い</c:v>
                </c:pt>
              </c:strCache>
            </c:strRef>
          </c:cat>
          <c:val>
            <c:numRef>
              <c:f>単純・年代別集計!$C$181:$C$185</c:f>
              <c:numCache>
                <c:formatCode>General</c:formatCode>
                <c:ptCount val="5"/>
                <c:pt idx="0">
                  <c:v>28</c:v>
                </c:pt>
                <c:pt idx="1">
                  <c:v>77</c:v>
                </c:pt>
                <c:pt idx="2">
                  <c:v>66</c:v>
                </c:pt>
                <c:pt idx="3">
                  <c:v>21</c:v>
                </c:pt>
                <c:pt idx="4">
                  <c:v>8</c:v>
                </c:pt>
              </c:numCache>
            </c:numRef>
          </c:val>
          <c:extLst>
            <c:ext xmlns:c16="http://schemas.microsoft.com/office/drawing/2014/chart" uri="{C3380CC4-5D6E-409C-BE32-E72D297353CC}">
              <c16:uniqueId val="{00000008-5A36-4B32-A6A9-51BB598797F3}"/>
            </c:ext>
          </c:extLst>
        </c:ser>
        <c:dLbls>
          <c:showLegendKey val="0"/>
          <c:showVal val="0"/>
          <c:showCatName val="0"/>
          <c:showSerName val="0"/>
          <c:showPercent val="0"/>
          <c:showBubbleSize val="0"/>
          <c:showLeaderLines val="1"/>
        </c:dLbls>
      </c:pie3DChart>
    </c:plotArea>
    <c:plotVisOnly val="1"/>
    <c:dispBlanksAs val="zero"/>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87112306382388571"/>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単純・年代別集計!$B$153:$B$158</c:f>
              <c:strCache>
                <c:ptCount val="6"/>
                <c:pt idx="0">
                  <c:v>動植や植物など、生き物について学ぶ</c:v>
                </c:pt>
                <c:pt idx="1">
                  <c:v>地球温暖化など、気候変動について学ぶ</c:v>
                </c:pt>
                <c:pt idx="2">
                  <c:v>海洋プラスチックなど、ごみ問題について学ぶ</c:v>
                </c:pt>
                <c:pt idx="3">
                  <c:v>大気・水質汚染など、公害について学ぶ</c:v>
                </c:pt>
                <c:pt idx="4">
                  <c:v>そのほか</c:v>
                </c:pt>
                <c:pt idx="5">
                  <c:v>どれもない</c:v>
                </c:pt>
              </c:strCache>
            </c:strRef>
          </c:cat>
          <c:val>
            <c:numRef>
              <c:f>単純・年代別集計!$D$153:$D$158</c:f>
              <c:numCache>
                <c:formatCode>#,##0.0;[Red]\-#,##0.0</c:formatCode>
                <c:ptCount val="6"/>
                <c:pt idx="0">
                  <c:v>46</c:v>
                </c:pt>
                <c:pt idx="1">
                  <c:v>45.5</c:v>
                </c:pt>
                <c:pt idx="2">
                  <c:v>38.5</c:v>
                </c:pt>
                <c:pt idx="3">
                  <c:v>34.5</c:v>
                </c:pt>
                <c:pt idx="4">
                  <c:v>0.5</c:v>
                </c:pt>
                <c:pt idx="5">
                  <c:v>10.5</c:v>
                </c:pt>
              </c:numCache>
            </c:numRef>
          </c:val>
          <c:extLst>
            <c:ext xmlns:c16="http://schemas.microsoft.com/office/drawing/2014/chart" uri="{C3380CC4-5D6E-409C-BE32-E72D297353CC}">
              <c16:uniqueId val="{00000000-4FA8-41CE-A8D3-8BDE1BD6CED0}"/>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038450303261308"/>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単純・年代別集計!$B$210:$B$220</c:f>
              <c:strCache>
                <c:ptCount val="11"/>
                <c:pt idx="0">
                  <c:v>生き物観察・採集</c:v>
                </c:pt>
                <c:pt idx="1">
                  <c:v>植樹・ヨシ刈り・魚などの放流 </c:v>
                </c:pt>
                <c:pt idx="2">
                  <c:v>水辺遊び（海・湖水浴、川遊びなど）</c:v>
                </c:pt>
                <c:pt idx="3">
                  <c:v>山登り・森林浴</c:v>
                </c:pt>
                <c:pt idx="4">
                  <c:v>農業・林業・漁業</c:v>
                </c:pt>
                <c:pt idx="5">
                  <c:v>節電・節水・省エネ</c:v>
                </c:pt>
                <c:pt idx="6">
                  <c:v>ごみ拾い</c:v>
                </c:pt>
                <c:pt idx="7">
                  <c:v>ごみの分別やリサイクル</c:v>
                </c:pt>
                <c:pt idx="8">
                  <c:v>環境学習や環境問題に関する情報発信（SNSなど）</c:v>
                </c:pt>
                <c:pt idx="9">
                  <c:v>そのほか</c:v>
                </c:pt>
                <c:pt idx="10">
                  <c:v>どれもしていない</c:v>
                </c:pt>
              </c:strCache>
            </c:strRef>
          </c:cat>
          <c:val>
            <c:numRef>
              <c:f>単純・年代別集計!$D$210:$D$220</c:f>
              <c:numCache>
                <c:formatCode>#,##0.0;[Red]\-#,##0.0</c:formatCode>
                <c:ptCount val="11"/>
                <c:pt idx="0">
                  <c:v>33.5</c:v>
                </c:pt>
                <c:pt idx="1">
                  <c:v>12.5</c:v>
                </c:pt>
                <c:pt idx="2">
                  <c:v>37.5</c:v>
                </c:pt>
                <c:pt idx="3">
                  <c:v>15</c:v>
                </c:pt>
                <c:pt idx="4">
                  <c:v>15</c:v>
                </c:pt>
                <c:pt idx="5">
                  <c:v>18</c:v>
                </c:pt>
                <c:pt idx="6">
                  <c:v>19.5</c:v>
                </c:pt>
                <c:pt idx="7">
                  <c:v>26</c:v>
                </c:pt>
                <c:pt idx="8">
                  <c:v>9.5</c:v>
                </c:pt>
                <c:pt idx="9">
                  <c:v>0</c:v>
                </c:pt>
                <c:pt idx="10">
                  <c:v>22.5</c:v>
                </c:pt>
              </c:numCache>
            </c:numRef>
          </c:val>
          <c:extLst>
            <c:ext xmlns:c16="http://schemas.microsoft.com/office/drawing/2014/chart" uri="{C3380CC4-5D6E-409C-BE32-E72D297353CC}">
              <c16:uniqueId val="{00000000-3B5A-4821-AFAB-83CC441AE837}"/>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902335692631309"/>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単純・年代別集計!$B$240:$B$250</c:f>
              <c:strCache>
                <c:ptCount val="11"/>
                <c:pt idx="0">
                  <c:v>生き物観察・採集</c:v>
                </c:pt>
                <c:pt idx="1">
                  <c:v>植樹・ヨシ刈り・魚などの放流</c:v>
                </c:pt>
                <c:pt idx="2">
                  <c:v>水辺遊び（海・湖水浴、川遊びなど）</c:v>
                </c:pt>
                <c:pt idx="3">
                  <c:v>山登り・森林浴</c:v>
                </c:pt>
                <c:pt idx="4">
                  <c:v>農業・林業・漁業</c:v>
                </c:pt>
                <c:pt idx="5">
                  <c:v>節電・節水・省エネ</c:v>
                </c:pt>
                <c:pt idx="6">
                  <c:v>ごみ拾い</c:v>
                </c:pt>
                <c:pt idx="7">
                  <c:v>ごみの分別やリサイクル</c:v>
                </c:pt>
                <c:pt idx="8">
                  <c:v>環境学習や環境問題に関する情報発信（SNSなど）</c:v>
                </c:pt>
                <c:pt idx="9">
                  <c:v>そのほか</c:v>
                </c:pt>
                <c:pt idx="10">
                  <c:v>どれもない</c:v>
                </c:pt>
              </c:strCache>
            </c:strRef>
          </c:cat>
          <c:val>
            <c:numRef>
              <c:f>単純・年代別集計!$D$240:$D$250</c:f>
              <c:numCache>
                <c:formatCode>#,##0.0;[Red]\-#,##0.0</c:formatCode>
                <c:ptCount val="11"/>
                <c:pt idx="0">
                  <c:v>30</c:v>
                </c:pt>
                <c:pt idx="1">
                  <c:v>21.5</c:v>
                </c:pt>
                <c:pt idx="2">
                  <c:v>44.5</c:v>
                </c:pt>
                <c:pt idx="3">
                  <c:v>24.5</c:v>
                </c:pt>
                <c:pt idx="4">
                  <c:v>16.5</c:v>
                </c:pt>
                <c:pt idx="5">
                  <c:v>15.5</c:v>
                </c:pt>
                <c:pt idx="6">
                  <c:v>15</c:v>
                </c:pt>
                <c:pt idx="7">
                  <c:v>13</c:v>
                </c:pt>
                <c:pt idx="8">
                  <c:v>8.5</c:v>
                </c:pt>
                <c:pt idx="9">
                  <c:v>0</c:v>
                </c:pt>
                <c:pt idx="10">
                  <c:v>19</c:v>
                </c:pt>
              </c:numCache>
            </c:numRef>
          </c:val>
          <c:extLst>
            <c:ext xmlns:c16="http://schemas.microsoft.com/office/drawing/2014/chart" uri="{C3380CC4-5D6E-409C-BE32-E72D297353CC}">
              <c16:uniqueId val="{00000000-FA71-4633-A0E2-91FD371EB235}"/>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596090093381868"/>
          <c:y val="6.5476190476190479E-2"/>
          <c:w val="0.49178625739795967"/>
          <c:h val="0.9136380512484896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単純・年代別集計!$B$270:$B$279</c:f>
              <c:strCache>
                <c:ptCount val="10"/>
                <c:pt idx="0">
                  <c:v>学校（日頃の授業だけでなく、うみのこなどの校外学習を含む）</c:v>
                </c:pt>
                <c:pt idx="1">
                  <c:v>クラブ・委員会活動</c:v>
                </c:pt>
                <c:pt idx="2">
                  <c:v>自治会など学外での活動（ボーイスカウトなど）</c:v>
                </c:pt>
                <c:pt idx="3">
                  <c:v>イベント</c:v>
                </c:pt>
                <c:pt idx="4">
                  <c:v>博物館・水族館・動物園</c:v>
                </c:pt>
                <c:pt idx="5">
                  <c:v>テレビ・本</c:v>
                </c:pt>
                <c:pt idx="6">
                  <c:v>SNS・インターネット</c:v>
                </c:pt>
                <c:pt idx="7">
                  <c:v>家族など周囲の人から</c:v>
                </c:pt>
                <c:pt idx="8">
                  <c:v>そのほか</c:v>
                </c:pt>
                <c:pt idx="9">
                  <c:v>受けていない</c:v>
                </c:pt>
              </c:strCache>
            </c:strRef>
          </c:cat>
          <c:val>
            <c:numRef>
              <c:f>単純・年代別集計!$D$270:$D$279</c:f>
              <c:numCache>
                <c:formatCode>#,##0.0;[Red]\-#,##0.0</c:formatCode>
                <c:ptCount val="10"/>
                <c:pt idx="0">
                  <c:v>59</c:v>
                </c:pt>
                <c:pt idx="1">
                  <c:v>13</c:v>
                </c:pt>
                <c:pt idx="2">
                  <c:v>13</c:v>
                </c:pt>
                <c:pt idx="3">
                  <c:v>7.0000000000000009</c:v>
                </c:pt>
                <c:pt idx="4">
                  <c:v>19</c:v>
                </c:pt>
                <c:pt idx="5">
                  <c:v>9</c:v>
                </c:pt>
                <c:pt idx="6">
                  <c:v>8.5</c:v>
                </c:pt>
                <c:pt idx="7">
                  <c:v>18</c:v>
                </c:pt>
                <c:pt idx="8">
                  <c:v>0.5</c:v>
                </c:pt>
                <c:pt idx="9">
                  <c:v>17</c:v>
                </c:pt>
              </c:numCache>
            </c:numRef>
          </c:val>
          <c:extLst>
            <c:ext xmlns:c16="http://schemas.microsoft.com/office/drawing/2014/chart" uri="{C3380CC4-5D6E-409C-BE32-E72D297353CC}">
              <c16:uniqueId val="{00000000-7940-4B2A-9905-77573FC04F66}"/>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556918</xdr:colOff>
      <xdr:row>46</xdr:row>
      <xdr:rowOff>3693</xdr:rowOff>
    </xdr:from>
    <xdr:to>
      <xdr:col>10</xdr:col>
      <xdr:colOff>87473</xdr:colOff>
      <xdr:row>55</xdr:row>
      <xdr:rowOff>87474</xdr:rowOff>
    </xdr:to>
    <xdr:graphicFrame macro="">
      <xdr:nvGraphicFramePr>
        <xdr:cNvPr id="2" name="グラフ 1">
          <a:extLst>
            <a:ext uri="{FF2B5EF4-FFF2-40B4-BE49-F238E27FC236}">
              <a16:creationId xmlns:a16="http://schemas.microsoft.com/office/drawing/2014/main" id="{93115F17-665D-0109-DF6C-E5177E8FC2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440286</xdr:colOff>
      <xdr:row>75</xdr:row>
      <xdr:rowOff>42569</xdr:rowOff>
    </xdr:from>
    <xdr:to>
      <xdr:col>12</xdr:col>
      <xdr:colOff>456810</xdr:colOff>
      <xdr:row>86</xdr:row>
      <xdr:rowOff>184667</xdr:rowOff>
    </xdr:to>
    <xdr:graphicFrame macro="">
      <xdr:nvGraphicFramePr>
        <xdr:cNvPr id="3" name="グラフ 2">
          <a:extLst>
            <a:ext uri="{FF2B5EF4-FFF2-40B4-BE49-F238E27FC236}">
              <a16:creationId xmlns:a16="http://schemas.microsoft.com/office/drawing/2014/main" id="{6866E21B-247F-765A-F7D8-E0AF7AD179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349898</xdr:colOff>
      <xdr:row>105</xdr:row>
      <xdr:rowOff>77755</xdr:rowOff>
    </xdr:from>
    <xdr:to>
      <xdr:col>12</xdr:col>
      <xdr:colOff>366422</xdr:colOff>
      <xdr:row>117</xdr:row>
      <xdr:rowOff>15746</xdr:rowOff>
    </xdr:to>
    <xdr:graphicFrame macro="">
      <xdr:nvGraphicFramePr>
        <xdr:cNvPr id="4" name="グラフ 3">
          <a:extLst>
            <a:ext uri="{FF2B5EF4-FFF2-40B4-BE49-F238E27FC236}">
              <a16:creationId xmlns:a16="http://schemas.microsoft.com/office/drawing/2014/main" id="{85CCA31A-82FC-4198-A045-C3B4E13E0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554006</xdr:colOff>
      <xdr:row>130</xdr:row>
      <xdr:rowOff>194388</xdr:rowOff>
    </xdr:from>
    <xdr:to>
      <xdr:col>11</xdr:col>
      <xdr:colOff>84561</xdr:colOff>
      <xdr:row>142</xdr:row>
      <xdr:rowOff>0</xdr:rowOff>
    </xdr:to>
    <xdr:graphicFrame macro="">
      <xdr:nvGraphicFramePr>
        <xdr:cNvPr id="5" name="グラフ 4">
          <a:extLst>
            <a:ext uri="{FF2B5EF4-FFF2-40B4-BE49-F238E27FC236}">
              <a16:creationId xmlns:a16="http://schemas.microsoft.com/office/drawing/2014/main" id="{A1C69D37-D69A-4A13-8D58-2721DB112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106913</xdr:colOff>
      <xdr:row>186</xdr:row>
      <xdr:rowOff>242985</xdr:rowOff>
    </xdr:from>
    <xdr:to>
      <xdr:col>10</xdr:col>
      <xdr:colOff>201192</xdr:colOff>
      <xdr:row>198</xdr:row>
      <xdr:rowOff>48597</xdr:rowOff>
    </xdr:to>
    <xdr:graphicFrame macro="">
      <xdr:nvGraphicFramePr>
        <xdr:cNvPr id="6" name="グラフ 5">
          <a:extLst>
            <a:ext uri="{FF2B5EF4-FFF2-40B4-BE49-F238E27FC236}">
              <a16:creationId xmlns:a16="http://schemas.microsoft.com/office/drawing/2014/main" id="{E9554AD6-AC77-467A-83C7-3362E8902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48597</xdr:colOff>
      <xdr:row>160</xdr:row>
      <xdr:rowOff>48597</xdr:rowOff>
    </xdr:from>
    <xdr:to>
      <xdr:col>13</xdr:col>
      <xdr:colOff>65122</xdr:colOff>
      <xdr:row>172</xdr:row>
      <xdr:rowOff>58316</xdr:rowOff>
    </xdr:to>
    <xdr:graphicFrame macro="">
      <xdr:nvGraphicFramePr>
        <xdr:cNvPr id="7" name="グラフ 6">
          <a:extLst>
            <a:ext uri="{FF2B5EF4-FFF2-40B4-BE49-F238E27FC236}">
              <a16:creationId xmlns:a16="http://schemas.microsoft.com/office/drawing/2014/main" id="{27346ED8-0E6F-4AB1-B964-07DFA6813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563724</xdr:colOff>
      <xdr:row>221</xdr:row>
      <xdr:rowOff>174948</xdr:rowOff>
    </xdr:from>
    <xdr:to>
      <xdr:col>13</xdr:col>
      <xdr:colOff>16524</xdr:colOff>
      <xdr:row>233</xdr:row>
      <xdr:rowOff>233264</xdr:rowOff>
    </xdr:to>
    <xdr:graphicFrame macro="">
      <xdr:nvGraphicFramePr>
        <xdr:cNvPr id="8" name="グラフ 7">
          <a:extLst>
            <a:ext uri="{FF2B5EF4-FFF2-40B4-BE49-F238E27FC236}">
              <a16:creationId xmlns:a16="http://schemas.microsoft.com/office/drawing/2014/main" id="{F9430C32-BB00-44B6-8839-042094772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252</xdr:row>
      <xdr:rowOff>0</xdr:rowOff>
    </xdr:from>
    <xdr:to>
      <xdr:col>13</xdr:col>
      <xdr:colOff>16525</xdr:colOff>
      <xdr:row>263</xdr:row>
      <xdr:rowOff>242984</xdr:rowOff>
    </xdr:to>
    <xdr:graphicFrame macro="">
      <xdr:nvGraphicFramePr>
        <xdr:cNvPr id="9" name="グラフ 8">
          <a:extLst>
            <a:ext uri="{FF2B5EF4-FFF2-40B4-BE49-F238E27FC236}">
              <a16:creationId xmlns:a16="http://schemas.microsoft.com/office/drawing/2014/main" id="{D7AABC16-7282-4128-8736-B0177C76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430828</xdr:colOff>
      <xdr:row>280</xdr:row>
      <xdr:rowOff>197563</xdr:rowOff>
    </xdr:from>
    <xdr:to>
      <xdr:col>13</xdr:col>
      <xdr:colOff>534566</xdr:colOff>
      <xdr:row>292</xdr:row>
      <xdr:rowOff>200932</xdr:rowOff>
    </xdr:to>
    <xdr:graphicFrame macro="">
      <xdr:nvGraphicFramePr>
        <xdr:cNvPr id="10" name="グラフ 9">
          <a:extLst>
            <a:ext uri="{FF2B5EF4-FFF2-40B4-BE49-F238E27FC236}">
              <a16:creationId xmlns:a16="http://schemas.microsoft.com/office/drawing/2014/main" id="{F3013F1C-CFBF-489D-AFE2-F9D21FD5A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306</xdr:row>
      <xdr:rowOff>0</xdr:rowOff>
    </xdr:from>
    <xdr:to>
      <xdr:col>13</xdr:col>
      <xdr:colOff>16525</xdr:colOff>
      <xdr:row>320</xdr:row>
      <xdr:rowOff>87475</xdr:rowOff>
    </xdr:to>
    <xdr:graphicFrame macro="">
      <xdr:nvGraphicFramePr>
        <xdr:cNvPr id="11" name="グラフ 10">
          <a:extLst>
            <a:ext uri="{FF2B5EF4-FFF2-40B4-BE49-F238E27FC236}">
              <a16:creationId xmlns:a16="http://schemas.microsoft.com/office/drawing/2014/main" id="{FB4DB553-DF60-4D93-8F25-ECEDB557C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AAD9-2C40-452B-9357-58103D44FAF2}">
  <dimension ref="A1:O446"/>
  <sheetViews>
    <sheetView showGridLines="0" tabSelected="1" view="pageBreakPreview" zoomScale="98" zoomScaleNormal="100" zoomScaleSheetLayoutView="98" workbookViewId="0">
      <selection activeCell="C10" sqref="C10"/>
    </sheetView>
  </sheetViews>
  <sheetFormatPr defaultColWidth="8.84375" defaultRowHeight="15.75" customHeight="1" x14ac:dyDescent="0.2"/>
  <cols>
    <col min="1" max="1" width="5.07421875" style="1" customWidth="1"/>
    <col min="2" max="2" width="29.69140625" style="1" customWidth="1"/>
    <col min="3" max="3" width="6.53515625" style="1" customWidth="1"/>
    <col min="4" max="4" width="6.53515625" style="2" customWidth="1"/>
    <col min="5" max="5" width="6.53515625" style="1" customWidth="1"/>
    <col min="6" max="6" width="6.53515625" style="2" customWidth="1"/>
    <col min="7" max="7" width="6.53515625" style="1" customWidth="1"/>
    <col min="8" max="8" width="6.53515625" style="2" customWidth="1"/>
    <col min="9" max="9" width="6.53515625" style="1" customWidth="1"/>
    <col min="10" max="10" width="6.53515625" style="60" customWidth="1"/>
    <col min="11" max="11" width="6.53515625" style="1" customWidth="1"/>
    <col min="12" max="12" width="6.53515625" style="60" customWidth="1"/>
    <col min="13" max="13" width="6.53515625" style="1" customWidth="1"/>
    <col min="14" max="14" width="6.53515625" style="2" customWidth="1"/>
    <col min="15" max="15" width="2.69140625" style="1" customWidth="1"/>
    <col min="16" max="16384" width="8.84375" style="1"/>
  </cols>
  <sheetData>
    <row r="1" spans="1:14" ht="15.75" customHeight="1" x14ac:dyDescent="0.2">
      <c r="A1" s="52" t="s">
        <v>226</v>
      </c>
      <c r="B1" s="52"/>
      <c r="C1" s="52"/>
      <c r="D1" s="53"/>
      <c r="E1" s="52"/>
      <c r="F1" s="53"/>
      <c r="G1" s="52"/>
      <c r="H1" s="53"/>
      <c r="I1" s="52"/>
      <c r="J1" s="59"/>
      <c r="K1" s="52"/>
      <c r="L1" s="59"/>
      <c r="M1" s="52"/>
      <c r="N1" s="54" t="s">
        <v>231</v>
      </c>
    </row>
    <row r="4" spans="1:14" ht="15.75" customHeight="1" x14ac:dyDescent="0.2">
      <c r="A4" s="81" t="s">
        <v>232</v>
      </c>
    </row>
    <row r="5" spans="1:14" ht="15.75" customHeight="1" x14ac:dyDescent="0.2">
      <c r="B5" s="1" t="s">
        <v>0</v>
      </c>
      <c r="C5" s="1" t="s">
        <v>1</v>
      </c>
    </row>
    <row r="6" spans="1:14" ht="15.75" customHeight="1" x14ac:dyDescent="0.2">
      <c r="B6" s="1" t="s">
        <v>2</v>
      </c>
      <c r="C6" s="3" t="s">
        <v>75</v>
      </c>
      <c r="E6" s="3"/>
      <c r="G6" s="3"/>
      <c r="I6" s="3"/>
      <c r="K6" s="3"/>
      <c r="M6" s="3"/>
    </row>
    <row r="7" spans="1:14" ht="15.75" customHeight="1" x14ac:dyDescent="0.2">
      <c r="B7" s="1" t="s">
        <v>76</v>
      </c>
      <c r="C7" s="3" t="s">
        <v>79</v>
      </c>
      <c r="E7" s="3"/>
      <c r="G7" s="3"/>
      <c r="I7" s="3"/>
      <c r="K7" s="3"/>
      <c r="M7" s="3"/>
    </row>
    <row r="8" spans="1:14" ht="15.75" customHeight="1" x14ac:dyDescent="0.2">
      <c r="B8" s="1" t="s">
        <v>77</v>
      </c>
      <c r="C8" s="1" t="s">
        <v>80</v>
      </c>
    </row>
    <row r="9" spans="1:14" ht="15.75" customHeight="1" x14ac:dyDescent="0.2">
      <c r="C9" s="92" t="s">
        <v>285</v>
      </c>
    </row>
    <row r="10" spans="1:14" ht="15.75" customHeight="1" x14ac:dyDescent="0.2">
      <c r="B10" s="1" t="s">
        <v>78</v>
      </c>
      <c r="C10" s="1" t="s">
        <v>230</v>
      </c>
    </row>
    <row r="13" spans="1:14" ht="15.75" customHeight="1" x14ac:dyDescent="0.2">
      <c r="A13" s="81" t="s">
        <v>233</v>
      </c>
    </row>
    <row r="14" spans="1:14" ht="15.75" customHeight="1" x14ac:dyDescent="0.2">
      <c r="A14" s="81"/>
    </row>
    <row r="15" spans="1:14" ht="15.75" customHeight="1" x14ac:dyDescent="0.2">
      <c r="A15" s="1" t="s">
        <v>213</v>
      </c>
    </row>
    <row r="16" spans="1:14" ht="15.75" customHeight="1" x14ac:dyDescent="0.2">
      <c r="B16" s="25"/>
      <c r="C16" s="18" t="s">
        <v>72</v>
      </c>
      <c r="D16" s="5"/>
      <c r="E16" s="18" t="s">
        <v>69</v>
      </c>
      <c r="F16" s="5"/>
      <c r="G16" s="18" t="s">
        <v>70</v>
      </c>
      <c r="H16" s="5"/>
      <c r="I16" s="18" t="s">
        <v>71</v>
      </c>
      <c r="J16" s="5"/>
      <c r="K16" s="18" t="s">
        <v>238</v>
      </c>
      <c r="L16" s="5"/>
      <c r="M16" s="18" t="s">
        <v>239</v>
      </c>
      <c r="N16" s="5"/>
    </row>
    <row r="17" spans="1:14" ht="15.75" customHeight="1" x14ac:dyDescent="0.2">
      <c r="B17" s="26"/>
      <c r="C17" s="19" t="s">
        <v>73</v>
      </c>
      <c r="D17" s="10" t="s">
        <v>74</v>
      </c>
      <c r="E17" s="19" t="s">
        <v>73</v>
      </c>
      <c r="F17" s="10" t="s">
        <v>74</v>
      </c>
      <c r="G17" s="19" t="s">
        <v>73</v>
      </c>
      <c r="H17" s="10" t="s">
        <v>74</v>
      </c>
      <c r="I17" s="19" t="s">
        <v>73</v>
      </c>
      <c r="J17" s="61" t="s">
        <v>74</v>
      </c>
      <c r="K17" s="19" t="s">
        <v>73</v>
      </c>
      <c r="L17" s="61" t="s">
        <v>74</v>
      </c>
      <c r="M17" s="19" t="s">
        <v>73</v>
      </c>
      <c r="N17" s="10" t="s">
        <v>74</v>
      </c>
    </row>
    <row r="18" spans="1:14" ht="15.75" customHeight="1" x14ac:dyDescent="0.2">
      <c r="A18" s="1">
        <v>1</v>
      </c>
      <c r="B18" s="14" t="s">
        <v>217</v>
      </c>
      <c r="C18" s="28" t="s">
        <v>224</v>
      </c>
      <c r="D18" s="29" t="s">
        <v>223</v>
      </c>
      <c r="E18" s="4">
        <v>9</v>
      </c>
      <c r="F18" s="13">
        <f>E18/E$25*100</f>
        <v>11.688311688311687</v>
      </c>
      <c r="G18" s="4">
        <v>15</v>
      </c>
      <c r="H18" s="13">
        <f t="shared" ref="H18:H20" si="0">G18/G$25*100</f>
        <v>30.612244897959183</v>
      </c>
      <c r="I18" s="4">
        <v>20</v>
      </c>
      <c r="J18" s="62">
        <f t="shared" ref="J18:J20" si="1">I18/I$25*100</f>
        <v>27.027027027027028</v>
      </c>
      <c r="K18" s="28" t="s">
        <v>224</v>
      </c>
      <c r="L18" s="63" t="s">
        <v>223</v>
      </c>
      <c r="M18" s="28" t="s">
        <v>224</v>
      </c>
      <c r="N18" s="29" t="s">
        <v>223</v>
      </c>
    </row>
    <row r="19" spans="1:14" ht="15.75" customHeight="1" x14ac:dyDescent="0.2">
      <c r="A19" s="1">
        <v>2</v>
      </c>
      <c r="B19" s="15" t="s">
        <v>218</v>
      </c>
      <c r="C19" s="30" t="s">
        <v>223</v>
      </c>
      <c r="D19" s="31" t="s">
        <v>223</v>
      </c>
      <c r="E19" s="6">
        <v>9</v>
      </c>
      <c r="F19" s="7">
        <f t="shared" ref="F19:F25" si="2">E19/E$25*100</f>
        <v>11.688311688311687</v>
      </c>
      <c r="G19" s="6">
        <v>15</v>
      </c>
      <c r="H19" s="7">
        <f t="shared" si="0"/>
        <v>30.612244897959183</v>
      </c>
      <c r="I19" s="6">
        <v>22</v>
      </c>
      <c r="J19" s="64">
        <f t="shared" si="1"/>
        <v>29.72972972972973</v>
      </c>
      <c r="K19" s="30" t="s">
        <v>223</v>
      </c>
      <c r="L19" s="65" t="s">
        <v>223</v>
      </c>
      <c r="M19" s="30" t="s">
        <v>223</v>
      </c>
      <c r="N19" s="31" t="s">
        <v>223</v>
      </c>
    </row>
    <row r="20" spans="1:14" ht="15.75" customHeight="1" x14ac:dyDescent="0.2">
      <c r="A20" s="1">
        <v>3</v>
      </c>
      <c r="B20" s="15" t="s">
        <v>219</v>
      </c>
      <c r="C20" s="30" t="s">
        <v>223</v>
      </c>
      <c r="D20" s="31" t="s">
        <v>223</v>
      </c>
      <c r="E20" s="6">
        <v>12</v>
      </c>
      <c r="F20" s="7">
        <f t="shared" si="2"/>
        <v>15.584415584415584</v>
      </c>
      <c r="G20" s="6">
        <v>18</v>
      </c>
      <c r="H20" s="7">
        <f t="shared" si="0"/>
        <v>36.734693877551024</v>
      </c>
      <c r="I20" s="6">
        <v>30</v>
      </c>
      <c r="J20" s="64">
        <f t="shared" si="1"/>
        <v>40.54054054054054</v>
      </c>
      <c r="K20" s="30" t="s">
        <v>223</v>
      </c>
      <c r="L20" s="65" t="s">
        <v>223</v>
      </c>
      <c r="M20" s="30" t="s">
        <v>223</v>
      </c>
      <c r="N20" s="31" t="s">
        <v>223</v>
      </c>
    </row>
    <row r="21" spans="1:14" ht="15.75" customHeight="1" x14ac:dyDescent="0.2">
      <c r="A21" s="1">
        <v>4</v>
      </c>
      <c r="B21" s="15" t="s">
        <v>220</v>
      </c>
      <c r="C21" s="30" t="s">
        <v>223</v>
      </c>
      <c r="D21" s="31" t="s">
        <v>223</v>
      </c>
      <c r="E21" s="6">
        <v>15</v>
      </c>
      <c r="F21" s="7">
        <f t="shared" si="2"/>
        <v>19.480519480519483</v>
      </c>
      <c r="G21" s="30" t="s">
        <v>223</v>
      </c>
      <c r="H21" s="31" t="s">
        <v>223</v>
      </c>
      <c r="I21" s="30" t="s">
        <v>223</v>
      </c>
      <c r="J21" s="65" t="s">
        <v>223</v>
      </c>
      <c r="K21" s="30" t="s">
        <v>223</v>
      </c>
      <c r="L21" s="65" t="s">
        <v>223</v>
      </c>
      <c r="M21" s="30" t="s">
        <v>223</v>
      </c>
      <c r="N21" s="31" t="s">
        <v>223</v>
      </c>
    </row>
    <row r="22" spans="1:14" ht="15.75" customHeight="1" x14ac:dyDescent="0.2">
      <c r="A22" s="1">
        <v>5</v>
      </c>
      <c r="B22" s="15" t="s">
        <v>221</v>
      </c>
      <c r="C22" s="30" t="s">
        <v>223</v>
      </c>
      <c r="D22" s="31" t="s">
        <v>223</v>
      </c>
      <c r="E22" s="6">
        <v>9</v>
      </c>
      <c r="F22" s="7">
        <f t="shared" si="2"/>
        <v>11.688311688311687</v>
      </c>
      <c r="G22" s="30" t="s">
        <v>223</v>
      </c>
      <c r="H22" s="31" t="s">
        <v>223</v>
      </c>
      <c r="I22" s="30" t="s">
        <v>223</v>
      </c>
      <c r="J22" s="65" t="s">
        <v>223</v>
      </c>
      <c r="K22" s="30" t="s">
        <v>223</v>
      </c>
      <c r="L22" s="65" t="s">
        <v>223</v>
      </c>
      <c r="M22" s="30" t="s">
        <v>223</v>
      </c>
      <c r="N22" s="31" t="s">
        <v>223</v>
      </c>
    </row>
    <row r="23" spans="1:14" ht="15.75" customHeight="1" x14ac:dyDescent="0.2">
      <c r="A23" s="1">
        <v>6</v>
      </c>
      <c r="B23" s="15" t="s">
        <v>222</v>
      </c>
      <c r="C23" s="30" t="s">
        <v>223</v>
      </c>
      <c r="D23" s="31" t="s">
        <v>223</v>
      </c>
      <c r="E23" s="6">
        <v>22</v>
      </c>
      <c r="F23" s="7">
        <f t="shared" si="2"/>
        <v>28.571428571428569</v>
      </c>
      <c r="G23" s="30" t="s">
        <v>223</v>
      </c>
      <c r="H23" s="31" t="s">
        <v>223</v>
      </c>
      <c r="I23" s="30" t="s">
        <v>223</v>
      </c>
      <c r="J23" s="65" t="s">
        <v>223</v>
      </c>
      <c r="K23" s="30" t="s">
        <v>223</v>
      </c>
      <c r="L23" s="65" t="s">
        <v>223</v>
      </c>
      <c r="M23" s="30" t="s">
        <v>223</v>
      </c>
      <c r="N23" s="31" t="s">
        <v>223</v>
      </c>
    </row>
    <row r="24" spans="1:14" ht="15.75" customHeight="1" x14ac:dyDescent="0.2">
      <c r="B24" s="16" t="s">
        <v>227</v>
      </c>
      <c r="C24" s="32" t="s">
        <v>223</v>
      </c>
      <c r="D24" s="33" t="s">
        <v>223</v>
      </c>
      <c r="E24" s="8">
        <v>1</v>
      </c>
      <c r="F24" s="9">
        <f t="shared" si="2"/>
        <v>1.2987012987012987</v>
      </c>
      <c r="G24" s="32">
        <v>1</v>
      </c>
      <c r="H24" s="33">
        <f>G24/G$25*100</f>
        <v>2.0408163265306123</v>
      </c>
      <c r="I24" s="32">
        <v>2</v>
      </c>
      <c r="J24" s="66">
        <f>I24/I$25*100</f>
        <v>2.7027027027027026</v>
      </c>
      <c r="K24" s="32" t="s">
        <v>223</v>
      </c>
      <c r="L24" s="66" t="s">
        <v>223</v>
      </c>
      <c r="M24" s="32" t="s">
        <v>223</v>
      </c>
      <c r="N24" s="33" t="s">
        <v>223</v>
      </c>
    </row>
    <row r="25" spans="1:14" ht="15.75" customHeight="1" x14ac:dyDescent="0.2">
      <c r="B25" s="27" t="s">
        <v>9</v>
      </c>
      <c r="C25" s="34" t="s">
        <v>223</v>
      </c>
      <c r="D25" s="35" t="s">
        <v>223</v>
      </c>
      <c r="E25" s="11">
        <f>SUM(E18:E24)</f>
        <v>77</v>
      </c>
      <c r="F25" s="12">
        <f t="shared" si="2"/>
        <v>100</v>
      </c>
      <c r="G25" s="11">
        <f>SUM(G18:G24)</f>
        <v>49</v>
      </c>
      <c r="H25" s="12">
        <f>G25/G$25*100</f>
        <v>100</v>
      </c>
      <c r="I25" s="11">
        <f>SUM(I18:I24)</f>
        <v>74</v>
      </c>
      <c r="J25" s="67">
        <f>I25/I$25*100</f>
        <v>100</v>
      </c>
      <c r="K25" s="34" t="s">
        <v>223</v>
      </c>
      <c r="L25" s="68" t="s">
        <v>223</v>
      </c>
      <c r="M25" s="34" t="s">
        <v>223</v>
      </c>
      <c r="N25" s="35" t="s">
        <v>223</v>
      </c>
    </row>
    <row r="27" spans="1:14" ht="15.75" customHeight="1" x14ac:dyDescent="0.2">
      <c r="A27" s="1" t="s">
        <v>214</v>
      </c>
    </row>
    <row r="28" spans="1:14" ht="15.75" customHeight="1" x14ac:dyDescent="0.2">
      <c r="B28" s="25"/>
      <c r="C28" s="18" t="s">
        <v>72</v>
      </c>
      <c r="D28" s="5"/>
      <c r="E28" s="18" t="s">
        <v>69</v>
      </c>
      <c r="F28" s="5"/>
      <c r="G28" s="18" t="s">
        <v>70</v>
      </c>
      <c r="H28" s="5"/>
      <c r="I28" s="18" t="s">
        <v>71</v>
      </c>
      <c r="J28" s="5"/>
      <c r="K28" s="18" t="s">
        <v>238</v>
      </c>
      <c r="L28" s="5"/>
      <c r="M28" s="18" t="s">
        <v>239</v>
      </c>
      <c r="N28" s="5"/>
    </row>
    <row r="29" spans="1:14" ht="15.75" customHeight="1" x14ac:dyDescent="0.2">
      <c r="B29" s="26"/>
      <c r="C29" s="19" t="s">
        <v>73</v>
      </c>
      <c r="D29" s="10" t="s">
        <v>74</v>
      </c>
      <c r="E29" s="19" t="s">
        <v>73</v>
      </c>
      <c r="F29" s="10" t="s">
        <v>74</v>
      </c>
      <c r="G29" s="19" t="s">
        <v>73</v>
      </c>
      <c r="H29" s="10" t="s">
        <v>74</v>
      </c>
      <c r="I29" s="19" t="s">
        <v>73</v>
      </c>
      <c r="J29" s="61" t="s">
        <v>74</v>
      </c>
      <c r="K29" s="19" t="s">
        <v>73</v>
      </c>
      <c r="L29" s="61" t="s">
        <v>74</v>
      </c>
      <c r="M29" s="19" t="s">
        <v>73</v>
      </c>
      <c r="N29" s="10" t="s">
        <v>74</v>
      </c>
    </row>
    <row r="30" spans="1:14" ht="15.75" customHeight="1" x14ac:dyDescent="0.2">
      <c r="A30" s="1">
        <v>1</v>
      </c>
      <c r="B30" s="14" t="s">
        <v>215</v>
      </c>
      <c r="C30" s="4">
        <f>E30+G30+I30</f>
        <v>100</v>
      </c>
      <c r="D30" s="13">
        <f>C30/C$45*100</f>
        <v>50</v>
      </c>
      <c r="E30" s="4">
        <v>38</v>
      </c>
      <c r="F30" s="13">
        <f>E30/E$45*100</f>
        <v>49.350649350649348</v>
      </c>
      <c r="G30" s="4">
        <v>24</v>
      </c>
      <c r="H30" s="13">
        <f>G30/G$45*100</f>
        <v>48.979591836734691</v>
      </c>
      <c r="I30" s="4">
        <v>38</v>
      </c>
      <c r="J30" s="62">
        <f>I30/I$45*100</f>
        <v>51.351351351351347</v>
      </c>
      <c r="K30" s="4">
        <v>100</v>
      </c>
      <c r="L30" s="62">
        <f>K30/K$32*100</f>
        <v>100</v>
      </c>
      <c r="M30" s="4">
        <v>0</v>
      </c>
      <c r="N30" s="13">
        <f>M30/M$32*100</f>
        <v>0</v>
      </c>
    </row>
    <row r="31" spans="1:14" ht="15.75" customHeight="1" x14ac:dyDescent="0.2">
      <c r="A31" s="1">
        <v>5</v>
      </c>
      <c r="B31" s="16" t="s">
        <v>216</v>
      </c>
      <c r="C31" s="8">
        <f>E31+G31+I31</f>
        <v>100</v>
      </c>
      <c r="D31" s="9">
        <f>C31/C$45*100</f>
        <v>50</v>
      </c>
      <c r="E31" s="8">
        <v>39</v>
      </c>
      <c r="F31" s="9">
        <f>E31/E$45*100</f>
        <v>50.649350649350644</v>
      </c>
      <c r="G31" s="8">
        <v>25</v>
      </c>
      <c r="H31" s="9">
        <f>G31/G$45*100</f>
        <v>51.020408163265309</v>
      </c>
      <c r="I31" s="8">
        <v>36</v>
      </c>
      <c r="J31" s="69">
        <f>I31/I$45*100</f>
        <v>48.648648648648653</v>
      </c>
      <c r="K31" s="8">
        <v>0</v>
      </c>
      <c r="L31" s="69">
        <f>K31/K$32*100</f>
        <v>0</v>
      </c>
      <c r="M31" s="8">
        <v>100</v>
      </c>
      <c r="N31" s="9">
        <f>M31/M$32*100</f>
        <v>100</v>
      </c>
    </row>
    <row r="32" spans="1:14" ht="15.75" customHeight="1" x14ac:dyDescent="0.2">
      <c r="B32" s="17" t="s">
        <v>9</v>
      </c>
      <c r="C32" s="11">
        <f>SUM(C30:C31)</f>
        <v>200</v>
      </c>
      <c r="D32" s="12">
        <f>C32/C$45*100</f>
        <v>100</v>
      </c>
      <c r="E32" s="11">
        <f>SUM(E30:E31)</f>
        <v>77</v>
      </c>
      <c r="F32" s="12">
        <f>E32/E$45*100</f>
        <v>100</v>
      </c>
      <c r="G32" s="11">
        <f>SUM(G30:G31)</f>
        <v>49</v>
      </c>
      <c r="H32" s="12">
        <f>G32/G$45*100</f>
        <v>100</v>
      </c>
      <c r="I32" s="11">
        <f>SUM(I30:I31)</f>
        <v>74</v>
      </c>
      <c r="J32" s="67">
        <f>I32/I$45*100</f>
        <v>100</v>
      </c>
      <c r="K32" s="11">
        <f>SUM(K30:K31)</f>
        <v>100</v>
      </c>
      <c r="L32" s="67">
        <f>K32/K$32*100</f>
        <v>100</v>
      </c>
      <c r="M32" s="11">
        <f>SUM(M30:M31)</f>
        <v>100</v>
      </c>
      <c r="N32" s="12">
        <f>M32/M$32*100</f>
        <v>100</v>
      </c>
    </row>
    <row r="34" spans="1:14" ht="15.75" customHeight="1" x14ac:dyDescent="0.2">
      <c r="A34" s="81" t="s">
        <v>232</v>
      </c>
    </row>
    <row r="35" spans="1:14" ht="15.75" customHeight="1" x14ac:dyDescent="0.2">
      <c r="A35" s="81"/>
    </row>
    <row r="36" spans="1:14" ht="23.25" customHeight="1" x14ac:dyDescent="0.2">
      <c r="A36" s="82" t="s">
        <v>3</v>
      </c>
      <c r="B36" s="83" t="s">
        <v>83</v>
      </c>
      <c r="C36" s="83"/>
      <c r="D36" s="84"/>
      <c r="E36" s="83"/>
      <c r="F36" s="84"/>
      <c r="G36" s="83"/>
      <c r="H36" s="84"/>
      <c r="I36" s="83"/>
      <c r="J36" s="84"/>
      <c r="K36" s="83"/>
      <c r="L36" s="84"/>
      <c r="M36" s="83"/>
      <c r="N36" s="85"/>
    </row>
    <row r="38" spans="1:14" ht="15.75" customHeight="1" x14ac:dyDescent="0.2">
      <c r="B38" s="25"/>
      <c r="C38" s="18" t="s">
        <v>72</v>
      </c>
      <c r="D38" s="5"/>
      <c r="E38" s="18" t="s">
        <v>69</v>
      </c>
      <c r="F38" s="5"/>
      <c r="G38" s="18" t="s">
        <v>70</v>
      </c>
      <c r="H38" s="5"/>
      <c r="I38" s="18" t="s">
        <v>71</v>
      </c>
      <c r="J38" s="5"/>
      <c r="K38" s="18" t="s">
        <v>215</v>
      </c>
      <c r="L38" s="5"/>
      <c r="M38" s="18" t="s">
        <v>216</v>
      </c>
      <c r="N38" s="5"/>
    </row>
    <row r="39" spans="1:14" ht="15.75" customHeight="1" x14ac:dyDescent="0.2">
      <c r="B39" s="26"/>
      <c r="C39" s="19" t="s">
        <v>73</v>
      </c>
      <c r="D39" s="10" t="s">
        <v>74</v>
      </c>
      <c r="E39" s="19" t="s">
        <v>73</v>
      </c>
      <c r="F39" s="10" t="s">
        <v>74</v>
      </c>
      <c r="G39" s="19" t="s">
        <v>73</v>
      </c>
      <c r="H39" s="10" t="s">
        <v>74</v>
      </c>
      <c r="I39" s="19" t="s">
        <v>73</v>
      </c>
      <c r="J39" s="61" t="s">
        <v>74</v>
      </c>
      <c r="K39" s="19" t="s">
        <v>73</v>
      </c>
      <c r="L39" s="61" t="s">
        <v>74</v>
      </c>
      <c r="M39" s="19" t="s">
        <v>73</v>
      </c>
      <c r="N39" s="10" t="s">
        <v>74</v>
      </c>
    </row>
    <row r="40" spans="1:14" ht="15.75" customHeight="1" x14ac:dyDescent="0.2">
      <c r="A40" s="1">
        <v>1</v>
      </c>
      <c r="B40" s="14" t="s">
        <v>4</v>
      </c>
      <c r="C40" s="4">
        <f t="shared" ref="C40:C44" si="3">E40+G40+I40</f>
        <v>48</v>
      </c>
      <c r="D40" s="13">
        <f>C40/C$45*100</f>
        <v>24</v>
      </c>
      <c r="E40" s="4">
        <v>23</v>
      </c>
      <c r="F40" s="13">
        <f>E40/E$45*100</f>
        <v>29.870129870129869</v>
      </c>
      <c r="G40" s="4">
        <v>10</v>
      </c>
      <c r="H40" s="13">
        <f>G40/G$45*100</f>
        <v>20.408163265306122</v>
      </c>
      <c r="I40" s="4">
        <v>15</v>
      </c>
      <c r="J40" s="62">
        <f>I40/I$45*100</f>
        <v>20.27027027027027</v>
      </c>
      <c r="K40" s="4">
        <v>24</v>
      </c>
      <c r="L40" s="62">
        <f>K40/K$45*100</f>
        <v>24</v>
      </c>
      <c r="M40" s="4">
        <v>24</v>
      </c>
      <c r="N40" s="13">
        <f>M40/M$45*100</f>
        <v>24</v>
      </c>
    </row>
    <row r="41" spans="1:14" ht="15.75" customHeight="1" x14ac:dyDescent="0.2">
      <c r="A41" s="1">
        <v>2</v>
      </c>
      <c r="B41" s="15" t="s">
        <v>5</v>
      </c>
      <c r="C41" s="6">
        <f t="shared" si="3"/>
        <v>73</v>
      </c>
      <c r="D41" s="7">
        <f t="shared" ref="D41:F45" si="4">C41/C$45*100</f>
        <v>36.5</v>
      </c>
      <c r="E41" s="6">
        <v>29</v>
      </c>
      <c r="F41" s="7">
        <f t="shared" si="4"/>
        <v>37.662337662337663</v>
      </c>
      <c r="G41" s="6">
        <v>16</v>
      </c>
      <c r="H41" s="7">
        <f t="shared" ref="H41" si="5">G41/G$45*100</f>
        <v>32.653061224489797</v>
      </c>
      <c r="I41" s="6">
        <v>28</v>
      </c>
      <c r="J41" s="64">
        <f t="shared" ref="J41" si="6">I41/I$45*100</f>
        <v>37.837837837837839</v>
      </c>
      <c r="K41" s="6">
        <v>36</v>
      </c>
      <c r="L41" s="64">
        <f t="shared" ref="L41" si="7">K41/K$45*100</f>
        <v>36</v>
      </c>
      <c r="M41" s="6">
        <v>37</v>
      </c>
      <c r="N41" s="7">
        <f t="shared" ref="N41" si="8">M41/M$45*100</f>
        <v>37</v>
      </c>
    </row>
    <row r="42" spans="1:14" ht="15.75" customHeight="1" x14ac:dyDescent="0.2">
      <c r="A42" s="1">
        <v>3</v>
      </c>
      <c r="B42" s="15" t="s">
        <v>6</v>
      </c>
      <c r="C42" s="6">
        <f t="shared" si="3"/>
        <v>56</v>
      </c>
      <c r="D42" s="7">
        <f t="shared" si="4"/>
        <v>28.000000000000004</v>
      </c>
      <c r="E42" s="6">
        <v>20</v>
      </c>
      <c r="F42" s="7">
        <f t="shared" si="4"/>
        <v>25.97402597402597</v>
      </c>
      <c r="G42" s="6">
        <v>18</v>
      </c>
      <c r="H42" s="7">
        <f t="shared" ref="H42" si="9">G42/G$45*100</f>
        <v>36.734693877551024</v>
      </c>
      <c r="I42" s="6">
        <v>18</v>
      </c>
      <c r="J42" s="64">
        <f t="shared" ref="J42" si="10">I42/I$45*100</f>
        <v>24.324324324324326</v>
      </c>
      <c r="K42" s="6">
        <v>31</v>
      </c>
      <c r="L42" s="64">
        <f t="shared" ref="L42" si="11">K42/K$45*100</f>
        <v>31</v>
      </c>
      <c r="M42" s="6">
        <v>25</v>
      </c>
      <c r="N42" s="7">
        <f t="shared" ref="N42" si="12">M42/M$45*100</f>
        <v>25</v>
      </c>
    </row>
    <row r="43" spans="1:14" ht="15.75" customHeight="1" x14ac:dyDescent="0.2">
      <c r="A43" s="1">
        <v>4</v>
      </c>
      <c r="B43" s="15" t="s">
        <v>7</v>
      </c>
      <c r="C43" s="6">
        <f t="shared" si="3"/>
        <v>15</v>
      </c>
      <c r="D43" s="7">
        <f t="shared" si="4"/>
        <v>7.5</v>
      </c>
      <c r="E43" s="6">
        <v>4</v>
      </c>
      <c r="F43" s="7">
        <f t="shared" si="4"/>
        <v>5.1948051948051948</v>
      </c>
      <c r="G43" s="6">
        <v>3</v>
      </c>
      <c r="H43" s="7">
        <f t="shared" ref="H43" si="13">G43/G$45*100</f>
        <v>6.1224489795918364</v>
      </c>
      <c r="I43" s="6">
        <v>8</v>
      </c>
      <c r="J43" s="64">
        <f t="shared" ref="J43" si="14">I43/I$45*100</f>
        <v>10.810810810810811</v>
      </c>
      <c r="K43" s="6">
        <v>5</v>
      </c>
      <c r="L43" s="64">
        <f t="shared" ref="L43" si="15">K43/K$45*100</f>
        <v>5</v>
      </c>
      <c r="M43" s="6">
        <v>10</v>
      </c>
      <c r="N43" s="7">
        <f t="shared" ref="N43" si="16">M43/M$45*100</f>
        <v>10</v>
      </c>
    </row>
    <row r="44" spans="1:14" ht="15.75" customHeight="1" x14ac:dyDescent="0.2">
      <c r="A44" s="1">
        <v>5</v>
      </c>
      <c r="B44" s="16" t="s">
        <v>8</v>
      </c>
      <c r="C44" s="8">
        <f t="shared" si="3"/>
        <v>8</v>
      </c>
      <c r="D44" s="9">
        <f t="shared" si="4"/>
        <v>4</v>
      </c>
      <c r="E44" s="8">
        <v>1</v>
      </c>
      <c r="F44" s="9">
        <f t="shared" si="4"/>
        <v>1.2987012987012987</v>
      </c>
      <c r="G44" s="8">
        <v>2</v>
      </c>
      <c r="H44" s="9">
        <f t="shared" ref="H44" si="17">G44/G$45*100</f>
        <v>4.0816326530612246</v>
      </c>
      <c r="I44" s="8">
        <v>5</v>
      </c>
      <c r="J44" s="69">
        <f t="shared" ref="J44" si="18">I44/I$45*100</f>
        <v>6.756756756756757</v>
      </c>
      <c r="K44" s="8">
        <v>4</v>
      </c>
      <c r="L44" s="69">
        <f t="shared" ref="L44" si="19">K44/K$45*100</f>
        <v>4</v>
      </c>
      <c r="M44" s="8">
        <v>4</v>
      </c>
      <c r="N44" s="9">
        <f t="shared" ref="N44" si="20">M44/M$45*100</f>
        <v>4</v>
      </c>
    </row>
    <row r="45" spans="1:14" ht="15.75" customHeight="1" x14ac:dyDescent="0.2">
      <c r="B45" s="17" t="s">
        <v>9</v>
      </c>
      <c r="C45" s="11">
        <f>SUM(C40:C44)</f>
        <v>200</v>
      </c>
      <c r="D45" s="12">
        <f t="shared" si="4"/>
        <v>100</v>
      </c>
      <c r="E45" s="11">
        <f t="shared" ref="E45:M45" si="21">SUM(E40:E44)</f>
        <v>77</v>
      </c>
      <c r="F45" s="12">
        <f t="shared" si="4"/>
        <v>100</v>
      </c>
      <c r="G45" s="11">
        <f t="shared" si="21"/>
        <v>49</v>
      </c>
      <c r="H45" s="12">
        <f t="shared" ref="H45" si="22">G45/G$45*100</f>
        <v>100</v>
      </c>
      <c r="I45" s="11">
        <f t="shared" si="21"/>
        <v>74</v>
      </c>
      <c r="J45" s="67">
        <f t="shared" ref="J45" si="23">I45/I$45*100</f>
        <v>100</v>
      </c>
      <c r="K45" s="11">
        <f t="shared" si="21"/>
        <v>100</v>
      </c>
      <c r="L45" s="67">
        <f t="shared" ref="L45" si="24">K45/K$45*100</f>
        <v>100</v>
      </c>
      <c r="M45" s="11">
        <f t="shared" si="21"/>
        <v>100</v>
      </c>
      <c r="N45" s="12">
        <f t="shared" ref="N45" si="25">M45/M$45*100</f>
        <v>100</v>
      </c>
    </row>
    <row r="47" spans="1:14" ht="22.5" customHeight="1" x14ac:dyDescent="0.2">
      <c r="A47" s="86" t="s">
        <v>235</v>
      </c>
    </row>
    <row r="48" spans="1:14" ht="22.5" customHeight="1" x14ac:dyDescent="0.2">
      <c r="B48" s="92" t="s">
        <v>236</v>
      </c>
    </row>
    <row r="49" spans="1:14" ht="22.5" customHeight="1" x14ac:dyDescent="0.2">
      <c r="B49" s="92" t="s">
        <v>237</v>
      </c>
    </row>
    <row r="50" spans="1:14" ht="22.5" customHeight="1" x14ac:dyDescent="0.2">
      <c r="B50" s="92" t="s">
        <v>271</v>
      </c>
    </row>
    <row r="51" spans="1:14" ht="22.5" customHeight="1" x14ac:dyDescent="0.2">
      <c r="B51" s="92"/>
    </row>
    <row r="52" spans="1:14" ht="22.5" customHeight="1" x14ac:dyDescent="0.2"/>
    <row r="53" spans="1:14" ht="22.5" customHeight="1" x14ac:dyDescent="0.2"/>
    <row r="54" spans="1:14" ht="22.5" customHeight="1" x14ac:dyDescent="0.2"/>
    <row r="55" spans="1:14" ht="22.5" customHeight="1" x14ac:dyDescent="0.2"/>
    <row r="56" spans="1:14" ht="22.5" customHeight="1" x14ac:dyDescent="0.2"/>
    <row r="57" spans="1:14" ht="22.5" customHeight="1" x14ac:dyDescent="0.2"/>
    <row r="59" spans="1:14" ht="23.25" customHeight="1" x14ac:dyDescent="0.2">
      <c r="A59" s="82" t="s">
        <v>10</v>
      </c>
      <c r="B59" s="83" t="s">
        <v>87</v>
      </c>
      <c r="C59" s="83"/>
      <c r="D59" s="84"/>
      <c r="E59" s="83"/>
      <c r="F59" s="84"/>
      <c r="G59" s="83"/>
      <c r="H59" s="84"/>
      <c r="I59" s="83"/>
      <c r="J59" s="84"/>
      <c r="K59" s="83"/>
      <c r="L59" s="84"/>
      <c r="M59" s="83"/>
      <c r="N59" s="85"/>
    </row>
    <row r="60" spans="1:14" ht="15.75" customHeight="1" x14ac:dyDescent="0.2">
      <c r="B60" s="1" t="s">
        <v>81</v>
      </c>
    </row>
    <row r="62" spans="1:14" ht="15.75" customHeight="1" x14ac:dyDescent="0.2">
      <c r="B62" s="25"/>
      <c r="C62" s="18" t="s">
        <v>72</v>
      </c>
      <c r="D62" s="5"/>
      <c r="E62" s="18" t="s">
        <v>69</v>
      </c>
      <c r="F62" s="5"/>
      <c r="G62" s="18" t="s">
        <v>70</v>
      </c>
      <c r="H62" s="5"/>
      <c r="I62" s="18" t="s">
        <v>71</v>
      </c>
      <c r="J62" s="5"/>
      <c r="K62" s="18" t="s">
        <v>238</v>
      </c>
      <c r="L62" s="5"/>
      <c r="M62" s="18" t="s">
        <v>239</v>
      </c>
      <c r="N62" s="5"/>
    </row>
    <row r="63" spans="1:14" ht="15.75" customHeight="1" x14ac:dyDescent="0.2">
      <c r="B63" s="26"/>
      <c r="C63" s="19" t="s">
        <v>73</v>
      </c>
      <c r="D63" s="10" t="s">
        <v>74</v>
      </c>
      <c r="E63" s="19" t="s">
        <v>73</v>
      </c>
      <c r="F63" s="10" t="s">
        <v>74</v>
      </c>
      <c r="G63" s="19" t="s">
        <v>73</v>
      </c>
      <c r="H63" s="10" t="s">
        <v>74</v>
      </c>
      <c r="I63" s="19" t="s">
        <v>73</v>
      </c>
      <c r="J63" s="61" t="s">
        <v>74</v>
      </c>
      <c r="K63" s="19" t="s">
        <v>73</v>
      </c>
      <c r="L63" s="61" t="s">
        <v>74</v>
      </c>
      <c r="M63" s="19" t="s">
        <v>73</v>
      </c>
      <c r="N63" s="10" t="s">
        <v>74</v>
      </c>
    </row>
    <row r="64" spans="1:14" ht="15.75" customHeight="1" x14ac:dyDescent="0.2">
      <c r="A64" s="1">
        <v>1</v>
      </c>
      <c r="B64" s="14" t="s">
        <v>242</v>
      </c>
      <c r="C64" s="4">
        <f t="shared" ref="C64:C73" si="26">E64+G64+I64</f>
        <v>56</v>
      </c>
      <c r="D64" s="13">
        <f>C64/C$74*100</f>
        <v>46.280991735537192</v>
      </c>
      <c r="E64" s="4">
        <v>26</v>
      </c>
      <c r="F64" s="13">
        <f>E64/E$74*100</f>
        <v>50</v>
      </c>
      <c r="G64" s="4">
        <v>17</v>
      </c>
      <c r="H64" s="13">
        <f>G64/G$74*100</f>
        <v>65.384615384615387</v>
      </c>
      <c r="I64" s="4">
        <v>13</v>
      </c>
      <c r="J64" s="62">
        <f>I64/I$74*100</f>
        <v>30.232558139534881</v>
      </c>
      <c r="K64" s="4">
        <v>29</v>
      </c>
      <c r="L64" s="62">
        <f>K64/K$74*100</f>
        <v>48.333333333333336</v>
      </c>
      <c r="M64" s="4">
        <v>27</v>
      </c>
      <c r="N64" s="13">
        <f>M64/M$74*100</f>
        <v>44.26229508196721</v>
      </c>
    </row>
    <row r="65" spans="1:14" ht="15.75" customHeight="1" x14ac:dyDescent="0.2">
      <c r="A65" s="1">
        <v>2</v>
      </c>
      <c r="B65" s="15" t="s">
        <v>12</v>
      </c>
      <c r="C65" s="6">
        <f t="shared" si="26"/>
        <v>20</v>
      </c>
      <c r="D65" s="7">
        <f t="shared" ref="D65:F74" si="27">C65/C$74*100</f>
        <v>16.528925619834713</v>
      </c>
      <c r="E65" s="6">
        <v>5</v>
      </c>
      <c r="F65" s="7">
        <f t="shared" si="27"/>
        <v>9.6153846153846168</v>
      </c>
      <c r="G65" s="6">
        <v>6</v>
      </c>
      <c r="H65" s="7">
        <f t="shared" ref="H65" si="28">G65/G$74*100</f>
        <v>23.076923076923077</v>
      </c>
      <c r="I65" s="6">
        <v>9</v>
      </c>
      <c r="J65" s="64">
        <f t="shared" ref="J65" si="29">I65/I$74*100</f>
        <v>20.930232558139537</v>
      </c>
      <c r="K65" s="6">
        <v>9</v>
      </c>
      <c r="L65" s="64">
        <f t="shared" ref="L65" si="30">K65/K$74*100</f>
        <v>15</v>
      </c>
      <c r="M65" s="6">
        <v>11</v>
      </c>
      <c r="N65" s="7">
        <f t="shared" ref="N65" si="31">M65/M$74*100</f>
        <v>18.032786885245901</v>
      </c>
    </row>
    <row r="66" spans="1:14" ht="15.75" customHeight="1" x14ac:dyDescent="0.2">
      <c r="A66" s="1">
        <v>3</v>
      </c>
      <c r="B66" s="15" t="s">
        <v>13</v>
      </c>
      <c r="C66" s="6">
        <f t="shared" si="26"/>
        <v>42</v>
      </c>
      <c r="D66" s="7">
        <f t="shared" si="27"/>
        <v>34.710743801652896</v>
      </c>
      <c r="E66" s="6">
        <v>21</v>
      </c>
      <c r="F66" s="7">
        <f t="shared" si="27"/>
        <v>40.384615384615387</v>
      </c>
      <c r="G66" s="6">
        <v>11</v>
      </c>
      <c r="H66" s="7">
        <f t="shared" ref="H66" si="32">G66/G$74*100</f>
        <v>42.307692307692307</v>
      </c>
      <c r="I66" s="6">
        <v>10</v>
      </c>
      <c r="J66" s="64">
        <f t="shared" ref="J66" si="33">I66/I$74*100</f>
        <v>23.255813953488371</v>
      </c>
      <c r="K66" s="6">
        <v>19</v>
      </c>
      <c r="L66" s="64">
        <f t="shared" ref="L66" si="34">K66/K$74*100</f>
        <v>31.666666666666664</v>
      </c>
      <c r="M66" s="6">
        <v>23</v>
      </c>
      <c r="N66" s="7">
        <f t="shared" ref="N66" si="35">M66/M$74*100</f>
        <v>37.704918032786885</v>
      </c>
    </row>
    <row r="67" spans="1:14" ht="15.75" customHeight="1" x14ac:dyDescent="0.2">
      <c r="A67" s="1">
        <v>4</v>
      </c>
      <c r="B67" s="15" t="s">
        <v>14</v>
      </c>
      <c r="C67" s="6">
        <f t="shared" si="26"/>
        <v>29</v>
      </c>
      <c r="D67" s="7">
        <f t="shared" si="27"/>
        <v>23.966942148760332</v>
      </c>
      <c r="E67" s="6">
        <v>16</v>
      </c>
      <c r="F67" s="7">
        <f t="shared" si="27"/>
        <v>30.76923076923077</v>
      </c>
      <c r="G67" s="6">
        <v>8</v>
      </c>
      <c r="H67" s="7">
        <f t="shared" ref="H67" si="36">G67/G$74*100</f>
        <v>30.76923076923077</v>
      </c>
      <c r="I67" s="6">
        <v>5</v>
      </c>
      <c r="J67" s="64">
        <f t="shared" ref="J67" si="37">I67/I$74*100</f>
        <v>11.627906976744185</v>
      </c>
      <c r="K67" s="6">
        <v>12</v>
      </c>
      <c r="L67" s="64">
        <f t="shared" ref="L67" si="38">K67/K$74*100</f>
        <v>20</v>
      </c>
      <c r="M67" s="6">
        <v>17</v>
      </c>
      <c r="N67" s="7">
        <f t="shared" ref="N67" si="39">M67/M$74*100</f>
        <v>27.868852459016392</v>
      </c>
    </row>
    <row r="68" spans="1:14" ht="15.75" customHeight="1" x14ac:dyDescent="0.2">
      <c r="A68" s="1">
        <v>5</v>
      </c>
      <c r="B68" s="15" t="s">
        <v>240</v>
      </c>
      <c r="C68" s="6">
        <f t="shared" si="26"/>
        <v>59</v>
      </c>
      <c r="D68" s="7">
        <f t="shared" si="27"/>
        <v>48.760330578512395</v>
      </c>
      <c r="E68" s="6">
        <v>27</v>
      </c>
      <c r="F68" s="7">
        <f t="shared" si="27"/>
        <v>51.923076923076927</v>
      </c>
      <c r="G68" s="6">
        <v>12</v>
      </c>
      <c r="H68" s="7">
        <f t="shared" ref="H68" si="40">G68/G$74*100</f>
        <v>46.153846153846153</v>
      </c>
      <c r="I68" s="6">
        <v>20</v>
      </c>
      <c r="J68" s="64">
        <f t="shared" ref="J68" si="41">I68/I$74*100</f>
        <v>46.511627906976742</v>
      </c>
      <c r="K68" s="6">
        <v>23</v>
      </c>
      <c r="L68" s="64">
        <f t="shared" ref="L68" si="42">K68/K$74*100</f>
        <v>38.333333333333336</v>
      </c>
      <c r="M68" s="6">
        <v>36</v>
      </c>
      <c r="N68" s="7">
        <f t="shared" ref="N68" si="43">M68/M$74*100</f>
        <v>59.016393442622949</v>
      </c>
    </row>
    <row r="69" spans="1:14" ht="15.75" customHeight="1" x14ac:dyDescent="0.2">
      <c r="A69" s="1">
        <v>6</v>
      </c>
      <c r="B69" s="15" t="s">
        <v>15</v>
      </c>
      <c r="C69" s="6">
        <f t="shared" si="26"/>
        <v>10</v>
      </c>
      <c r="D69" s="7">
        <f t="shared" si="27"/>
        <v>8.2644628099173563</v>
      </c>
      <c r="E69" s="6">
        <v>4</v>
      </c>
      <c r="F69" s="7">
        <f t="shared" si="27"/>
        <v>7.6923076923076925</v>
      </c>
      <c r="G69" s="6">
        <v>6</v>
      </c>
      <c r="H69" s="7">
        <f t="shared" ref="H69" si="44">G69/G$74*100</f>
        <v>23.076923076923077</v>
      </c>
      <c r="I69" s="6">
        <v>0</v>
      </c>
      <c r="J69" s="64">
        <f t="shared" ref="J69" si="45">I69/I$74*100</f>
        <v>0</v>
      </c>
      <c r="K69" s="6">
        <v>3</v>
      </c>
      <c r="L69" s="64">
        <f t="shared" ref="L69" si="46">K69/K$74*100</f>
        <v>5</v>
      </c>
      <c r="M69" s="6">
        <v>7</v>
      </c>
      <c r="N69" s="7">
        <f t="shared" ref="N69" si="47">M69/M$74*100</f>
        <v>11.475409836065573</v>
      </c>
    </row>
    <row r="70" spans="1:14" ht="15.75" customHeight="1" x14ac:dyDescent="0.2">
      <c r="A70" s="1">
        <v>7</v>
      </c>
      <c r="B70" s="15" t="s">
        <v>16</v>
      </c>
      <c r="C70" s="6">
        <f t="shared" si="26"/>
        <v>8</v>
      </c>
      <c r="D70" s="7">
        <f t="shared" si="27"/>
        <v>6.6115702479338845</v>
      </c>
      <c r="E70" s="6">
        <v>4</v>
      </c>
      <c r="F70" s="7">
        <f t="shared" si="27"/>
        <v>7.6923076923076925</v>
      </c>
      <c r="G70" s="6">
        <v>4</v>
      </c>
      <c r="H70" s="7">
        <f t="shared" ref="H70" si="48">G70/G$74*100</f>
        <v>15.384615384615385</v>
      </c>
      <c r="I70" s="6">
        <v>0</v>
      </c>
      <c r="J70" s="64">
        <f t="shared" ref="J70" si="49">I70/I$74*100</f>
        <v>0</v>
      </c>
      <c r="K70" s="6">
        <v>3</v>
      </c>
      <c r="L70" s="64">
        <f t="shared" ref="L70" si="50">K70/K$74*100</f>
        <v>5</v>
      </c>
      <c r="M70" s="6">
        <v>5</v>
      </c>
      <c r="N70" s="7">
        <f t="shared" ref="N70" si="51">M70/M$74*100</f>
        <v>8.1967213114754092</v>
      </c>
    </row>
    <row r="71" spans="1:14" ht="15.75" customHeight="1" x14ac:dyDescent="0.2">
      <c r="A71" s="1">
        <v>8</v>
      </c>
      <c r="B71" s="15" t="s">
        <v>17</v>
      </c>
      <c r="C71" s="6">
        <f t="shared" si="26"/>
        <v>13</v>
      </c>
      <c r="D71" s="7">
        <f t="shared" si="27"/>
        <v>10.743801652892563</v>
      </c>
      <c r="E71" s="6">
        <v>3</v>
      </c>
      <c r="F71" s="7">
        <f t="shared" si="27"/>
        <v>5.7692307692307692</v>
      </c>
      <c r="G71" s="6">
        <v>0</v>
      </c>
      <c r="H71" s="7">
        <f t="shared" ref="H71" si="52">G71/G$74*100</f>
        <v>0</v>
      </c>
      <c r="I71" s="6">
        <v>10</v>
      </c>
      <c r="J71" s="64">
        <f t="shared" ref="J71" si="53">I71/I$74*100</f>
        <v>23.255813953488371</v>
      </c>
      <c r="K71" s="6">
        <v>6</v>
      </c>
      <c r="L71" s="64">
        <f t="shared" ref="L71" si="54">K71/K$74*100</f>
        <v>10</v>
      </c>
      <c r="M71" s="6">
        <v>7</v>
      </c>
      <c r="N71" s="7">
        <f t="shared" ref="N71" si="55">M71/M$74*100</f>
        <v>11.475409836065573</v>
      </c>
    </row>
    <row r="72" spans="1:14" ht="15.75" customHeight="1" x14ac:dyDescent="0.2">
      <c r="A72" s="1">
        <v>9</v>
      </c>
      <c r="B72" s="15" t="s">
        <v>18</v>
      </c>
      <c r="C72" s="6">
        <f t="shared" si="26"/>
        <v>6</v>
      </c>
      <c r="D72" s="7">
        <f t="shared" si="27"/>
        <v>4.9586776859504136</v>
      </c>
      <c r="E72" s="6">
        <v>3</v>
      </c>
      <c r="F72" s="7">
        <f t="shared" si="27"/>
        <v>5.7692307692307692</v>
      </c>
      <c r="G72" s="6">
        <v>1</v>
      </c>
      <c r="H72" s="7">
        <f t="shared" ref="H72" si="56">G72/G$74*100</f>
        <v>3.8461538461538463</v>
      </c>
      <c r="I72" s="6">
        <v>2</v>
      </c>
      <c r="J72" s="64">
        <f t="shared" ref="J72" si="57">I72/I$74*100</f>
        <v>4.6511627906976747</v>
      </c>
      <c r="K72" s="6">
        <v>1</v>
      </c>
      <c r="L72" s="64">
        <f t="shared" ref="L72" si="58">K72/K$74*100</f>
        <v>1.6666666666666667</v>
      </c>
      <c r="M72" s="6">
        <v>5</v>
      </c>
      <c r="N72" s="7">
        <f t="shared" ref="N72" si="59">M72/M$74*100</f>
        <v>8.1967213114754092</v>
      </c>
    </row>
    <row r="73" spans="1:14" ht="15.75" customHeight="1" x14ac:dyDescent="0.2">
      <c r="A73" s="1">
        <v>10</v>
      </c>
      <c r="B73" s="16" t="s">
        <v>19</v>
      </c>
      <c r="C73" s="8">
        <f t="shared" si="26"/>
        <v>6</v>
      </c>
      <c r="D73" s="9">
        <f t="shared" si="27"/>
        <v>4.9586776859504136</v>
      </c>
      <c r="E73" s="8">
        <v>2</v>
      </c>
      <c r="F73" s="9">
        <f t="shared" si="27"/>
        <v>3.8461538461538463</v>
      </c>
      <c r="G73" s="8">
        <v>1</v>
      </c>
      <c r="H73" s="9">
        <f t="shared" ref="H73" si="60">G73/G$74*100</f>
        <v>3.8461538461538463</v>
      </c>
      <c r="I73" s="8">
        <v>3</v>
      </c>
      <c r="J73" s="69">
        <f t="shared" ref="J73" si="61">I73/I$74*100</f>
        <v>6.9767441860465116</v>
      </c>
      <c r="K73" s="8">
        <v>3</v>
      </c>
      <c r="L73" s="69">
        <f t="shared" ref="L73" si="62">K73/K$74*100</f>
        <v>5</v>
      </c>
      <c r="M73" s="8">
        <v>3</v>
      </c>
      <c r="N73" s="9">
        <f t="shared" ref="N73" si="63">M73/M$74*100</f>
        <v>4.918032786885246</v>
      </c>
    </row>
    <row r="74" spans="1:14" ht="15.75" customHeight="1" x14ac:dyDescent="0.2">
      <c r="B74" s="17" t="s">
        <v>9</v>
      </c>
      <c r="C74" s="11">
        <f>C40+C41</f>
        <v>121</v>
      </c>
      <c r="D74" s="12">
        <f t="shared" si="27"/>
        <v>100</v>
      </c>
      <c r="E74" s="11">
        <f t="shared" ref="E74:M74" si="64">E40+E41</f>
        <v>52</v>
      </c>
      <c r="F74" s="12">
        <f t="shared" si="27"/>
        <v>100</v>
      </c>
      <c r="G74" s="11">
        <f>G40+G41</f>
        <v>26</v>
      </c>
      <c r="H74" s="12">
        <f t="shared" ref="H74" si="65">G74/G$74*100</f>
        <v>100</v>
      </c>
      <c r="I74" s="11">
        <f t="shared" si="64"/>
        <v>43</v>
      </c>
      <c r="J74" s="67">
        <f t="shared" ref="J74" si="66">I74/I$74*100</f>
        <v>100</v>
      </c>
      <c r="K74" s="11">
        <f t="shared" si="64"/>
        <v>60</v>
      </c>
      <c r="L74" s="67">
        <f t="shared" ref="L74" si="67">K74/K$74*100</f>
        <v>100</v>
      </c>
      <c r="M74" s="11">
        <f t="shared" si="64"/>
        <v>61</v>
      </c>
      <c r="N74" s="12">
        <f t="shared" ref="N74" si="68">M74/M$74*100</f>
        <v>100</v>
      </c>
    </row>
    <row r="76" spans="1:14" ht="21.75" customHeight="1" x14ac:dyDescent="0.2">
      <c r="A76" s="86" t="s">
        <v>235</v>
      </c>
      <c r="N76" s="89" t="s">
        <v>234</v>
      </c>
    </row>
    <row r="77" spans="1:14" ht="21.75" customHeight="1" x14ac:dyDescent="0.2">
      <c r="B77" s="92" t="s">
        <v>241</v>
      </c>
    </row>
    <row r="78" spans="1:14" ht="21.75" customHeight="1" x14ac:dyDescent="0.2">
      <c r="B78" s="92" t="s">
        <v>243</v>
      </c>
    </row>
    <row r="79" spans="1:14" ht="21.75" customHeight="1" x14ac:dyDescent="0.2">
      <c r="B79" s="92" t="s">
        <v>244</v>
      </c>
    </row>
    <row r="80" spans="1:14" ht="21.75" customHeight="1" x14ac:dyDescent="0.2">
      <c r="B80" s="92" t="s">
        <v>245</v>
      </c>
    </row>
    <row r="81" spans="1:14" ht="21.75" customHeight="1" x14ac:dyDescent="0.2">
      <c r="B81" s="92" t="s">
        <v>246</v>
      </c>
    </row>
    <row r="82" spans="1:14" ht="21.75" customHeight="1" x14ac:dyDescent="0.2"/>
    <row r="83" spans="1:14" ht="21.75" customHeight="1" x14ac:dyDescent="0.2">
      <c r="B83" s="94" t="s">
        <v>266</v>
      </c>
    </row>
    <row r="84" spans="1:14" ht="21.75" customHeight="1" x14ac:dyDescent="0.2">
      <c r="B84" s="92" t="s">
        <v>268</v>
      </c>
    </row>
    <row r="85" spans="1:14" ht="21.75" customHeight="1" x14ac:dyDescent="0.2">
      <c r="B85" s="92" t="s">
        <v>269</v>
      </c>
    </row>
    <row r="86" spans="1:14" ht="21.75" customHeight="1" x14ac:dyDescent="0.2">
      <c r="B86" s="92"/>
    </row>
    <row r="87" spans="1:14" ht="21.75" customHeight="1" x14ac:dyDescent="0.2"/>
    <row r="89" spans="1:14" ht="23.25" customHeight="1" x14ac:dyDescent="0.2">
      <c r="A89" s="82" t="s">
        <v>20</v>
      </c>
      <c r="B89" s="83" t="s">
        <v>84</v>
      </c>
      <c r="C89" s="83"/>
      <c r="D89" s="84"/>
      <c r="E89" s="83"/>
      <c r="F89" s="84"/>
      <c r="G89" s="83"/>
      <c r="H89" s="84"/>
      <c r="I89" s="83"/>
      <c r="J89" s="84"/>
      <c r="K89" s="83"/>
      <c r="L89" s="84"/>
      <c r="M89" s="83"/>
      <c r="N89" s="85"/>
    </row>
    <row r="90" spans="1:14" ht="15.75" customHeight="1" x14ac:dyDescent="0.2">
      <c r="B90" s="1" t="s">
        <v>82</v>
      </c>
    </row>
    <row r="92" spans="1:14" ht="15.75" customHeight="1" x14ac:dyDescent="0.2">
      <c r="B92" s="25"/>
      <c r="C92" s="18" t="s">
        <v>72</v>
      </c>
      <c r="D92" s="5"/>
      <c r="E92" s="18" t="s">
        <v>69</v>
      </c>
      <c r="F92" s="5"/>
      <c r="G92" s="18" t="s">
        <v>70</v>
      </c>
      <c r="H92" s="5"/>
      <c r="I92" s="18" t="s">
        <v>71</v>
      </c>
      <c r="J92" s="5"/>
      <c r="K92" s="18" t="s">
        <v>238</v>
      </c>
      <c r="L92" s="5"/>
      <c r="M92" s="18" t="s">
        <v>239</v>
      </c>
      <c r="N92" s="5"/>
    </row>
    <row r="93" spans="1:14" ht="15.75" customHeight="1" x14ac:dyDescent="0.2">
      <c r="B93" s="26"/>
      <c r="C93" s="19" t="s">
        <v>73</v>
      </c>
      <c r="D93" s="10" t="s">
        <v>74</v>
      </c>
      <c r="E93" s="19" t="s">
        <v>73</v>
      </c>
      <c r="F93" s="10" t="s">
        <v>74</v>
      </c>
      <c r="G93" s="19" t="s">
        <v>73</v>
      </c>
      <c r="H93" s="10" t="s">
        <v>74</v>
      </c>
      <c r="I93" s="19" t="s">
        <v>73</v>
      </c>
      <c r="J93" s="61" t="s">
        <v>74</v>
      </c>
      <c r="K93" s="19" t="s">
        <v>73</v>
      </c>
      <c r="L93" s="61" t="s">
        <v>74</v>
      </c>
      <c r="M93" s="19" t="s">
        <v>73</v>
      </c>
      <c r="N93" s="10" t="s">
        <v>74</v>
      </c>
    </row>
    <row r="94" spans="1:14" ht="15.75" customHeight="1" x14ac:dyDescent="0.2">
      <c r="A94" s="1">
        <v>1</v>
      </c>
      <c r="B94" s="14" t="s">
        <v>21</v>
      </c>
      <c r="C94" s="4">
        <f t="shared" ref="C94:C103" si="69">E94+G94+I94</f>
        <v>6</v>
      </c>
      <c r="D94" s="13">
        <f>C94/C$104*100</f>
        <v>5.2173913043478262</v>
      </c>
      <c r="E94" s="4">
        <v>3</v>
      </c>
      <c r="F94" s="13">
        <f>E94/E$104*100</f>
        <v>6</v>
      </c>
      <c r="G94" s="4">
        <v>1</v>
      </c>
      <c r="H94" s="13">
        <f>G94/G$104*100</f>
        <v>4</v>
      </c>
      <c r="I94" s="4">
        <v>2</v>
      </c>
      <c r="J94" s="62">
        <f>I94/I$104*100</f>
        <v>5</v>
      </c>
      <c r="K94" s="4">
        <v>2</v>
      </c>
      <c r="L94" s="62">
        <f>K94/K$104*100</f>
        <v>3.5087719298245612</v>
      </c>
      <c r="M94" s="4">
        <v>4</v>
      </c>
      <c r="N94" s="13">
        <f>M94/M$104*100</f>
        <v>6.8965517241379306</v>
      </c>
    </row>
    <row r="95" spans="1:14" ht="15.75" customHeight="1" x14ac:dyDescent="0.2">
      <c r="A95" s="1">
        <v>2</v>
      </c>
      <c r="B95" s="15" t="s">
        <v>22</v>
      </c>
      <c r="C95" s="6">
        <f t="shared" si="69"/>
        <v>10</v>
      </c>
      <c r="D95" s="7">
        <f t="shared" ref="D95:F104" si="70">C95/C$104*100</f>
        <v>8.695652173913043</v>
      </c>
      <c r="E95" s="6">
        <v>8</v>
      </c>
      <c r="F95" s="7">
        <f t="shared" si="70"/>
        <v>16</v>
      </c>
      <c r="G95" s="6">
        <v>0</v>
      </c>
      <c r="H95" s="7">
        <f t="shared" ref="H95" si="71">G95/G$104*100</f>
        <v>0</v>
      </c>
      <c r="I95" s="6">
        <v>2</v>
      </c>
      <c r="J95" s="64">
        <f t="shared" ref="J95" si="72">I95/I$104*100</f>
        <v>5</v>
      </c>
      <c r="K95" s="6">
        <v>4</v>
      </c>
      <c r="L95" s="64">
        <f t="shared" ref="L95" si="73">K95/K$104*100</f>
        <v>7.0175438596491224</v>
      </c>
      <c r="M95" s="6">
        <v>6</v>
      </c>
      <c r="N95" s="7">
        <f t="shared" ref="N95" si="74">M95/M$104*100</f>
        <v>10.344827586206897</v>
      </c>
    </row>
    <row r="96" spans="1:14" ht="15.75" customHeight="1" x14ac:dyDescent="0.2">
      <c r="A96" s="1">
        <v>3</v>
      </c>
      <c r="B96" s="15" t="s">
        <v>23</v>
      </c>
      <c r="C96" s="6">
        <f t="shared" si="69"/>
        <v>23</v>
      </c>
      <c r="D96" s="7">
        <f t="shared" si="70"/>
        <v>20</v>
      </c>
      <c r="E96" s="6">
        <v>12</v>
      </c>
      <c r="F96" s="7">
        <f t="shared" si="70"/>
        <v>24</v>
      </c>
      <c r="G96" s="6">
        <v>7</v>
      </c>
      <c r="H96" s="7">
        <f t="shared" ref="H96" si="75">G96/G$104*100</f>
        <v>28.000000000000004</v>
      </c>
      <c r="I96" s="6">
        <v>4</v>
      </c>
      <c r="J96" s="64">
        <f t="shared" ref="J96" si="76">I96/I$104*100</f>
        <v>10</v>
      </c>
      <c r="K96" s="6">
        <v>12</v>
      </c>
      <c r="L96" s="64">
        <f t="shared" ref="L96" si="77">K96/K$104*100</f>
        <v>21.052631578947366</v>
      </c>
      <c r="M96" s="6">
        <v>11</v>
      </c>
      <c r="N96" s="7">
        <f t="shared" ref="N96" si="78">M96/M$104*100</f>
        <v>18.96551724137931</v>
      </c>
    </row>
    <row r="97" spans="1:14" ht="15.75" customHeight="1" x14ac:dyDescent="0.2">
      <c r="A97" s="1">
        <v>4</v>
      </c>
      <c r="B97" s="15" t="s">
        <v>24</v>
      </c>
      <c r="C97" s="6">
        <f t="shared" si="69"/>
        <v>17</v>
      </c>
      <c r="D97" s="7">
        <f t="shared" si="70"/>
        <v>14.782608695652174</v>
      </c>
      <c r="E97" s="6">
        <v>10</v>
      </c>
      <c r="F97" s="7">
        <f t="shared" si="70"/>
        <v>20</v>
      </c>
      <c r="G97" s="6">
        <v>5</v>
      </c>
      <c r="H97" s="7">
        <f t="shared" ref="H97" si="79">G97/G$104*100</f>
        <v>20</v>
      </c>
      <c r="I97" s="6">
        <v>2</v>
      </c>
      <c r="J97" s="64">
        <f t="shared" ref="J97" si="80">I97/I$104*100</f>
        <v>5</v>
      </c>
      <c r="K97" s="6">
        <v>11</v>
      </c>
      <c r="L97" s="64">
        <f t="shared" ref="L97" si="81">K97/K$104*100</f>
        <v>19.298245614035086</v>
      </c>
      <c r="M97" s="6">
        <v>6</v>
      </c>
      <c r="N97" s="7">
        <f t="shared" ref="N97" si="82">M97/M$104*100</f>
        <v>10.344827586206897</v>
      </c>
    </row>
    <row r="98" spans="1:14" ht="15.75" customHeight="1" x14ac:dyDescent="0.2">
      <c r="A98" s="1">
        <v>5</v>
      </c>
      <c r="B98" s="15" t="s">
        <v>25</v>
      </c>
      <c r="C98" s="6">
        <f t="shared" si="69"/>
        <v>12</v>
      </c>
      <c r="D98" s="7">
        <f t="shared" si="70"/>
        <v>10.434782608695652</v>
      </c>
      <c r="E98" s="6">
        <v>8</v>
      </c>
      <c r="F98" s="7">
        <f t="shared" si="70"/>
        <v>16</v>
      </c>
      <c r="G98" s="6">
        <v>1</v>
      </c>
      <c r="H98" s="7">
        <f t="shared" ref="H98" si="83">G98/G$104*100</f>
        <v>4</v>
      </c>
      <c r="I98" s="6">
        <v>3</v>
      </c>
      <c r="J98" s="64">
        <f t="shared" ref="J98" si="84">I98/I$104*100</f>
        <v>7.5</v>
      </c>
      <c r="K98" s="6">
        <v>8</v>
      </c>
      <c r="L98" s="64">
        <f t="shared" ref="L98" si="85">K98/K$104*100</f>
        <v>14.035087719298245</v>
      </c>
      <c r="M98" s="6">
        <v>4</v>
      </c>
      <c r="N98" s="7">
        <f t="shared" ref="N98" si="86">M98/M$104*100</f>
        <v>6.8965517241379306</v>
      </c>
    </row>
    <row r="99" spans="1:14" ht="15.75" customHeight="1" x14ac:dyDescent="0.2">
      <c r="A99" s="1">
        <v>6</v>
      </c>
      <c r="B99" s="15" t="s">
        <v>26</v>
      </c>
      <c r="C99" s="6">
        <f t="shared" si="69"/>
        <v>6</v>
      </c>
      <c r="D99" s="7">
        <f t="shared" si="70"/>
        <v>5.2173913043478262</v>
      </c>
      <c r="E99" s="6">
        <v>2</v>
      </c>
      <c r="F99" s="7">
        <f t="shared" si="70"/>
        <v>4</v>
      </c>
      <c r="G99" s="6">
        <v>1</v>
      </c>
      <c r="H99" s="7">
        <f t="shared" ref="H99" si="87">G99/G$104*100</f>
        <v>4</v>
      </c>
      <c r="I99" s="6">
        <v>3</v>
      </c>
      <c r="J99" s="64">
        <f t="shared" ref="J99" si="88">I99/I$104*100</f>
        <v>7.5</v>
      </c>
      <c r="K99" s="6">
        <v>3</v>
      </c>
      <c r="L99" s="64">
        <f t="shared" ref="L99" si="89">K99/K$104*100</f>
        <v>5.2631578947368416</v>
      </c>
      <c r="M99" s="6">
        <v>3</v>
      </c>
      <c r="N99" s="7">
        <f t="shared" ref="N99" si="90">M99/M$104*100</f>
        <v>5.1724137931034484</v>
      </c>
    </row>
    <row r="100" spans="1:14" ht="15.75" customHeight="1" x14ac:dyDescent="0.2">
      <c r="A100" s="1">
        <v>7</v>
      </c>
      <c r="B100" s="15" t="s">
        <v>27</v>
      </c>
      <c r="C100" s="6">
        <f t="shared" si="69"/>
        <v>11</v>
      </c>
      <c r="D100" s="7">
        <f t="shared" si="70"/>
        <v>9.5652173913043477</v>
      </c>
      <c r="E100" s="6">
        <v>1</v>
      </c>
      <c r="F100" s="7">
        <f t="shared" si="70"/>
        <v>2</v>
      </c>
      <c r="G100" s="6">
        <v>4</v>
      </c>
      <c r="H100" s="7">
        <f t="shared" ref="H100" si="91">G100/G$104*100</f>
        <v>16</v>
      </c>
      <c r="I100" s="6">
        <v>6</v>
      </c>
      <c r="J100" s="64">
        <f t="shared" ref="J100" si="92">I100/I$104*100</f>
        <v>15</v>
      </c>
      <c r="K100" s="6">
        <v>3</v>
      </c>
      <c r="L100" s="64">
        <f t="shared" ref="L100" si="93">K100/K$104*100</f>
        <v>5.2631578947368416</v>
      </c>
      <c r="M100" s="6">
        <v>8</v>
      </c>
      <c r="N100" s="7">
        <f t="shared" ref="N100" si="94">M100/M$104*100</f>
        <v>13.793103448275861</v>
      </c>
    </row>
    <row r="101" spans="1:14" ht="15.75" customHeight="1" x14ac:dyDescent="0.2">
      <c r="A101" s="1">
        <v>8</v>
      </c>
      <c r="B101" s="15" t="s">
        <v>28</v>
      </c>
      <c r="C101" s="6">
        <f t="shared" si="69"/>
        <v>14</v>
      </c>
      <c r="D101" s="7">
        <f t="shared" si="70"/>
        <v>12.173913043478262</v>
      </c>
      <c r="E101" s="6">
        <v>5</v>
      </c>
      <c r="F101" s="7">
        <f t="shared" si="70"/>
        <v>10</v>
      </c>
      <c r="G101" s="6">
        <v>1</v>
      </c>
      <c r="H101" s="7">
        <f t="shared" ref="H101" si="95">G101/G$104*100</f>
        <v>4</v>
      </c>
      <c r="I101" s="6">
        <v>8</v>
      </c>
      <c r="J101" s="64">
        <f t="shared" ref="J101" si="96">I101/I$104*100</f>
        <v>20</v>
      </c>
      <c r="K101" s="6">
        <v>8</v>
      </c>
      <c r="L101" s="64">
        <f t="shared" ref="L101" si="97">K101/K$104*100</f>
        <v>14.035087719298245</v>
      </c>
      <c r="M101" s="6">
        <v>6</v>
      </c>
      <c r="N101" s="7">
        <f t="shared" ref="N101" si="98">M101/M$104*100</f>
        <v>10.344827586206897</v>
      </c>
    </row>
    <row r="102" spans="1:14" ht="15.75" customHeight="1" x14ac:dyDescent="0.2">
      <c r="A102" s="1">
        <v>9</v>
      </c>
      <c r="B102" s="15" t="s">
        <v>29</v>
      </c>
      <c r="C102" s="6">
        <f t="shared" si="69"/>
        <v>8</v>
      </c>
      <c r="D102" s="7">
        <f t="shared" si="70"/>
        <v>6.9565217391304346</v>
      </c>
      <c r="E102" s="6">
        <v>0</v>
      </c>
      <c r="F102" s="7">
        <f t="shared" si="70"/>
        <v>0</v>
      </c>
      <c r="G102" s="6">
        <v>1</v>
      </c>
      <c r="H102" s="7">
        <f t="shared" ref="H102" si="99">G102/G$104*100</f>
        <v>4</v>
      </c>
      <c r="I102" s="6">
        <v>7</v>
      </c>
      <c r="J102" s="64">
        <f t="shared" ref="J102" si="100">I102/I$104*100</f>
        <v>17.5</v>
      </c>
      <c r="K102" s="6">
        <v>4</v>
      </c>
      <c r="L102" s="64">
        <f t="shared" ref="L102" si="101">K102/K$104*100</f>
        <v>7.0175438596491224</v>
      </c>
      <c r="M102" s="6">
        <v>4</v>
      </c>
      <c r="N102" s="7">
        <f t="shared" ref="N102" si="102">M102/M$104*100</f>
        <v>6.8965517241379306</v>
      </c>
    </row>
    <row r="103" spans="1:14" ht="15.75" customHeight="1" x14ac:dyDescent="0.2">
      <c r="A103" s="1">
        <v>10</v>
      </c>
      <c r="B103" s="16" t="s">
        <v>30</v>
      </c>
      <c r="C103" s="8">
        <f t="shared" si="69"/>
        <v>8</v>
      </c>
      <c r="D103" s="9">
        <f t="shared" si="70"/>
        <v>6.9565217391304346</v>
      </c>
      <c r="E103" s="8">
        <v>1</v>
      </c>
      <c r="F103" s="9">
        <f t="shared" si="70"/>
        <v>2</v>
      </c>
      <c r="G103" s="8">
        <v>4</v>
      </c>
      <c r="H103" s="9">
        <f t="shared" ref="H103" si="103">G103/G$104*100</f>
        <v>16</v>
      </c>
      <c r="I103" s="8">
        <v>3</v>
      </c>
      <c r="J103" s="69">
        <f t="shared" ref="J103" si="104">I103/I$104*100</f>
        <v>7.5</v>
      </c>
      <c r="K103" s="8">
        <v>2</v>
      </c>
      <c r="L103" s="69">
        <f t="shared" ref="L103" si="105">K103/K$104*100</f>
        <v>3.5087719298245612</v>
      </c>
      <c r="M103" s="8">
        <v>6</v>
      </c>
      <c r="N103" s="9">
        <f t="shared" ref="N103" si="106">M103/M$104*100</f>
        <v>10.344827586206897</v>
      </c>
    </row>
    <row r="104" spans="1:14" ht="15.75" customHeight="1" x14ac:dyDescent="0.2">
      <c r="B104" s="17" t="s">
        <v>9</v>
      </c>
      <c r="C104" s="11">
        <f>SUM(C94:C103)</f>
        <v>115</v>
      </c>
      <c r="D104" s="12">
        <f t="shared" si="70"/>
        <v>100</v>
      </c>
      <c r="E104" s="11">
        <f t="shared" ref="E104:M104" si="107">SUM(E94:E103)</f>
        <v>50</v>
      </c>
      <c r="F104" s="12">
        <f t="shared" si="70"/>
        <v>100</v>
      </c>
      <c r="G104" s="11">
        <f t="shared" si="107"/>
        <v>25</v>
      </c>
      <c r="H104" s="12">
        <f t="shared" ref="H104" si="108">G104/G$104*100</f>
        <v>100</v>
      </c>
      <c r="I104" s="11">
        <f t="shared" si="107"/>
        <v>40</v>
      </c>
      <c r="J104" s="67">
        <f t="shared" ref="J104" si="109">I104/I$104*100</f>
        <v>100</v>
      </c>
      <c r="K104" s="11">
        <f t="shared" si="107"/>
        <v>57</v>
      </c>
      <c r="L104" s="67">
        <f t="shared" ref="L104" si="110">K104/K$104*100</f>
        <v>100</v>
      </c>
      <c r="M104" s="11">
        <f t="shared" si="107"/>
        <v>58</v>
      </c>
      <c r="N104" s="12">
        <f t="shared" ref="N104" si="111">M104/M$104*100</f>
        <v>100</v>
      </c>
    </row>
    <row r="105" spans="1:14" ht="15.75" customHeight="1" x14ac:dyDescent="0.2">
      <c r="B105" s="86"/>
      <c r="C105" s="86"/>
      <c r="D105" s="87"/>
      <c r="E105" s="86"/>
      <c r="F105" s="87"/>
      <c r="G105" s="86"/>
      <c r="H105" s="87"/>
      <c r="I105" s="86"/>
      <c r="J105" s="88"/>
      <c r="K105" s="86"/>
      <c r="L105" s="88"/>
      <c r="M105" s="86"/>
      <c r="N105" s="87"/>
    </row>
    <row r="106" spans="1:14" ht="22.5" customHeight="1" x14ac:dyDescent="0.2">
      <c r="A106" s="86" t="s">
        <v>235</v>
      </c>
      <c r="C106" s="86"/>
      <c r="D106" s="87"/>
      <c r="E106" s="86"/>
      <c r="F106" s="87"/>
      <c r="G106" s="86"/>
      <c r="H106" s="87"/>
      <c r="I106" s="86"/>
      <c r="J106" s="88"/>
      <c r="K106" s="86"/>
      <c r="L106" s="88"/>
      <c r="M106" s="86"/>
      <c r="N106" s="89" t="s">
        <v>234</v>
      </c>
    </row>
    <row r="107" spans="1:14" ht="22.5" customHeight="1" x14ac:dyDescent="0.2">
      <c r="B107" s="92" t="s">
        <v>272</v>
      </c>
      <c r="C107" s="86"/>
      <c r="D107" s="87"/>
      <c r="E107" s="86"/>
      <c r="F107" s="87"/>
      <c r="G107" s="86"/>
      <c r="H107" s="87"/>
      <c r="I107" s="86"/>
      <c r="J107" s="88"/>
      <c r="K107" s="86"/>
      <c r="L107" s="88"/>
      <c r="M107" s="86"/>
      <c r="N107" s="87"/>
    </row>
    <row r="108" spans="1:14" ht="22.5" customHeight="1" x14ac:dyDescent="0.2">
      <c r="B108" s="86" t="s">
        <v>273</v>
      </c>
      <c r="C108" s="86"/>
      <c r="D108" s="87"/>
      <c r="E108" s="86"/>
      <c r="F108" s="87"/>
      <c r="G108" s="86"/>
      <c r="H108" s="87"/>
      <c r="I108" s="86"/>
      <c r="J108" s="88"/>
      <c r="K108" s="86"/>
      <c r="L108" s="88"/>
      <c r="M108" s="86"/>
      <c r="N108" s="87"/>
    </row>
    <row r="109" spans="1:14" ht="22.5" customHeight="1" x14ac:dyDescent="0.2">
      <c r="B109" s="86" t="s">
        <v>274</v>
      </c>
      <c r="C109" s="86"/>
      <c r="D109" s="87"/>
      <c r="E109" s="86"/>
      <c r="F109" s="87"/>
      <c r="G109" s="86"/>
      <c r="H109" s="87"/>
      <c r="I109" s="86"/>
      <c r="J109" s="88"/>
      <c r="K109" s="86"/>
      <c r="L109" s="88"/>
      <c r="M109" s="86"/>
      <c r="N109" s="87"/>
    </row>
    <row r="110" spans="1:14" ht="22.5" customHeight="1" x14ac:dyDescent="0.2">
      <c r="B110" s="86"/>
      <c r="C110" s="86"/>
      <c r="D110" s="87"/>
      <c r="E110" s="86"/>
      <c r="F110" s="87"/>
      <c r="G110" s="86"/>
      <c r="H110" s="87"/>
      <c r="I110" s="86"/>
      <c r="J110" s="88"/>
      <c r="K110" s="86"/>
      <c r="L110" s="88"/>
      <c r="M110" s="86"/>
      <c r="N110" s="87"/>
    </row>
    <row r="111" spans="1:14" ht="22.5" customHeight="1" x14ac:dyDescent="0.2">
      <c r="C111" s="86"/>
      <c r="D111" s="87"/>
      <c r="E111" s="86"/>
      <c r="F111" s="87"/>
      <c r="G111" s="86"/>
      <c r="H111" s="87"/>
      <c r="I111" s="86"/>
      <c r="J111" s="88"/>
      <c r="K111" s="86"/>
      <c r="L111" s="88"/>
      <c r="M111" s="86"/>
      <c r="N111" s="87"/>
    </row>
    <row r="112" spans="1:14" ht="22.5" customHeight="1" x14ac:dyDescent="0.2">
      <c r="B112" s="86"/>
      <c r="C112" s="86"/>
      <c r="D112" s="87"/>
      <c r="E112" s="86"/>
      <c r="F112" s="87"/>
      <c r="G112" s="86"/>
      <c r="H112" s="87"/>
      <c r="I112" s="86"/>
      <c r="J112" s="88"/>
      <c r="K112" s="86"/>
      <c r="L112" s="88"/>
      <c r="M112" s="86"/>
      <c r="N112" s="87"/>
    </row>
    <row r="113" spans="1:14" ht="22.5" customHeight="1" x14ac:dyDescent="0.2">
      <c r="B113" s="86"/>
      <c r="C113" s="86"/>
      <c r="D113" s="87"/>
      <c r="E113" s="86"/>
      <c r="F113" s="87"/>
      <c r="G113" s="86"/>
      <c r="H113" s="87"/>
      <c r="I113" s="86"/>
      <c r="J113" s="88"/>
      <c r="K113" s="86"/>
      <c r="L113" s="88"/>
      <c r="M113" s="86"/>
      <c r="N113" s="87"/>
    </row>
    <row r="114" spans="1:14" ht="22.5" customHeight="1" x14ac:dyDescent="0.2">
      <c r="B114" s="86"/>
      <c r="C114" s="86"/>
      <c r="D114" s="87"/>
      <c r="E114" s="86"/>
      <c r="F114" s="87"/>
      <c r="G114" s="86"/>
      <c r="H114" s="87"/>
      <c r="I114" s="86"/>
      <c r="J114" s="88"/>
      <c r="K114" s="86"/>
      <c r="L114" s="88"/>
      <c r="M114" s="86"/>
      <c r="N114" s="87"/>
    </row>
    <row r="115" spans="1:14" ht="22.5" customHeight="1" x14ac:dyDescent="0.2">
      <c r="B115" s="86"/>
      <c r="C115" s="86"/>
      <c r="D115" s="87"/>
      <c r="E115" s="86"/>
      <c r="F115" s="87"/>
      <c r="G115" s="86"/>
      <c r="H115" s="87"/>
      <c r="I115" s="86"/>
      <c r="J115" s="88"/>
      <c r="K115" s="86"/>
      <c r="L115" s="88"/>
      <c r="M115" s="86"/>
      <c r="N115" s="87"/>
    </row>
    <row r="116" spans="1:14" ht="22.5" customHeight="1" x14ac:dyDescent="0.2">
      <c r="B116" s="86"/>
      <c r="C116" s="86"/>
      <c r="D116" s="87"/>
      <c r="E116" s="86"/>
      <c r="F116" s="87"/>
      <c r="G116" s="86"/>
      <c r="H116" s="87"/>
      <c r="I116" s="86"/>
      <c r="J116" s="88"/>
      <c r="K116" s="86"/>
      <c r="L116" s="88"/>
      <c r="M116" s="86"/>
      <c r="N116" s="87"/>
    </row>
    <row r="117" spans="1:14" ht="22.5" customHeight="1" x14ac:dyDescent="0.2">
      <c r="B117" s="86"/>
      <c r="C117" s="86"/>
      <c r="D117" s="87"/>
      <c r="E117" s="86"/>
      <c r="F117" s="87"/>
      <c r="G117" s="86"/>
      <c r="H117" s="87"/>
      <c r="I117" s="86"/>
      <c r="J117" s="88"/>
      <c r="K117" s="86"/>
      <c r="L117" s="88"/>
      <c r="M117" s="86"/>
      <c r="N117" s="87"/>
    </row>
    <row r="119" spans="1:14" ht="23.25" customHeight="1" x14ac:dyDescent="0.2">
      <c r="A119" s="82" t="s">
        <v>31</v>
      </c>
      <c r="B119" s="83" t="s">
        <v>85</v>
      </c>
      <c r="C119" s="83"/>
      <c r="D119" s="84"/>
      <c r="E119" s="83"/>
      <c r="F119" s="84"/>
      <c r="G119" s="83"/>
      <c r="H119" s="84"/>
      <c r="I119" s="83"/>
      <c r="J119" s="84"/>
      <c r="K119" s="83"/>
      <c r="L119" s="84"/>
      <c r="M119" s="83"/>
      <c r="N119" s="85"/>
    </row>
    <row r="120" spans="1:14" ht="15.75" customHeight="1" x14ac:dyDescent="0.2">
      <c r="B120" s="1" t="s">
        <v>93</v>
      </c>
    </row>
    <row r="122" spans="1:14" ht="15.75" customHeight="1" x14ac:dyDescent="0.2">
      <c r="B122" s="25"/>
      <c r="C122" s="18" t="s">
        <v>72</v>
      </c>
      <c r="D122" s="5"/>
      <c r="E122" s="18" t="s">
        <v>69</v>
      </c>
      <c r="F122" s="5"/>
      <c r="G122" s="18" t="s">
        <v>70</v>
      </c>
      <c r="H122" s="5"/>
      <c r="I122" s="18" t="s">
        <v>71</v>
      </c>
      <c r="J122" s="5"/>
      <c r="K122" s="18" t="s">
        <v>238</v>
      </c>
      <c r="L122" s="5"/>
      <c r="M122" s="18" t="s">
        <v>239</v>
      </c>
      <c r="N122" s="5"/>
    </row>
    <row r="123" spans="1:14" ht="15.75" customHeight="1" x14ac:dyDescent="0.2">
      <c r="B123" s="26"/>
      <c r="C123" s="19" t="s">
        <v>73</v>
      </c>
      <c r="D123" s="10" t="s">
        <v>74</v>
      </c>
      <c r="E123" s="19" t="s">
        <v>73</v>
      </c>
      <c r="F123" s="10" t="s">
        <v>74</v>
      </c>
      <c r="G123" s="19" t="s">
        <v>73</v>
      </c>
      <c r="H123" s="10" t="s">
        <v>74</v>
      </c>
      <c r="I123" s="19" t="s">
        <v>73</v>
      </c>
      <c r="J123" s="61" t="s">
        <v>74</v>
      </c>
      <c r="K123" s="19" t="s">
        <v>73</v>
      </c>
      <c r="L123" s="61" t="s">
        <v>74</v>
      </c>
      <c r="M123" s="19" t="s">
        <v>73</v>
      </c>
      <c r="N123" s="10" t="s">
        <v>74</v>
      </c>
    </row>
    <row r="124" spans="1:14" ht="15.75" customHeight="1" x14ac:dyDescent="0.2">
      <c r="A124" s="1">
        <v>1</v>
      </c>
      <c r="B124" s="14" t="s">
        <v>32</v>
      </c>
      <c r="C124" s="4">
        <f t="shared" ref="C124:C129" si="112">E124+G124+I124</f>
        <v>77</v>
      </c>
      <c r="D124" s="13">
        <f>C124/C$130*100</f>
        <v>38.5</v>
      </c>
      <c r="E124" s="4">
        <v>27</v>
      </c>
      <c r="F124" s="13">
        <f>E124/E$130*100</f>
        <v>35.064935064935064</v>
      </c>
      <c r="G124" s="4">
        <v>22</v>
      </c>
      <c r="H124" s="13">
        <f>G124/G$130*100</f>
        <v>44.897959183673471</v>
      </c>
      <c r="I124" s="4">
        <v>28</v>
      </c>
      <c r="J124" s="62">
        <f>I124/I$130*100</f>
        <v>37.837837837837839</v>
      </c>
      <c r="K124" s="4">
        <v>37</v>
      </c>
      <c r="L124" s="62">
        <f>K124/K$130*100</f>
        <v>37</v>
      </c>
      <c r="M124" s="4">
        <v>40</v>
      </c>
      <c r="N124" s="13">
        <f>M124/M$130*100</f>
        <v>40</v>
      </c>
    </row>
    <row r="125" spans="1:14" s="95" customFormat="1" ht="27.75" customHeight="1" x14ac:dyDescent="0.2">
      <c r="A125" s="95">
        <v>2</v>
      </c>
      <c r="B125" s="22" t="s">
        <v>33</v>
      </c>
      <c r="C125" s="96">
        <f t="shared" si="112"/>
        <v>31</v>
      </c>
      <c r="D125" s="97">
        <f t="shared" ref="D125:F130" si="113">C125/C$130*100</f>
        <v>15.5</v>
      </c>
      <c r="E125" s="96">
        <v>14</v>
      </c>
      <c r="F125" s="97">
        <f t="shared" si="113"/>
        <v>18.181818181818183</v>
      </c>
      <c r="G125" s="96">
        <v>8</v>
      </c>
      <c r="H125" s="97">
        <f t="shared" ref="H125" si="114">G125/G$130*100</f>
        <v>16.326530612244898</v>
      </c>
      <c r="I125" s="96">
        <v>9</v>
      </c>
      <c r="J125" s="98">
        <f t="shared" ref="J125" si="115">I125/I$130*100</f>
        <v>12.162162162162163</v>
      </c>
      <c r="K125" s="96">
        <v>19</v>
      </c>
      <c r="L125" s="98">
        <f t="shared" ref="L125" si="116">K125/K$130*100</f>
        <v>19</v>
      </c>
      <c r="M125" s="96">
        <v>12</v>
      </c>
      <c r="N125" s="97">
        <f t="shared" ref="N125" si="117">M125/M$130*100</f>
        <v>12</v>
      </c>
    </row>
    <row r="126" spans="1:14" s="95" customFormat="1" ht="27.75" customHeight="1" x14ac:dyDescent="0.2">
      <c r="A126" s="95">
        <v>3</v>
      </c>
      <c r="B126" s="22" t="s">
        <v>34</v>
      </c>
      <c r="C126" s="96">
        <f t="shared" si="112"/>
        <v>39</v>
      </c>
      <c r="D126" s="97">
        <f t="shared" si="113"/>
        <v>19.5</v>
      </c>
      <c r="E126" s="96">
        <v>15</v>
      </c>
      <c r="F126" s="97">
        <f t="shared" si="113"/>
        <v>19.480519480519483</v>
      </c>
      <c r="G126" s="96">
        <v>13</v>
      </c>
      <c r="H126" s="97">
        <f t="shared" ref="H126" si="118">G126/G$130*100</f>
        <v>26.530612244897959</v>
      </c>
      <c r="I126" s="96">
        <v>11</v>
      </c>
      <c r="J126" s="98">
        <f t="shared" ref="J126" si="119">I126/I$130*100</f>
        <v>14.864864864864865</v>
      </c>
      <c r="K126" s="96">
        <v>22</v>
      </c>
      <c r="L126" s="98">
        <f t="shared" ref="L126" si="120">K126/K$130*100</f>
        <v>22</v>
      </c>
      <c r="M126" s="96">
        <v>17</v>
      </c>
      <c r="N126" s="97">
        <f t="shared" ref="N126" si="121">M126/M$130*100</f>
        <v>17</v>
      </c>
    </row>
    <row r="127" spans="1:14" ht="15.75" customHeight="1" x14ac:dyDescent="0.2">
      <c r="A127" s="1">
        <v>4</v>
      </c>
      <c r="B127" s="15" t="s">
        <v>35</v>
      </c>
      <c r="C127" s="6">
        <f t="shared" si="112"/>
        <v>18</v>
      </c>
      <c r="D127" s="7">
        <f t="shared" si="113"/>
        <v>9</v>
      </c>
      <c r="E127" s="6">
        <v>6</v>
      </c>
      <c r="F127" s="7">
        <f t="shared" si="113"/>
        <v>7.7922077922077921</v>
      </c>
      <c r="G127" s="6">
        <v>2</v>
      </c>
      <c r="H127" s="7">
        <f t="shared" ref="H127" si="122">G127/G$130*100</f>
        <v>4.0816326530612246</v>
      </c>
      <c r="I127" s="6">
        <v>10</v>
      </c>
      <c r="J127" s="64">
        <f t="shared" ref="J127" si="123">I127/I$130*100</f>
        <v>13.513513513513514</v>
      </c>
      <c r="K127" s="6">
        <v>8</v>
      </c>
      <c r="L127" s="64">
        <f t="shared" ref="L127" si="124">K127/K$130*100</f>
        <v>8</v>
      </c>
      <c r="M127" s="6">
        <v>10</v>
      </c>
      <c r="N127" s="7">
        <f t="shared" ref="N127" si="125">M127/M$130*100</f>
        <v>10</v>
      </c>
    </row>
    <row r="128" spans="1:14" ht="15.75" customHeight="1" x14ac:dyDescent="0.2">
      <c r="A128" s="1">
        <v>5</v>
      </c>
      <c r="B128" s="15" t="s">
        <v>18</v>
      </c>
      <c r="C128" s="6">
        <f t="shared" si="112"/>
        <v>0</v>
      </c>
      <c r="D128" s="7">
        <f t="shared" si="113"/>
        <v>0</v>
      </c>
      <c r="E128" s="6">
        <v>0</v>
      </c>
      <c r="F128" s="7">
        <f t="shared" si="113"/>
        <v>0</v>
      </c>
      <c r="G128" s="6">
        <v>0</v>
      </c>
      <c r="H128" s="7">
        <f t="shared" ref="H128" si="126">G128/G$130*100</f>
        <v>0</v>
      </c>
      <c r="I128" s="6">
        <v>0</v>
      </c>
      <c r="J128" s="64">
        <f t="shared" ref="J128" si="127">I128/I$130*100</f>
        <v>0</v>
      </c>
      <c r="K128" s="6">
        <v>0</v>
      </c>
      <c r="L128" s="64">
        <f t="shared" ref="L128" si="128">K128/K$130*100</f>
        <v>0</v>
      </c>
      <c r="M128" s="6">
        <v>0</v>
      </c>
      <c r="N128" s="7">
        <f t="shared" ref="N128" si="129">M128/M$130*100</f>
        <v>0</v>
      </c>
    </row>
    <row r="129" spans="1:14" ht="15.75" customHeight="1" x14ac:dyDescent="0.2">
      <c r="A129" s="1">
        <v>6</v>
      </c>
      <c r="B129" s="16" t="s">
        <v>36</v>
      </c>
      <c r="C129" s="8">
        <f t="shared" si="112"/>
        <v>35</v>
      </c>
      <c r="D129" s="9">
        <f t="shared" si="113"/>
        <v>17.5</v>
      </c>
      <c r="E129" s="8">
        <v>15</v>
      </c>
      <c r="F129" s="9">
        <f t="shared" si="113"/>
        <v>19.480519480519483</v>
      </c>
      <c r="G129" s="8">
        <v>4</v>
      </c>
      <c r="H129" s="9">
        <f t="shared" ref="H129" si="130">G129/G$130*100</f>
        <v>8.1632653061224492</v>
      </c>
      <c r="I129" s="8">
        <v>16</v>
      </c>
      <c r="J129" s="69">
        <f t="shared" ref="J129" si="131">I129/I$130*100</f>
        <v>21.621621621621621</v>
      </c>
      <c r="K129" s="8">
        <v>14</v>
      </c>
      <c r="L129" s="69">
        <f t="shared" ref="L129" si="132">K129/K$130*100</f>
        <v>14.000000000000002</v>
      </c>
      <c r="M129" s="8">
        <v>21</v>
      </c>
      <c r="N129" s="9">
        <f t="shared" ref="N129" si="133">M129/M$130*100</f>
        <v>21</v>
      </c>
    </row>
    <row r="130" spans="1:14" ht="15.75" customHeight="1" x14ac:dyDescent="0.2">
      <c r="B130" s="17" t="s">
        <v>9</v>
      </c>
      <c r="C130" s="11">
        <f>SUM(C124:C129)</f>
        <v>200</v>
      </c>
      <c r="D130" s="12">
        <f t="shared" si="113"/>
        <v>100</v>
      </c>
      <c r="E130" s="11">
        <f t="shared" ref="E130:M130" si="134">SUM(E124:E129)</f>
        <v>77</v>
      </c>
      <c r="F130" s="12">
        <f t="shared" si="113"/>
        <v>100</v>
      </c>
      <c r="G130" s="11">
        <f t="shared" si="134"/>
        <v>49</v>
      </c>
      <c r="H130" s="12">
        <f t="shared" ref="H130" si="135">G130/G$130*100</f>
        <v>100</v>
      </c>
      <c r="I130" s="11">
        <f t="shared" si="134"/>
        <v>74</v>
      </c>
      <c r="J130" s="67">
        <f t="shared" ref="J130" si="136">I130/I$130*100</f>
        <v>100</v>
      </c>
      <c r="K130" s="11">
        <f t="shared" si="134"/>
        <v>100</v>
      </c>
      <c r="L130" s="67">
        <f t="shared" ref="L130" si="137">K130/K$130*100</f>
        <v>100</v>
      </c>
      <c r="M130" s="11">
        <f t="shared" si="134"/>
        <v>100</v>
      </c>
      <c r="N130" s="12">
        <f t="shared" ref="N130" si="138">M130/M$130*100</f>
        <v>100</v>
      </c>
    </row>
    <row r="132" spans="1:14" ht="21.75" customHeight="1" x14ac:dyDescent="0.2">
      <c r="A132" s="86" t="s">
        <v>235</v>
      </c>
    </row>
    <row r="133" spans="1:14" ht="21.75" customHeight="1" x14ac:dyDescent="0.2">
      <c r="B133" s="92" t="s">
        <v>247</v>
      </c>
    </row>
    <row r="134" spans="1:14" ht="21.75" customHeight="1" x14ac:dyDescent="0.2">
      <c r="B134" s="92" t="s">
        <v>275</v>
      </c>
    </row>
    <row r="135" spans="1:14" ht="21.75" customHeight="1" x14ac:dyDescent="0.2">
      <c r="B135" s="92" t="s">
        <v>276</v>
      </c>
    </row>
    <row r="136" spans="1:14" ht="21.75" customHeight="1" x14ac:dyDescent="0.2"/>
    <row r="137" spans="1:14" ht="21.75" customHeight="1" x14ac:dyDescent="0.2"/>
    <row r="138" spans="1:14" ht="21.75" customHeight="1" x14ac:dyDescent="0.2"/>
    <row r="139" spans="1:14" ht="21.75" customHeight="1" x14ac:dyDescent="0.2"/>
    <row r="140" spans="1:14" ht="21.75" customHeight="1" x14ac:dyDescent="0.2"/>
    <row r="141" spans="1:14" ht="21.75" customHeight="1" x14ac:dyDescent="0.2"/>
    <row r="142" spans="1:14" ht="21.75" customHeight="1" x14ac:dyDescent="0.2"/>
    <row r="143" spans="1:14" ht="21.75" customHeight="1" x14ac:dyDescent="0.2"/>
    <row r="144" spans="1:14" ht="21.75" customHeight="1" x14ac:dyDescent="0.2"/>
    <row r="145" spans="1:14" ht="21.75" customHeight="1" x14ac:dyDescent="0.2"/>
    <row r="146" spans="1:14" ht="21.75" customHeight="1" x14ac:dyDescent="0.2"/>
    <row r="147" spans="1:14" ht="21.75" customHeight="1" x14ac:dyDescent="0.2"/>
    <row r="148" spans="1:14" ht="23.25" customHeight="1" x14ac:dyDescent="0.2">
      <c r="A148" s="82" t="s">
        <v>37</v>
      </c>
      <c r="B148" s="83" t="s">
        <v>88</v>
      </c>
      <c r="C148" s="83"/>
      <c r="D148" s="84"/>
      <c r="E148" s="83"/>
      <c r="F148" s="84"/>
      <c r="G148" s="83"/>
      <c r="H148" s="84"/>
      <c r="I148" s="83"/>
      <c r="J148" s="84"/>
      <c r="K148" s="83"/>
      <c r="L148" s="84"/>
      <c r="M148" s="83"/>
      <c r="N148" s="85"/>
    </row>
    <row r="149" spans="1:14" ht="15.75" customHeight="1" x14ac:dyDescent="0.2">
      <c r="B149" s="1" t="s">
        <v>93</v>
      </c>
    </row>
    <row r="151" spans="1:14" ht="15.75" customHeight="1" x14ac:dyDescent="0.2">
      <c r="B151" s="25"/>
      <c r="C151" s="18" t="s">
        <v>72</v>
      </c>
      <c r="D151" s="5"/>
      <c r="E151" s="18" t="s">
        <v>69</v>
      </c>
      <c r="F151" s="5"/>
      <c r="G151" s="18" t="s">
        <v>70</v>
      </c>
      <c r="H151" s="5"/>
      <c r="I151" s="18" t="s">
        <v>71</v>
      </c>
      <c r="J151" s="5"/>
      <c r="K151" s="18" t="s">
        <v>238</v>
      </c>
      <c r="L151" s="5"/>
      <c r="M151" s="18" t="s">
        <v>239</v>
      </c>
      <c r="N151" s="5"/>
    </row>
    <row r="152" spans="1:14" ht="15.75" customHeight="1" x14ac:dyDescent="0.2">
      <c r="B152" s="26"/>
      <c r="C152" s="19" t="s">
        <v>73</v>
      </c>
      <c r="D152" s="10" t="s">
        <v>74</v>
      </c>
      <c r="E152" s="19" t="s">
        <v>73</v>
      </c>
      <c r="F152" s="10" t="s">
        <v>74</v>
      </c>
      <c r="G152" s="19" t="s">
        <v>73</v>
      </c>
      <c r="H152" s="10" t="s">
        <v>74</v>
      </c>
      <c r="I152" s="19" t="s">
        <v>73</v>
      </c>
      <c r="J152" s="61" t="s">
        <v>74</v>
      </c>
      <c r="K152" s="19" t="s">
        <v>73</v>
      </c>
      <c r="L152" s="61" t="s">
        <v>74</v>
      </c>
      <c r="M152" s="19" t="s">
        <v>73</v>
      </c>
      <c r="N152" s="10" t="s">
        <v>74</v>
      </c>
    </row>
    <row r="153" spans="1:14" ht="15.75" customHeight="1" x14ac:dyDescent="0.2">
      <c r="A153" s="1">
        <v>1</v>
      </c>
      <c r="B153" s="14" t="s">
        <v>248</v>
      </c>
      <c r="C153" s="4">
        <f t="shared" ref="C153:C158" si="139">E153+G153+I153</f>
        <v>92</v>
      </c>
      <c r="D153" s="13">
        <f>C153/C$159*100</f>
        <v>46</v>
      </c>
      <c r="E153" s="4">
        <v>35</v>
      </c>
      <c r="F153" s="13">
        <f>E153/E$159*100</f>
        <v>45.454545454545453</v>
      </c>
      <c r="G153" s="4">
        <v>28</v>
      </c>
      <c r="H153" s="13">
        <f>G153/G$159*100</f>
        <v>57.142857142857139</v>
      </c>
      <c r="I153" s="4">
        <v>29</v>
      </c>
      <c r="J153" s="62">
        <f>I153/I$159*100</f>
        <v>39.189189189189186</v>
      </c>
      <c r="K153" s="4">
        <v>42</v>
      </c>
      <c r="L153" s="62">
        <f>K153/K$159*100</f>
        <v>42</v>
      </c>
      <c r="M153" s="4">
        <v>50</v>
      </c>
      <c r="N153" s="13">
        <f>M153/M$159*100</f>
        <v>50</v>
      </c>
    </row>
    <row r="154" spans="1:14" ht="15.75" customHeight="1" x14ac:dyDescent="0.2">
      <c r="A154" s="1">
        <v>2</v>
      </c>
      <c r="B154" s="15" t="s">
        <v>38</v>
      </c>
      <c r="C154" s="6">
        <f t="shared" si="139"/>
        <v>91</v>
      </c>
      <c r="D154" s="7">
        <f t="shared" ref="D154:F159" si="140">C154/C$159*100</f>
        <v>45.5</v>
      </c>
      <c r="E154" s="6">
        <v>28</v>
      </c>
      <c r="F154" s="7">
        <f t="shared" si="140"/>
        <v>36.363636363636367</v>
      </c>
      <c r="G154" s="6">
        <v>27</v>
      </c>
      <c r="H154" s="7">
        <f t="shared" ref="H154" si="141">G154/G$159*100</f>
        <v>55.102040816326522</v>
      </c>
      <c r="I154" s="6">
        <v>36</v>
      </c>
      <c r="J154" s="64">
        <f t="shared" ref="J154" si="142">I154/I$159*100</f>
        <v>48.648648648648653</v>
      </c>
      <c r="K154" s="6">
        <v>47</v>
      </c>
      <c r="L154" s="64">
        <f t="shared" ref="L154" si="143">K154/K$159*100</f>
        <v>47</v>
      </c>
      <c r="M154" s="6">
        <v>44</v>
      </c>
      <c r="N154" s="7">
        <f t="shared" ref="N154" si="144">M154/M$159*100</f>
        <v>44</v>
      </c>
    </row>
    <row r="155" spans="1:14" ht="15.75" customHeight="1" x14ac:dyDescent="0.2">
      <c r="A155" s="1">
        <v>3</v>
      </c>
      <c r="B155" s="15" t="s">
        <v>39</v>
      </c>
      <c r="C155" s="6">
        <f t="shared" si="139"/>
        <v>77</v>
      </c>
      <c r="D155" s="7">
        <f t="shared" si="140"/>
        <v>38.5</v>
      </c>
      <c r="E155" s="6">
        <v>22</v>
      </c>
      <c r="F155" s="7">
        <f t="shared" si="140"/>
        <v>28.571428571428569</v>
      </c>
      <c r="G155" s="6">
        <v>21</v>
      </c>
      <c r="H155" s="7">
        <f t="shared" ref="H155" si="145">G155/G$159*100</f>
        <v>42.857142857142854</v>
      </c>
      <c r="I155" s="6">
        <v>34</v>
      </c>
      <c r="J155" s="64">
        <f t="shared" ref="J155" si="146">I155/I$159*100</f>
        <v>45.945945945945951</v>
      </c>
      <c r="K155" s="6">
        <v>42</v>
      </c>
      <c r="L155" s="64">
        <f t="shared" ref="L155" si="147">K155/K$159*100</f>
        <v>42</v>
      </c>
      <c r="M155" s="6">
        <v>35</v>
      </c>
      <c r="N155" s="7">
        <f t="shared" ref="N155" si="148">M155/M$159*100</f>
        <v>35</v>
      </c>
    </row>
    <row r="156" spans="1:14" ht="15.75" customHeight="1" x14ac:dyDescent="0.2">
      <c r="A156" s="1">
        <v>4</v>
      </c>
      <c r="B156" s="15" t="s">
        <v>40</v>
      </c>
      <c r="C156" s="6">
        <f t="shared" si="139"/>
        <v>69</v>
      </c>
      <c r="D156" s="7">
        <f t="shared" si="140"/>
        <v>34.5</v>
      </c>
      <c r="E156" s="6">
        <v>19</v>
      </c>
      <c r="F156" s="7">
        <f t="shared" si="140"/>
        <v>24.675324675324674</v>
      </c>
      <c r="G156" s="6">
        <v>18</v>
      </c>
      <c r="H156" s="7">
        <f t="shared" ref="H156" si="149">G156/G$159*100</f>
        <v>36.734693877551024</v>
      </c>
      <c r="I156" s="6">
        <v>32</v>
      </c>
      <c r="J156" s="64">
        <f t="shared" ref="J156" si="150">I156/I$159*100</f>
        <v>43.243243243243242</v>
      </c>
      <c r="K156" s="6">
        <v>41</v>
      </c>
      <c r="L156" s="64">
        <f t="shared" ref="L156" si="151">K156/K$159*100</f>
        <v>41</v>
      </c>
      <c r="M156" s="6">
        <v>28</v>
      </c>
      <c r="N156" s="7">
        <f t="shared" ref="N156" si="152">M156/M$159*100</f>
        <v>28.000000000000004</v>
      </c>
    </row>
    <row r="157" spans="1:14" ht="15.75" customHeight="1" x14ac:dyDescent="0.2">
      <c r="A157" s="1">
        <v>5</v>
      </c>
      <c r="B157" s="15" t="s">
        <v>18</v>
      </c>
      <c r="C157" s="6">
        <f t="shared" si="139"/>
        <v>1</v>
      </c>
      <c r="D157" s="7">
        <f t="shared" si="140"/>
        <v>0.5</v>
      </c>
      <c r="E157" s="6">
        <v>1</v>
      </c>
      <c r="F157" s="7">
        <f t="shared" si="140"/>
        <v>1.2987012987012987</v>
      </c>
      <c r="G157" s="6">
        <v>0</v>
      </c>
      <c r="H157" s="7">
        <f t="shared" ref="H157" si="153">G157/G$159*100</f>
        <v>0</v>
      </c>
      <c r="I157" s="6">
        <v>0</v>
      </c>
      <c r="J157" s="64">
        <f t="shared" ref="J157" si="154">I157/I$159*100</f>
        <v>0</v>
      </c>
      <c r="K157" s="6">
        <v>1</v>
      </c>
      <c r="L157" s="64">
        <f t="shared" ref="L157" si="155">K157/K$159*100</f>
        <v>1</v>
      </c>
      <c r="M157" s="6">
        <v>0</v>
      </c>
      <c r="N157" s="7">
        <f t="shared" ref="N157" si="156">M157/M$159*100</f>
        <v>0</v>
      </c>
    </row>
    <row r="158" spans="1:14" ht="15.75" customHeight="1" x14ac:dyDescent="0.2">
      <c r="A158" s="1">
        <v>6</v>
      </c>
      <c r="B158" s="16" t="s">
        <v>41</v>
      </c>
      <c r="C158" s="8">
        <f t="shared" si="139"/>
        <v>21</v>
      </c>
      <c r="D158" s="9">
        <f t="shared" si="140"/>
        <v>10.5</v>
      </c>
      <c r="E158" s="8">
        <v>8</v>
      </c>
      <c r="F158" s="9">
        <f t="shared" si="140"/>
        <v>10.38961038961039</v>
      </c>
      <c r="G158" s="8">
        <v>3</v>
      </c>
      <c r="H158" s="9">
        <f t="shared" ref="H158" si="157">G158/G$159*100</f>
        <v>6.1224489795918364</v>
      </c>
      <c r="I158" s="8">
        <v>10</v>
      </c>
      <c r="J158" s="69">
        <f t="shared" ref="J158" si="158">I158/I$159*100</f>
        <v>13.513513513513514</v>
      </c>
      <c r="K158" s="8">
        <v>13</v>
      </c>
      <c r="L158" s="69">
        <f t="shared" ref="L158" si="159">K158/K$159*100</f>
        <v>13</v>
      </c>
      <c r="M158" s="8">
        <v>8</v>
      </c>
      <c r="N158" s="9">
        <f t="shared" ref="N158" si="160">M158/M$159*100</f>
        <v>8</v>
      </c>
    </row>
    <row r="159" spans="1:14" ht="15.75" customHeight="1" x14ac:dyDescent="0.2">
      <c r="B159" s="17" t="s">
        <v>9</v>
      </c>
      <c r="C159" s="11">
        <v>200</v>
      </c>
      <c r="D159" s="12">
        <f t="shared" si="140"/>
        <v>100</v>
      </c>
      <c r="E159" s="11">
        <v>77</v>
      </c>
      <c r="F159" s="12">
        <f t="shared" si="140"/>
        <v>100</v>
      </c>
      <c r="G159" s="11">
        <v>49</v>
      </c>
      <c r="H159" s="12">
        <f t="shared" ref="H159" si="161">G159/G$159*100</f>
        <v>100</v>
      </c>
      <c r="I159" s="11">
        <v>74</v>
      </c>
      <c r="J159" s="67">
        <f t="shared" ref="J159" si="162">I159/I$159*100</f>
        <v>100</v>
      </c>
      <c r="K159" s="11">
        <v>100</v>
      </c>
      <c r="L159" s="67">
        <f t="shared" ref="L159" si="163">K159/K$159*100</f>
        <v>100</v>
      </c>
      <c r="M159" s="11">
        <v>100</v>
      </c>
      <c r="N159" s="12">
        <f t="shared" ref="N159" si="164">M159/M$159*100</f>
        <v>100</v>
      </c>
    </row>
    <row r="160" spans="1:14" ht="21.75" customHeight="1" x14ac:dyDescent="0.2"/>
    <row r="161" spans="1:14" ht="21.75" customHeight="1" x14ac:dyDescent="0.2">
      <c r="A161" s="86" t="s">
        <v>235</v>
      </c>
      <c r="N161" s="89" t="s">
        <v>234</v>
      </c>
    </row>
    <row r="162" spans="1:14" ht="21.75" customHeight="1" x14ac:dyDescent="0.2">
      <c r="B162" s="92" t="s">
        <v>277</v>
      </c>
    </row>
    <row r="163" spans="1:14" ht="21.75" customHeight="1" x14ac:dyDescent="0.2"/>
    <row r="164" spans="1:14" ht="21.75" customHeight="1" x14ac:dyDescent="0.2">
      <c r="B164" s="92" t="s">
        <v>283</v>
      </c>
    </row>
    <row r="165" spans="1:14" ht="21.75" customHeight="1" x14ac:dyDescent="0.2">
      <c r="B165" s="92" t="s">
        <v>267</v>
      </c>
    </row>
    <row r="166" spans="1:14" ht="21.75" customHeight="1" x14ac:dyDescent="0.2"/>
    <row r="167" spans="1:14" ht="21.75" customHeight="1" x14ac:dyDescent="0.2"/>
    <row r="168" spans="1:14" ht="21.75" customHeight="1" x14ac:dyDescent="0.2"/>
    <row r="169" spans="1:14" ht="21.75" customHeight="1" x14ac:dyDescent="0.2"/>
    <row r="170" spans="1:14" ht="21.75" customHeight="1" x14ac:dyDescent="0.2"/>
    <row r="171" spans="1:14" ht="21.75" customHeight="1" x14ac:dyDescent="0.2"/>
    <row r="172" spans="1:14" ht="21.75" customHeight="1" x14ac:dyDescent="0.2"/>
    <row r="173" spans="1:14" ht="21.75" customHeight="1" x14ac:dyDescent="0.2"/>
    <row r="174" spans="1:14" ht="21.75" customHeight="1" x14ac:dyDescent="0.2"/>
    <row r="175" spans="1:14" ht="21.75" customHeight="1" x14ac:dyDescent="0.2"/>
    <row r="176" spans="1:14" ht="23.25" customHeight="1" x14ac:dyDescent="0.2">
      <c r="A176" s="82" t="s">
        <v>42</v>
      </c>
      <c r="B176" s="83" t="s">
        <v>86</v>
      </c>
      <c r="C176" s="83"/>
      <c r="D176" s="84"/>
      <c r="E176" s="83"/>
      <c r="F176" s="84"/>
      <c r="G176" s="83"/>
      <c r="H176" s="84"/>
      <c r="I176" s="83"/>
      <c r="J176" s="84"/>
      <c r="K176" s="83"/>
      <c r="L176" s="84"/>
      <c r="M176" s="83"/>
      <c r="N176" s="85"/>
    </row>
    <row r="177" spans="1:14" ht="15.75" customHeight="1" x14ac:dyDescent="0.2">
      <c r="B177" s="1" t="s">
        <v>93</v>
      </c>
    </row>
    <row r="179" spans="1:14" ht="15.75" customHeight="1" x14ac:dyDescent="0.2">
      <c r="B179" s="25"/>
      <c r="C179" s="18" t="s">
        <v>72</v>
      </c>
      <c r="D179" s="5"/>
      <c r="E179" s="18" t="s">
        <v>69</v>
      </c>
      <c r="F179" s="5"/>
      <c r="G179" s="18" t="s">
        <v>70</v>
      </c>
      <c r="H179" s="5"/>
      <c r="I179" s="18" t="s">
        <v>71</v>
      </c>
      <c r="J179" s="5"/>
      <c r="K179" s="18" t="s">
        <v>238</v>
      </c>
      <c r="L179" s="5"/>
      <c r="M179" s="18" t="s">
        <v>239</v>
      </c>
      <c r="N179" s="5"/>
    </row>
    <row r="180" spans="1:14" ht="15.75" customHeight="1" x14ac:dyDescent="0.2">
      <c r="B180" s="26"/>
      <c r="C180" s="19" t="s">
        <v>73</v>
      </c>
      <c r="D180" s="10" t="s">
        <v>74</v>
      </c>
      <c r="E180" s="19" t="s">
        <v>73</v>
      </c>
      <c r="F180" s="10" t="s">
        <v>74</v>
      </c>
      <c r="G180" s="19" t="s">
        <v>73</v>
      </c>
      <c r="H180" s="10" t="s">
        <v>74</v>
      </c>
      <c r="I180" s="19" t="s">
        <v>73</v>
      </c>
      <c r="J180" s="61" t="s">
        <v>74</v>
      </c>
      <c r="K180" s="19" t="s">
        <v>73</v>
      </c>
      <c r="L180" s="61" t="s">
        <v>74</v>
      </c>
      <c r="M180" s="19" t="s">
        <v>73</v>
      </c>
      <c r="N180" s="10" t="s">
        <v>74</v>
      </c>
    </row>
    <row r="181" spans="1:14" ht="15.75" customHeight="1" x14ac:dyDescent="0.2">
      <c r="A181" s="1">
        <v>1</v>
      </c>
      <c r="B181" s="14" t="s">
        <v>4</v>
      </c>
      <c r="C181" s="4">
        <f t="shared" ref="C181:C185" si="165">E181+G181+I181</f>
        <v>28</v>
      </c>
      <c r="D181" s="13">
        <f>C181/C$186*100</f>
        <v>14.000000000000002</v>
      </c>
      <c r="E181" s="4">
        <v>13</v>
      </c>
      <c r="F181" s="13">
        <f>E181/E$186*100</f>
        <v>16.883116883116884</v>
      </c>
      <c r="G181" s="4">
        <v>8</v>
      </c>
      <c r="H181" s="13">
        <f>G181/G$186*100</f>
        <v>16.326530612244898</v>
      </c>
      <c r="I181" s="4">
        <v>7</v>
      </c>
      <c r="J181" s="62">
        <f>I181/I$186*100</f>
        <v>9.4594594594594597</v>
      </c>
      <c r="K181" s="4">
        <v>14</v>
      </c>
      <c r="L181" s="62">
        <f>K181/K$186*100</f>
        <v>14.000000000000002</v>
      </c>
      <c r="M181" s="4">
        <v>14</v>
      </c>
      <c r="N181" s="13">
        <f>M181/M$186*100</f>
        <v>14.000000000000002</v>
      </c>
    </row>
    <row r="182" spans="1:14" ht="15.75" customHeight="1" x14ac:dyDescent="0.2">
      <c r="A182" s="1">
        <v>2</v>
      </c>
      <c r="B182" s="15" t="s">
        <v>5</v>
      </c>
      <c r="C182" s="6">
        <f t="shared" si="165"/>
        <v>77</v>
      </c>
      <c r="D182" s="7">
        <f t="shared" ref="D182:F186" si="166">C182/C$186*100</f>
        <v>38.5</v>
      </c>
      <c r="E182" s="6">
        <v>31</v>
      </c>
      <c r="F182" s="7">
        <f t="shared" si="166"/>
        <v>40.259740259740262</v>
      </c>
      <c r="G182" s="6">
        <v>21</v>
      </c>
      <c r="H182" s="7">
        <f t="shared" ref="H182" si="167">G182/G$186*100</f>
        <v>42.857142857142854</v>
      </c>
      <c r="I182" s="6">
        <v>25</v>
      </c>
      <c r="J182" s="64">
        <f t="shared" ref="J182" si="168">I182/I$186*100</f>
        <v>33.783783783783782</v>
      </c>
      <c r="K182" s="6">
        <v>37</v>
      </c>
      <c r="L182" s="64">
        <f t="shared" ref="L182" si="169">K182/K$186*100</f>
        <v>37</v>
      </c>
      <c r="M182" s="6">
        <v>40</v>
      </c>
      <c r="N182" s="7">
        <f t="shared" ref="N182" si="170">M182/M$186*100</f>
        <v>40</v>
      </c>
    </row>
    <row r="183" spans="1:14" ht="15.75" customHeight="1" x14ac:dyDescent="0.2">
      <c r="A183" s="1">
        <v>3</v>
      </c>
      <c r="B183" s="15" t="s">
        <v>6</v>
      </c>
      <c r="C183" s="6">
        <f t="shared" si="165"/>
        <v>66</v>
      </c>
      <c r="D183" s="7">
        <f t="shared" si="166"/>
        <v>33</v>
      </c>
      <c r="E183" s="6">
        <v>26</v>
      </c>
      <c r="F183" s="7">
        <f t="shared" si="166"/>
        <v>33.766233766233768</v>
      </c>
      <c r="G183" s="6">
        <v>16</v>
      </c>
      <c r="H183" s="7">
        <f t="shared" ref="H183" si="171">G183/G$186*100</f>
        <v>32.653061224489797</v>
      </c>
      <c r="I183" s="6">
        <v>24</v>
      </c>
      <c r="J183" s="64">
        <f t="shared" ref="J183" si="172">I183/I$186*100</f>
        <v>32.432432432432435</v>
      </c>
      <c r="K183" s="6">
        <v>39</v>
      </c>
      <c r="L183" s="64">
        <f t="shared" ref="L183" si="173">K183/K$186*100</f>
        <v>39</v>
      </c>
      <c r="M183" s="6">
        <v>27</v>
      </c>
      <c r="N183" s="7">
        <f t="shared" ref="N183" si="174">M183/M$186*100</f>
        <v>27</v>
      </c>
    </row>
    <row r="184" spans="1:14" ht="15.75" customHeight="1" x14ac:dyDescent="0.2">
      <c r="A184" s="1">
        <v>4</v>
      </c>
      <c r="B184" s="15" t="s">
        <v>7</v>
      </c>
      <c r="C184" s="6">
        <f t="shared" si="165"/>
        <v>21</v>
      </c>
      <c r="D184" s="7">
        <f t="shared" si="166"/>
        <v>10.5</v>
      </c>
      <c r="E184" s="6">
        <v>6</v>
      </c>
      <c r="F184" s="7">
        <f t="shared" si="166"/>
        <v>7.7922077922077921</v>
      </c>
      <c r="G184" s="6">
        <v>2</v>
      </c>
      <c r="H184" s="7">
        <f t="shared" ref="H184" si="175">G184/G$186*100</f>
        <v>4.0816326530612246</v>
      </c>
      <c r="I184" s="6">
        <v>13</v>
      </c>
      <c r="J184" s="64">
        <f t="shared" ref="J184" si="176">I184/I$186*100</f>
        <v>17.567567567567568</v>
      </c>
      <c r="K184" s="6">
        <v>9</v>
      </c>
      <c r="L184" s="64">
        <f t="shared" ref="L184" si="177">K184/K$186*100</f>
        <v>9</v>
      </c>
      <c r="M184" s="6">
        <v>12</v>
      </c>
      <c r="N184" s="7">
        <f t="shared" ref="N184" si="178">M184/M$186*100</f>
        <v>12</v>
      </c>
    </row>
    <row r="185" spans="1:14" ht="15.75" customHeight="1" x14ac:dyDescent="0.2">
      <c r="A185" s="1">
        <v>5</v>
      </c>
      <c r="B185" s="16" t="s">
        <v>8</v>
      </c>
      <c r="C185" s="8">
        <f t="shared" si="165"/>
        <v>8</v>
      </c>
      <c r="D185" s="9">
        <f t="shared" si="166"/>
        <v>4</v>
      </c>
      <c r="E185" s="8">
        <v>1</v>
      </c>
      <c r="F185" s="9">
        <f t="shared" si="166"/>
        <v>1.2987012987012987</v>
      </c>
      <c r="G185" s="8">
        <v>2</v>
      </c>
      <c r="H185" s="9">
        <f t="shared" ref="H185" si="179">G185/G$186*100</f>
        <v>4.0816326530612246</v>
      </c>
      <c r="I185" s="8">
        <v>5</v>
      </c>
      <c r="J185" s="69">
        <f t="shared" ref="J185" si="180">I185/I$186*100</f>
        <v>6.756756756756757</v>
      </c>
      <c r="K185" s="8">
        <v>1</v>
      </c>
      <c r="L185" s="69">
        <f t="shared" ref="L185" si="181">K185/K$186*100</f>
        <v>1</v>
      </c>
      <c r="M185" s="8">
        <v>7</v>
      </c>
      <c r="N185" s="9">
        <f t="shared" ref="N185" si="182">M185/M$186*100</f>
        <v>7.0000000000000009</v>
      </c>
    </row>
    <row r="186" spans="1:14" ht="15.75" customHeight="1" x14ac:dyDescent="0.2">
      <c r="B186" s="17" t="s">
        <v>9</v>
      </c>
      <c r="C186" s="11">
        <f>SUM(C181:C185)</f>
        <v>200</v>
      </c>
      <c r="D186" s="12">
        <f t="shared" si="166"/>
        <v>100</v>
      </c>
      <c r="E186" s="11">
        <f t="shared" ref="E186:M186" si="183">SUM(E181:E185)</f>
        <v>77</v>
      </c>
      <c r="F186" s="12">
        <f t="shared" si="166"/>
        <v>100</v>
      </c>
      <c r="G186" s="11">
        <f t="shared" si="183"/>
        <v>49</v>
      </c>
      <c r="H186" s="12">
        <f t="shared" ref="H186" si="184">G186/G$186*100</f>
        <v>100</v>
      </c>
      <c r="I186" s="11">
        <f t="shared" si="183"/>
        <v>74</v>
      </c>
      <c r="J186" s="67">
        <f t="shared" ref="J186" si="185">I186/I$186*100</f>
        <v>100</v>
      </c>
      <c r="K186" s="11">
        <f t="shared" si="183"/>
        <v>100</v>
      </c>
      <c r="L186" s="67">
        <f t="shared" ref="L186" si="186">K186/K$186*100</f>
        <v>100</v>
      </c>
      <c r="M186" s="11">
        <f t="shared" si="183"/>
        <v>100</v>
      </c>
      <c r="N186" s="12">
        <f t="shared" ref="N186" si="187">M186/M$186*100</f>
        <v>100</v>
      </c>
    </row>
    <row r="187" spans="1:14" ht="21" customHeight="1" x14ac:dyDescent="0.2">
      <c r="B187" s="86"/>
      <c r="C187" s="86"/>
      <c r="D187" s="87"/>
      <c r="E187" s="86"/>
      <c r="F187" s="87"/>
      <c r="G187" s="86"/>
      <c r="H187" s="87"/>
      <c r="I187" s="86"/>
      <c r="J187" s="88"/>
      <c r="K187" s="86"/>
      <c r="L187" s="88"/>
      <c r="M187" s="86"/>
      <c r="N187" s="87"/>
    </row>
    <row r="188" spans="1:14" ht="21" customHeight="1" x14ac:dyDescent="0.2">
      <c r="A188" s="86" t="s">
        <v>235</v>
      </c>
      <c r="C188" s="86"/>
      <c r="D188" s="87"/>
      <c r="E188" s="86"/>
      <c r="F188" s="87"/>
      <c r="G188" s="86"/>
      <c r="H188" s="87"/>
      <c r="I188" s="86"/>
      <c r="J188" s="88"/>
      <c r="K188" s="86"/>
      <c r="L188" s="88"/>
      <c r="M188" s="86"/>
      <c r="N188" s="87"/>
    </row>
    <row r="189" spans="1:14" ht="21" customHeight="1" x14ac:dyDescent="0.2">
      <c r="B189" s="92" t="s">
        <v>249</v>
      </c>
      <c r="C189" s="86"/>
      <c r="D189" s="87"/>
      <c r="E189" s="86"/>
      <c r="F189" s="87"/>
      <c r="G189" s="86"/>
      <c r="H189" s="87"/>
      <c r="I189" s="86"/>
      <c r="J189" s="88"/>
      <c r="K189" s="86"/>
      <c r="L189" s="88"/>
      <c r="M189" s="86"/>
      <c r="N189" s="87"/>
    </row>
    <row r="190" spans="1:14" ht="21" customHeight="1" x14ac:dyDescent="0.2">
      <c r="B190" s="92" t="s">
        <v>278</v>
      </c>
      <c r="C190" s="86"/>
      <c r="D190" s="87"/>
      <c r="E190" s="86"/>
      <c r="F190" s="87"/>
      <c r="G190" s="86"/>
      <c r="H190" s="87"/>
      <c r="I190" s="86"/>
      <c r="J190" s="88"/>
      <c r="K190" s="86"/>
      <c r="L190" s="88"/>
      <c r="M190" s="86"/>
      <c r="N190" s="87"/>
    </row>
    <row r="191" spans="1:14" ht="21" customHeight="1" x14ac:dyDescent="0.2">
      <c r="B191" s="92" t="s">
        <v>250</v>
      </c>
      <c r="C191" s="86"/>
      <c r="D191" s="87"/>
      <c r="E191" s="86"/>
      <c r="F191" s="87"/>
      <c r="G191" s="86"/>
      <c r="H191" s="87"/>
      <c r="I191" s="86"/>
      <c r="J191" s="88"/>
      <c r="K191" s="86"/>
      <c r="L191" s="88"/>
      <c r="M191" s="86"/>
      <c r="N191" s="87"/>
    </row>
    <row r="192" spans="1:14" ht="21" customHeight="1" x14ac:dyDescent="0.2">
      <c r="B192" s="86"/>
      <c r="C192" s="86"/>
      <c r="D192" s="87"/>
      <c r="E192" s="86"/>
      <c r="F192" s="87"/>
      <c r="G192" s="86"/>
      <c r="H192" s="87"/>
      <c r="I192" s="86"/>
      <c r="J192" s="88"/>
      <c r="K192" s="86"/>
      <c r="L192" s="88"/>
      <c r="M192" s="86"/>
      <c r="N192" s="87"/>
    </row>
    <row r="193" spans="1:14" ht="21" customHeight="1" x14ac:dyDescent="0.2">
      <c r="B193" s="86"/>
      <c r="C193" s="86"/>
      <c r="D193" s="87"/>
      <c r="E193" s="86"/>
      <c r="F193" s="87"/>
      <c r="G193" s="86"/>
      <c r="H193" s="87"/>
      <c r="I193" s="86"/>
      <c r="J193" s="88"/>
      <c r="K193" s="86"/>
      <c r="L193" s="88"/>
      <c r="M193" s="86"/>
      <c r="N193" s="87"/>
    </row>
    <row r="194" spans="1:14" ht="21" customHeight="1" x14ac:dyDescent="0.2">
      <c r="B194" s="86"/>
      <c r="C194" s="86"/>
      <c r="D194" s="87"/>
      <c r="E194" s="86"/>
      <c r="F194" s="87"/>
      <c r="G194" s="86"/>
      <c r="H194" s="87"/>
      <c r="I194" s="86"/>
      <c r="J194" s="88"/>
      <c r="K194" s="86"/>
      <c r="L194" s="88"/>
      <c r="M194" s="86"/>
      <c r="N194" s="87"/>
    </row>
    <row r="195" spans="1:14" ht="21" customHeight="1" x14ac:dyDescent="0.2">
      <c r="B195" s="86"/>
      <c r="C195" s="86"/>
      <c r="D195" s="87"/>
      <c r="E195" s="86"/>
      <c r="F195" s="87"/>
      <c r="G195" s="86"/>
      <c r="H195" s="87"/>
      <c r="I195" s="86"/>
      <c r="J195" s="88"/>
      <c r="K195" s="86"/>
      <c r="L195" s="88"/>
      <c r="M195" s="86"/>
      <c r="N195" s="87"/>
    </row>
    <row r="196" spans="1:14" ht="21" customHeight="1" x14ac:dyDescent="0.2">
      <c r="B196" s="86"/>
      <c r="C196" s="86"/>
      <c r="D196" s="87"/>
      <c r="E196" s="86"/>
      <c r="F196" s="87"/>
      <c r="G196" s="86"/>
      <c r="H196" s="87"/>
      <c r="I196" s="86"/>
      <c r="J196" s="88"/>
      <c r="K196" s="86"/>
      <c r="L196" s="88"/>
      <c r="M196" s="86"/>
      <c r="N196" s="87"/>
    </row>
    <row r="197" spans="1:14" ht="21" customHeight="1" x14ac:dyDescent="0.2">
      <c r="B197" s="86"/>
      <c r="C197" s="86"/>
      <c r="D197" s="87"/>
      <c r="E197" s="86"/>
      <c r="F197" s="87"/>
      <c r="G197" s="86"/>
      <c r="H197" s="87"/>
      <c r="I197" s="86"/>
      <c r="J197" s="88"/>
      <c r="K197" s="86"/>
      <c r="L197" s="88"/>
      <c r="M197" s="86"/>
      <c r="N197" s="87"/>
    </row>
    <row r="198" spans="1:14" ht="21" customHeight="1" x14ac:dyDescent="0.2">
      <c r="B198" s="86"/>
      <c r="C198" s="86"/>
      <c r="D198" s="87"/>
      <c r="E198" s="86"/>
      <c r="F198" s="87"/>
      <c r="G198" s="86"/>
      <c r="H198" s="87"/>
      <c r="I198" s="86"/>
      <c r="J198" s="88"/>
      <c r="K198" s="86"/>
      <c r="L198" s="88"/>
      <c r="M198" s="86"/>
      <c r="N198" s="87"/>
    </row>
    <row r="199" spans="1:14" ht="21" customHeight="1" x14ac:dyDescent="0.2">
      <c r="B199" s="86"/>
      <c r="C199" s="86"/>
      <c r="D199" s="87"/>
      <c r="E199" s="86"/>
      <c r="F199" s="87"/>
      <c r="G199" s="86"/>
      <c r="H199" s="87"/>
      <c r="I199" s="86"/>
      <c r="J199" s="88"/>
      <c r="K199" s="86"/>
      <c r="L199" s="88"/>
      <c r="M199" s="86"/>
      <c r="N199" s="87"/>
    </row>
    <row r="200" spans="1:14" ht="21" customHeight="1" x14ac:dyDescent="0.2">
      <c r="B200" s="86"/>
      <c r="C200" s="86"/>
      <c r="D200" s="87"/>
      <c r="E200" s="86"/>
      <c r="F200" s="87"/>
      <c r="G200" s="86"/>
      <c r="H200" s="87"/>
      <c r="I200" s="86"/>
      <c r="J200" s="88"/>
      <c r="K200" s="86"/>
      <c r="L200" s="88"/>
      <c r="M200" s="86"/>
      <c r="N200" s="87"/>
    </row>
    <row r="201" spans="1:14" ht="21" customHeight="1" x14ac:dyDescent="0.2">
      <c r="B201" s="86"/>
      <c r="C201" s="86"/>
      <c r="D201" s="87"/>
      <c r="E201" s="86"/>
      <c r="F201" s="87"/>
      <c r="G201" s="86"/>
      <c r="H201" s="87"/>
      <c r="I201" s="86"/>
      <c r="J201" s="88"/>
      <c r="K201" s="86"/>
      <c r="L201" s="88"/>
      <c r="M201" s="86"/>
      <c r="N201" s="87"/>
    </row>
    <row r="202" spans="1:14" ht="21" customHeight="1" x14ac:dyDescent="0.2">
      <c r="B202" s="86"/>
      <c r="C202" s="86"/>
      <c r="D202" s="87"/>
      <c r="E202" s="86"/>
      <c r="F202" s="87"/>
      <c r="G202" s="86"/>
      <c r="H202" s="87"/>
      <c r="I202" s="86"/>
      <c r="J202" s="88"/>
      <c r="K202" s="86"/>
      <c r="L202" s="88"/>
      <c r="M202" s="86"/>
      <c r="N202" s="87"/>
    </row>
    <row r="203" spans="1:14" ht="21" customHeight="1" x14ac:dyDescent="0.2">
      <c r="B203" s="86"/>
      <c r="C203" s="86"/>
      <c r="D203" s="87"/>
      <c r="E203" s="86"/>
      <c r="F203" s="87"/>
      <c r="G203" s="86"/>
      <c r="H203" s="87"/>
      <c r="I203" s="86"/>
      <c r="J203" s="88"/>
      <c r="K203" s="86"/>
      <c r="L203" s="88"/>
      <c r="M203" s="86"/>
      <c r="N203" s="87"/>
    </row>
    <row r="205" spans="1:14" ht="23.25" customHeight="1" x14ac:dyDescent="0.2">
      <c r="A205" s="82" t="s">
        <v>43</v>
      </c>
      <c r="B205" s="83" t="s">
        <v>89</v>
      </c>
      <c r="C205" s="83"/>
      <c r="D205" s="84"/>
      <c r="E205" s="83"/>
      <c r="F205" s="84"/>
      <c r="G205" s="83"/>
      <c r="H205" s="84"/>
      <c r="I205" s="83"/>
      <c r="J205" s="84"/>
      <c r="K205" s="83"/>
      <c r="L205" s="84"/>
      <c r="M205" s="83"/>
      <c r="N205" s="85"/>
    </row>
    <row r="206" spans="1:14" ht="15.75" customHeight="1" x14ac:dyDescent="0.2">
      <c r="B206" s="1" t="s">
        <v>93</v>
      </c>
    </row>
    <row r="208" spans="1:14" ht="15.75" customHeight="1" x14ac:dyDescent="0.2">
      <c r="B208" s="25"/>
      <c r="C208" s="18" t="s">
        <v>72</v>
      </c>
      <c r="D208" s="5"/>
      <c r="E208" s="18" t="s">
        <v>69</v>
      </c>
      <c r="F208" s="5"/>
      <c r="G208" s="18" t="s">
        <v>70</v>
      </c>
      <c r="H208" s="5"/>
      <c r="I208" s="18" t="s">
        <v>71</v>
      </c>
      <c r="J208" s="5"/>
      <c r="K208" s="18" t="s">
        <v>238</v>
      </c>
      <c r="L208" s="5"/>
      <c r="M208" s="18" t="s">
        <v>239</v>
      </c>
      <c r="N208" s="5"/>
    </row>
    <row r="209" spans="1:14" ht="15.75" customHeight="1" x14ac:dyDescent="0.2">
      <c r="B209" s="26"/>
      <c r="C209" s="19" t="s">
        <v>73</v>
      </c>
      <c r="D209" s="10" t="s">
        <v>74</v>
      </c>
      <c r="E209" s="19" t="s">
        <v>73</v>
      </c>
      <c r="F209" s="10" t="s">
        <v>74</v>
      </c>
      <c r="G209" s="19" t="s">
        <v>73</v>
      </c>
      <c r="H209" s="10" t="s">
        <v>74</v>
      </c>
      <c r="I209" s="19" t="s">
        <v>73</v>
      </c>
      <c r="J209" s="61" t="s">
        <v>74</v>
      </c>
      <c r="K209" s="19" t="s">
        <v>73</v>
      </c>
      <c r="L209" s="61" t="s">
        <v>74</v>
      </c>
      <c r="M209" s="19" t="s">
        <v>73</v>
      </c>
      <c r="N209" s="10" t="s">
        <v>74</v>
      </c>
    </row>
    <row r="210" spans="1:14" ht="15.75" customHeight="1" x14ac:dyDescent="0.2">
      <c r="A210" s="1">
        <v>1</v>
      </c>
      <c r="B210" s="14" t="s">
        <v>253</v>
      </c>
      <c r="C210" s="4">
        <f t="shared" ref="C210:C220" si="188">E210+G210+I210</f>
        <v>67</v>
      </c>
      <c r="D210" s="13">
        <f>C210/C$221*100</f>
        <v>33.5</v>
      </c>
      <c r="E210" s="4">
        <v>42</v>
      </c>
      <c r="F210" s="13">
        <f>E210/E$221*100</f>
        <v>54.54545454545454</v>
      </c>
      <c r="G210" s="4">
        <v>14</v>
      </c>
      <c r="H210" s="13">
        <f>G210/G$221*100</f>
        <v>28.571428571428569</v>
      </c>
      <c r="I210" s="4">
        <v>11</v>
      </c>
      <c r="J210" s="62">
        <f>I210/I$221*100</f>
        <v>14.864864864864865</v>
      </c>
      <c r="K210" s="4">
        <v>33</v>
      </c>
      <c r="L210" s="62">
        <f>K210/K$221*100</f>
        <v>33</v>
      </c>
      <c r="M210" s="4">
        <v>34</v>
      </c>
      <c r="N210" s="13">
        <f>M210/M$221*100</f>
        <v>34</v>
      </c>
    </row>
    <row r="211" spans="1:14" ht="15.75" customHeight="1" x14ac:dyDescent="0.2">
      <c r="A211" s="1">
        <v>2</v>
      </c>
      <c r="B211" s="15" t="s">
        <v>45</v>
      </c>
      <c r="C211" s="6">
        <f t="shared" si="188"/>
        <v>25</v>
      </c>
      <c r="D211" s="7">
        <f t="shared" ref="D211:F221" si="189">C211/C$221*100</f>
        <v>12.5</v>
      </c>
      <c r="E211" s="6">
        <v>9</v>
      </c>
      <c r="F211" s="7">
        <f t="shared" si="189"/>
        <v>11.688311688311687</v>
      </c>
      <c r="G211" s="6">
        <v>7</v>
      </c>
      <c r="H211" s="7">
        <f t="shared" ref="H211" si="190">G211/G$221*100</f>
        <v>14.285714285714285</v>
      </c>
      <c r="I211" s="6">
        <v>9</v>
      </c>
      <c r="J211" s="64">
        <f t="shared" ref="J211" si="191">I211/I$221*100</f>
        <v>12.162162162162163</v>
      </c>
      <c r="K211" s="6">
        <v>11</v>
      </c>
      <c r="L211" s="64">
        <f t="shared" ref="L211" si="192">K211/K$221*100</f>
        <v>11</v>
      </c>
      <c r="M211" s="6">
        <v>14</v>
      </c>
      <c r="N211" s="7">
        <f t="shared" ref="N211" si="193">M211/M$221*100</f>
        <v>14.000000000000002</v>
      </c>
    </row>
    <row r="212" spans="1:14" ht="15.75" customHeight="1" x14ac:dyDescent="0.2">
      <c r="A212" s="1">
        <v>3</v>
      </c>
      <c r="B212" s="15" t="s">
        <v>242</v>
      </c>
      <c r="C212" s="6">
        <f t="shared" si="188"/>
        <v>75</v>
      </c>
      <c r="D212" s="7">
        <f t="shared" si="189"/>
        <v>37.5</v>
      </c>
      <c r="E212" s="6">
        <v>41</v>
      </c>
      <c r="F212" s="7">
        <f t="shared" si="189"/>
        <v>53.246753246753244</v>
      </c>
      <c r="G212" s="6">
        <v>19</v>
      </c>
      <c r="H212" s="7">
        <f t="shared" ref="H212" si="194">G212/G$221*100</f>
        <v>38.775510204081634</v>
      </c>
      <c r="I212" s="6">
        <v>15</v>
      </c>
      <c r="J212" s="64">
        <f t="shared" ref="J212" si="195">I212/I$221*100</f>
        <v>20.27027027027027</v>
      </c>
      <c r="K212" s="6">
        <v>41</v>
      </c>
      <c r="L212" s="64">
        <f t="shared" ref="L212" si="196">K212/K$221*100</f>
        <v>41</v>
      </c>
      <c r="M212" s="6">
        <v>34</v>
      </c>
      <c r="N212" s="7">
        <f t="shared" ref="N212" si="197">M212/M$221*100</f>
        <v>34</v>
      </c>
    </row>
    <row r="213" spans="1:14" ht="15.75" customHeight="1" x14ac:dyDescent="0.2">
      <c r="A213" s="1">
        <v>4</v>
      </c>
      <c r="B213" s="15" t="s">
        <v>12</v>
      </c>
      <c r="C213" s="6">
        <f t="shared" si="188"/>
        <v>30</v>
      </c>
      <c r="D213" s="7">
        <f t="shared" si="189"/>
        <v>15</v>
      </c>
      <c r="E213" s="6">
        <v>9</v>
      </c>
      <c r="F213" s="7">
        <f t="shared" si="189"/>
        <v>11.688311688311687</v>
      </c>
      <c r="G213" s="6">
        <v>9</v>
      </c>
      <c r="H213" s="7">
        <f t="shared" ref="H213" si="198">G213/G$221*100</f>
        <v>18.367346938775512</v>
      </c>
      <c r="I213" s="6">
        <v>12</v>
      </c>
      <c r="J213" s="64">
        <f t="shared" ref="J213" si="199">I213/I$221*100</f>
        <v>16.216216216216218</v>
      </c>
      <c r="K213" s="6">
        <v>21</v>
      </c>
      <c r="L213" s="64">
        <f t="shared" ref="L213" si="200">K213/K$221*100</f>
        <v>21</v>
      </c>
      <c r="M213" s="6">
        <v>9</v>
      </c>
      <c r="N213" s="7">
        <f t="shared" ref="N213" si="201">M213/M$221*100</f>
        <v>9</v>
      </c>
    </row>
    <row r="214" spans="1:14" ht="15.75" customHeight="1" x14ac:dyDescent="0.2">
      <c r="A214" s="1">
        <v>5</v>
      </c>
      <c r="B214" s="15" t="s">
        <v>46</v>
      </c>
      <c r="C214" s="6">
        <f t="shared" si="188"/>
        <v>30</v>
      </c>
      <c r="D214" s="7">
        <f t="shared" si="189"/>
        <v>15</v>
      </c>
      <c r="E214" s="6">
        <v>12</v>
      </c>
      <c r="F214" s="7">
        <f t="shared" si="189"/>
        <v>15.584415584415584</v>
      </c>
      <c r="G214" s="6">
        <v>8</v>
      </c>
      <c r="H214" s="7">
        <f t="shared" ref="H214" si="202">G214/G$221*100</f>
        <v>16.326530612244898</v>
      </c>
      <c r="I214" s="6">
        <v>10</v>
      </c>
      <c r="J214" s="64">
        <f t="shared" ref="J214" si="203">I214/I$221*100</f>
        <v>13.513513513513514</v>
      </c>
      <c r="K214" s="6">
        <v>15</v>
      </c>
      <c r="L214" s="64">
        <f t="shared" ref="L214" si="204">K214/K$221*100</f>
        <v>15</v>
      </c>
      <c r="M214" s="6">
        <v>15</v>
      </c>
      <c r="N214" s="7">
        <f t="shared" ref="N214" si="205">M214/M$221*100</f>
        <v>15</v>
      </c>
    </row>
    <row r="215" spans="1:14" ht="15.75" customHeight="1" x14ac:dyDescent="0.2">
      <c r="A215" s="1">
        <v>6</v>
      </c>
      <c r="B215" s="15" t="s">
        <v>47</v>
      </c>
      <c r="C215" s="6">
        <f t="shared" si="188"/>
        <v>36</v>
      </c>
      <c r="D215" s="7">
        <f t="shared" si="189"/>
        <v>18</v>
      </c>
      <c r="E215" s="6">
        <v>9</v>
      </c>
      <c r="F215" s="7">
        <f t="shared" si="189"/>
        <v>11.688311688311687</v>
      </c>
      <c r="G215" s="6">
        <v>12</v>
      </c>
      <c r="H215" s="7">
        <f t="shared" ref="H215" si="206">G215/G$221*100</f>
        <v>24.489795918367346</v>
      </c>
      <c r="I215" s="6">
        <v>15</v>
      </c>
      <c r="J215" s="64">
        <f t="shared" ref="J215" si="207">I215/I$221*100</f>
        <v>20.27027027027027</v>
      </c>
      <c r="K215" s="6">
        <v>19</v>
      </c>
      <c r="L215" s="64">
        <f t="shared" ref="L215" si="208">K215/K$221*100</f>
        <v>19</v>
      </c>
      <c r="M215" s="6">
        <v>17</v>
      </c>
      <c r="N215" s="7">
        <f t="shared" ref="N215" si="209">M215/M$221*100</f>
        <v>17</v>
      </c>
    </row>
    <row r="216" spans="1:14" ht="15.75" customHeight="1" x14ac:dyDescent="0.2">
      <c r="A216" s="1">
        <v>7</v>
      </c>
      <c r="B216" s="15" t="s">
        <v>48</v>
      </c>
      <c r="C216" s="6">
        <f t="shared" si="188"/>
        <v>39</v>
      </c>
      <c r="D216" s="7">
        <f t="shared" si="189"/>
        <v>19.5</v>
      </c>
      <c r="E216" s="6">
        <v>8</v>
      </c>
      <c r="F216" s="7">
        <f t="shared" si="189"/>
        <v>10.38961038961039</v>
      </c>
      <c r="G216" s="6">
        <v>12</v>
      </c>
      <c r="H216" s="7">
        <f t="shared" ref="H216" si="210">G216/G$221*100</f>
        <v>24.489795918367346</v>
      </c>
      <c r="I216" s="6">
        <v>19</v>
      </c>
      <c r="J216" s="64">
        <f t="shared" ref="J216" si="211">I216/I$221*100</f>
        <v>25.675675675675674</v>
      </c>
      <c r="K216" s="6">
        <v>20</v>
      </c>
      <c r="L216" s="64">
        <f t="shared" ref="L216" si="212">K216/K$221*100</f>
        <v>20</v>
      </c>
      <c r="M216" s="6">
        <v>19</v>
      </c>
      <c r="N216" s="7">
        <f t="shared" ref="N216" si="213">M216/M$221*100</f>
        <v>19</v>
      </c>
    </row>
    <row r="217" spans="1:14" ht="15.75" customHeight="1" x14ac:dyDescent="0.2">
      <c r="A217" s="1">
        <v>8</v>
      </c>
      <c r="B217" s="15" t="s">
        <v>49</v>
      </c>
      <c r="C217" s="6">
        <f t="shared" si="188"/>
        <v>52</v>
      </c>
      <c r="D217" s="7">
        <f t="shared" si="189"/>
        <v>26</v>
      </c>
      <c r="E217" s="6">
        <v>15</v>
      </c>
      <c r="F217" s="7">
        <f t="shared" si="189"/>
        <v>19.480519480519483</v>
      </c>
      <c r="G217" s="6">
        <v>16</v>
      </c>
      <c r="H217" s="7">
        <f t="shared" ref="H217" si="214">G217/G$221*100</f>
        <v>32.653061224489797</v>
      </c>
      <c r="I217" s="6">
        <v>21</v>
      </c>
      <c r="J217" s="64">
        <f t="shared" ref="J217" si="215">I217/I$221*100</f>
        <v>28.378378378378379</v>
      </c>
      <c r="K217" s="6">
        <v>22</v>
      </c>
      <c r="L217" s="64">
        <f t="shared" ref="L217" si="216">K217/K$221*100</f>
        <v>22</v>
      </c>
      <c r="M217" s="6">
        <v>30</v>
      </c>
      <c r="N217" s="7">
        <f t="shared" ref="N217" si="217">M217/M$221*100</f>
        <v>30</v>
      </c>
    </row>
    <row r="218" spans="1:14" ht="15.75" customHeight="1" x14ac:dyDescent="0.2">
      <c r="A218" s="1">
        <v>9</v>
      </c>
      <c r="B218" s="20" t="s">
        <v>50</v>
      </c>
      <c r="C218" s="6">
        <f t="shared" si="188"/>
        <v>19</v>
      </c>
      <c r="D218" s="7">
        <f t="shared" si="189"/>
        <v>9.5</v>
      </c>
      <c r="E218" s="6">
        <v>10</v>
      </c>
      <c r="F218" s="7">
        <f t="shared" si="189"/>
        <v>12.987012987012985</v>
      </c>
      <c r="G218" s="6">
        <v>4</v>
      </c>
      <c r="H218" s="7">
        <f t="shared" ref="H218" si="218">G218/G$221*100</f>
        <v>8.1632653061224492</v>
      </c>
      <c r="I218" s="6">
        <v>5</v>
      </c>
      <c r="J218" s="64">
        <f t="shared" ref="J218" si="219">I218/I$221*100</f>
        <v>6.756756756756757</v>
      </c>
      <c r="K218" s="6">
        <v>11</v>
      </c>
      <c r="L218" s="64">
        <f t="shared" ref="L218" si="220">K218/K$221*100</f>
        <v>11</v>
      </c>
      <c r="M218" s="6">
        <v>8</v>
      </c>
      <c r="N218" s="7">
        <f t="shared" ref="N218" si="221">M218/M$221*100</f>
        <v>8</v>
      </c>
    </row>
    <row r="219" spans="1:14" ht="15.75" customHeight="1" x14ac:dyDescent="0.2">
      <c r="A219" s="1">
        <v>10</v>
      </c>
      <c r="B219" s="15" t="s">
        <v>18</v>
      </c>
      <c r="C219" s="6">
        <f t="shared" si="188"/>
        <v>0</v>
      </c>
      <c r="D219" s="7">
        <f t="shared" si="189"/>
        <v>0</v>
      </c>
      <c r="E219" s="6">
        <v>0</v>
      </c>
      <c r="F219" s="7">
        <f t="shared" si="189"/>
        <v>0</v>
      </c>
      <c r="G219" s="6">
        <v>0</v>
      </c>
      <c r="H219" s="7">
        <f t="shared" ref="H219" si="222">G219/G$221*100</f>
        <v>0</v>
      </c>
      <c r="I219" s="6">
        <v>0</v>
      </c>
      <c r="J219" s="64">
        <f t="shared" ref="J219" si="223">I219/I$221*100</f>
        <v>0</v>
      </c>
      <c r="K219" s="6">
        <v>0</v>
      </c>
      <c r="L219" s="64">
        <f t="shared" ref="L219" si="224">K219/K$221*100</f>
        <v>0</v>
      </c>
      <c r="M219" s="6">
        <v>0</v>
      </c>
      <c r="N219" s="7">
        <f t="shared" ref="N219" si="225">M219/M$221*100</f>
        <v>0</v>
      </c>
    </row>
    <row r="220" spans="1:14" ht="15.75" customHeight="1" x14ac:dyDescent="0.2">
      <c r="A220" s="1">
        <v>11</v>
      </c>
      <c r="B220" s="16" t="s">
        <v>51</v>
      </c>
      <c r="C220" s="8">
        <f t="shared" si="188"/>
        <v>45</v>
      </c>
      <c r="D220" s="9">
        <f t="shared" si="189"/>
        <v>22.5</v>
      </c>
      <c r="E220" s="8">
        <v>12</v>
      </c>
      <c r="F220" s="9">
        <f t="shared" si="189"/>
        <v>15.584415584415584</v>
      </c>
      <c r="G220" s="8">
        <v>9</v>
      </c>
      <c r="H220" s="9">
        <f t="shared" ref="H220" si="226">G220/G$221*100</f>
        <v>18.367346938775512</v>
      </c>
      <c r="I220" s="8">
        <v>24</v>
      </c>
      <c r="J220" s="69">
        <f t="shared" ref="J220" si="227">I220/I$221*100</f>
        <v>32.432432432432435</v>
      </c>
      <c r="K220" s="8">
        <v>22</v>
      </c>
      <c r="L220" s="69">
        <f t="shared" ref="L220" si="228">K220/K$221*100</f>
        <v>22</v>
      </c>
      <c r="M220" s="8">
        <v>23</v>
      </c>
      <c r="N220" s="9">
        <f t="shared" ref="N220" si="229">M220/M$221*100</f>
        <v>23</v>
      </c>
    </row>
    <row r="221" spans="1:14" ht="15.75" customHeight="1" x14ac:dyDescent="0.2">
      <c r="B221" s="17" t="s">
        <v>9</v>
      </c>
      <c r="C221" s="11">
        <v>200</v>
      </c>
      <c r="D221" s="12">
        <f t="shared" si="189"/>
        <v>100</v>
      </c>
      <c r="E221" s="11">
        <v>77</v>
      </c>
      <c r="F221" s="12">
        <f t="shared" si="189"/>
        <v>100</v>
      </c>
      <c r="G221" s="11">
        <v>49</v>
      </c>
      <c r="H221" s="12">
        <f t="shared" ref="H221" si="230">G221/G$221*100</f>
        <v>100</v>
      </c>
      <c r="I221" s="11">
        <v>74</v>
      </c>
      <c r="J221" s="67">
        <f t="shared" ref="J221" si="231">I221/I$221*100</f>
        <v>100</v>
      </c>
      <c r="K221" s="11">
        <v>100</v>
      </c>
      <c r="L221" s="67">
        <f t="shared" ref="L221" si="232">K221/K$221*100</f>
        <v>100</v>
      </c>
      <c r="M221" s="11">
        <v>100</v>
      </c>
      <c r="N221" s="12">
        <f t="shared" ref="N221" si="233">M221/M$221*100</f>
        <v>100</v>
      </c>
    </row>
    <row r="222" spans="1:14" ht="21.75" customHeight="1" x14ac:dyDescent="0.2"/>
    <row r="223" spans="1:14" ht="21.75" customHeight="1" x14ac:dyDescent="0.2">
      <c r="A223" s="86" t="s">
        <v>235</v>
      </c>
      <c r="N223" s="89" t="s">
        <v>234</v>
      </c>
    </row>
    <row r="224" spans="1:14" ht="21.75" customHeight="1" x14ac:dyDescent="0.2">
      <c r="B224" s="92" t="s">
        <v>252</v>
      </c>
    </row>
    <row r="225" spans="1:14" ht="21.75" customHeight="1" x14ac:dyDescent="0.2">
      <c r="B225" s="92" t="s">
        <v>251</v>
      </c>
    </row>
    <row r="226" spans="1:14" ht="21.75" customHeight="1" x14ac:dyDescent="0.2">
      <c r="B226" s="92" t="s">
        <v>254</v>
      </c>
    </row>
    <row r="227" spans="1:14" ht="21.75" customHeight="1" x14ac:dyDescent="0.2">
      <c r="B227" s="92" t="s">
        <v>257</v>
      </c>
    </row>
    <row r="228" spans="1:14" ht="21.75" customHeight="1" x14ac:dyDescent="0.2">
      <c r="B228" s="92" t="s">
        <v>284</v>
      </c>
    </row>
    <row r="229" spans="1:14" ht="21.75" customHeight="1" x14ac:dyDescent="0.2"/>
    <row r="230" spans="1:14" ht="21.75" customHeight="1" x14ac:dyDescent="0.2"/>
    <row r="231" spans="1:14" ht="21.75" customHeight="1" x14ac:dyDescent="0.2"/>
    <row r="232" spans="1:14" ht="21.75" customHeight="1" x14ac:dyDescent="0.2"/>
    <row r="233" spans="1:14" ht="21.75" customHeight="1" x14ac:dyDescent="0.2"/>
    <row r="234" spans="1:14" ht="21.75" customHeight="1" x14ac:dyDescent="0.2"/>
    <row r="235" spans="1:14" ht="23.25" customHeight="1" x14ac:dyDescent="0.2">
      <c r="A235" s="82" t="s">
        <v>52</v>
      </c>
      <c r="B235" s="83" t="s">
        <v>90</v>
      </c>
      <c r="C235" s="83"/>
      <c r="D235" s="84"/>
      <c r="E235" s="83"/>
      <c r="F235" s="84"/>
      <c r="G235" s="83"/>
      <c r="H235" s="84"/>
      <c r="I235" s="83"/>
      <c r="J235" s="84"/>
      <c r="K235" s="83"/>
      <c r="L235" s="84"/>
      <c r="M235" s="83"/>
      <c r="N235" s="85"/>
    </row>
    <row r="236" spans="1:14" ht="15.75" customHeight="1" x14ac:dyDescent="0.2">
      <c r="B236" s="1" t="s">
        <v>93</v>
      </c>
    </row>
    <row r="238" spans="1:14" ht="15.75" customHeight="1" x14ac:dyDescent="0.2">
      <c r="B238" s="25"/>
      <c r="C238" s="18" t="s">
        <v>72</v>
      </c>
      <c r="D238" s="5"/>
      <c r="E238" s="18" t="s">
        <v>69</v>
      </c>
      <c r="F238" s="5"/>
      <c r="G238" s="18" t="s">
        <v>70</v>
      </c>
      <c r="H238" s="5"/>
      <c r="I238" s="18" t="s">
        <v>71</v>
      </c>
      <c r="J238" s="5"/>
      <c r="K238" s="18" t="s">
        <v>238</v>
      </c>
      <c r="L238" s="5"/>
      <c r="M238" s="18" t="s">
        <v>239</v>
      </c>
      <c r="N238" s="5"/>
    </row>
    <row r="239" spans="1:14" ht="15.75" customHeight="1" x14ac:dyDescent="0.2">
      <c r="B239" s="26"/>
      <c r="C239" s="19" t="s">
        <v>73</v>
      </c>
      <c r="D239" s="10" t="s">
        <v>74</v>
      </c>
      <c r="E239" s="19" t="s">
        <v>73</v>
      </c>
      <c r="F239" s="10" t="s">
        <v>74</v>
      </c>
      <c r="G239" s="19" t="s">
        <v>73</v>
      </c>
      <c r="H239" s="10" t="s">
        <v>74</v>
      </c>
      <c r="I239" s="19" t="s">
        <v>73</v>
      </c>
      <c r="J239" s="61" t="s">
        <v>74</v>
      </c>
      <c r="K239" s="19" t="s">
        <v>73</v>
      </c>
      <c r="L239" s="61" t="s">
        <v>74</v>
      </c>
      <c r="M239" s="19" t="s">
        <v>73</v>
      </c>
      <c r="N239" s="10" t="s">
        <v>74</v>
      </c>
    </row>
    <row r="240" spans="1:14" ht="15.75" customHeight="1" x14ac:dyDescent="0.2">
      <c r="A240" s="1">
        <v>1</v>
      </c>
      <c r="B240" s="14" t="s">
        <v>44</v>
      </c>
      <c r="C240" s="4">
        <f t="shared" ref="C240:C250" si="234">E240+G240+I240</f>
        <v>60</v>
      </c>
      <c r="D240" s="13">
        <f t="shared" ref="D240:F250" si="235">C240/C$251*100</f>
        <v>30</v>
      </c>
      <c r="E240" s="4">
        <v>33</v>
      </c>
      <c r="F240" s="13">
        <f t="shared" si="235"/>
        <v>42.857142857142854</v>
      </c>
      <c r="G240" s="4">
        <v>14</v>
      </c>
      <c r="H240" s="13">
        <f t="shared" ref="H240:H250" si="236">G240/G$251*100</f>
        <v>28.571428571428569</v>
      </c>
      <c r="I240" s="4">
        <v>13</v>
      </c>
      <c r="J240" s="62">
        <f t="shared" ref="J240:J250" si="237">I240/I$251*100</f>
        <v>17.567567567567568</v>
      </c>
      <c r="K240" s="4">
        <v>29</v>
      </c>
      <c r="L240" s="62">
        <f t="shared" ref="L240:L250" si="238">K240/K$251*100</f>
        <v>28.999999999999996</v>
      </c>
      <c r="M240" s="4">
        <v>31</v>
      </c>
      <c r="N240" s="13">
        <f t="shared" ref="N240:N250" si="239">M240/M$251*100</f>
        <v>31</v>
      </c>
    </row>
    <row r="241" spans="1:14" ht="15.75" customHeight="1" x14ac:dyDescent="0.2">
      <c r="A241" s="1">
        <v>2</v>
      </c>
      <c r="B241" s="15" t="s">
        <v>53</v>
      </c>
      <c r="C241" s="6">
        <f t="shared" si="234"/>
        <v>43</v>
      </c>
      <c r="D241" s="7">
        <f t="shared" si="235"/>
        <v>21.5</v>
      </c>
      <c r="E241" s="6">
        <v>21</v>
      </c>
      <c r="F241" s="7">
        <f t="shared" si="235"/>
        <v>27.27272727272727</v>
      </c>
      <c r="G241" s="6">
        <v>11</v>
      </c>
      <c r="H241" s="7">
        <f t="shared" si="236"/>
        <v>22.448979591836736</v>
      </c>
      <c r="I241" s="6">
        <v>11</v>
      </c>
      <c r="J241" s="64">
        <f t="shared" si="237"/>
        <v>14.864864864864865</v>
      </c>
      <c r="K241" s="6">
        <v>21</v>
      </c>
      <c r="L241" s="64">
        <f t="shared" si="238"/>
        <v>21</v>
      </c>
      <c r="M241" s="6">
        <v>22</v>
      </c>
      <c r="N241" s="7">
        <f t="shared" si="239"/>
        <v>22</v>
      </c>
    </row>
    <row r="242" spans="1:14" ht="15.75" customHeight="1" x14ac:dyDescent="0.2">
      <c r="A242" s="1">
        <v>3</v>
      </c>
      <c r="B242" s="15" t="s">
        <v>11</v>
      </c>
      <c r="C242" s="6">
        <f t="shared" si="234"/>
        <v>89</v>
      </c>
      <c r="D242" s="7">
        <f t="shared" si="235"/>
        <v>44.5</v>
      </c>
      <c r="E242" s="6">
        <v>41</v>
      </c>
      <c r="F242" s="7">
        <f t="shared" si="235"/>
        <v>53.246753246753244</v>
      </c>
      <c r="G242" s="6">
        <v>18</v>
      </c>
      <c r="H242" s="7">
        <f t="shared" si="236"/>
        <v>36.734693877551024</v>
      </c>
      <c r="I242" s="6">
        <v>30</v>
      </c>
      <c r="J242" s="64">
        <f t="shared" si="237"/>
        <v>40.54054054054054</v>
      </c>
      <c r="K242" s="6">
        <v>44</v>
      </c>
      <c r="L242" s="64">
        <f t="shared" si="238"/>
        <v>44</v>
      </c>
      <c r="M242" s="6">
        <v>45</v>
      </c>
      <c r="N242" s="7">
        <f t="shared" si="239"/>
        <v>45</v>
      </c>
    </row>
    <row r="243" spans="1:14" ht="15.75" customHeight="1" x14ac:dyDescent="0.2">
      <c r="A243" s="1">
        <v>4</v>
      </c>
      <c r="B243" s="15" t="s">
        <v>12</v>
      </c>
      <c r="C243" s="6">
        <f t="shared" si="234"/>
        <v>49</v>
      </c>
      <c r="D243" s="7">
        <f t="shared" si="235"/>
        <v>24.5</v>
      </c>
      <c r="E243" s="6">
        <v>19</v>
      </c>
      <c r="F243" s="7">
        <f t="shared" si="235"/>
        <v>24.675324675324674</v>
      </c>
      <c r="G243" s="6">
        <v>16</v>
      </c>
      <c r="H243" s="7">
        <f t="shared" si="236"/>
        <v>32.653061224489797</v>
      </c>
      <c r="I243" s="6">
        <v>14</v>
      </c>
      <c r="J243" s="64">
        <f t="shared" si="237"/>
        <v>18.918918918918919</v>
      </c>
      <c r="K243" s="6">
        <v>27</v>
      </c>
      <c r="L243" s="64">
        <f t="shared" si="238"/>
        <v>27</v>
      </c>
      <c r="M243" s="6">
        <v>22</v>
      </c>
      <c r="N243" s="7">
        <f t="shared" si="239"/>
        <v>22</v>
      </c>
    </row>
    <row r="244" spans="1:14" ht="15.75" customHeight="1" x14ac:dyDescent="0.2">
      <c r="A244" s="1">
        <v>5</v>
      </c>
      <c r="B244" s="15" t="s">
        <v>46</v>
      </c>
      <c r="C244" s="6">
        <f t="shared" si="234"/>
        <v>33</v>
      </c>
      <c r="D244" s="7">
        <f t="shared" si="235"/>
        <v>16.5</v>
      </c>
      <c r="E244" s="6">
        <v>15</v>
      </c>
      <c r="F244" s="7">
        <f t="shared" si="235"/>
        <v>19.480519480519483</v>
      </c>
      <c r="G244" s="6">
        <v>8</v>
      </c>
      <c r="H244" s="7">
        <f t="shared" si="236"/>
        <v>16.326530612244898</v>
      </c>
      <c r="I244" s="6">
        <v>10</v>
      </c>
      <c r="J244" s="64">
        <f t="shared" si="237"/>
        <v>13.513513513513514</v>
      </c>
      <c r="K244" s="6">
        <v>20</v>
      </c>
      <c r="L244" s="64">
        <f t="shared" si="238"/>
        <v>20</v>
      </c>
      <c r="M244" s="6">
        <v>13</v>
      </c>
      <c r="N244" s="7">
        <f t="shared" si="239"/>
        <v>13</v>
      </c>
    </row>
    <row r="245" spans="1:14" ht="15.75" customHeight="1" x14ac:dyDescent="0.2">
      <c r="A245" s="1">
        <v>6</v>
      </c>
      <c r="B245" s="15" t="s">
        <v>47</v>
      </c>
      <c r="C245" s="6">
        <f t="shared" si="234"/>
        <v>31</v>
      </c>
      <c r="D245" s="7">
        <f t="shared" si="235"/>
        <v>15.5</v>
      </c>
      <c r="E245" s="6">
        <v>9</v>
      </c>
      <c r="F245" s="7">
        <f t="shared" si="235"/>
        <v>11.688311688311687</v>
      </c>
      <c r="G245" s="6">
        <v>9</v>
      </c>
      <c r="H245" s="7">
        <f t="shared" si="236"/>
        <v>18.367346938775512</v>
      </c>
      <c r="I245" s="6">
        <v>13</v>
      </c>
      <c r="J245" s="64">
        <f t="shared" si="237"/>
        <v>17.567567567567568</v>
      </c>
      <c r="K245" s="6">
        <v>21</v>
      </c>
      <c r="L245" s="64">
        <f t="shared" si="238"/>
        <v>21</v>
      </c>
      <c r="M245" s="6">
        <v>10</v>
      </c>
      <c r="N245" s="7">
        <f t="shared" si="239"/>
        <v>10</v>
      </c>
    </row>
    <row r="246" spans="1:14" ht="15.75" customHeight="1" x14ac:dyDescent="0.2">
      <c r="A246" s="1">
        <v>7</v>
      </c>
      <c r="B246" s="15" t="s">
        <v>48</v>
      </c>
      <c r="C246" s="6">
        <f t="shared" si="234"/>
        <v>30</v>
      </c>
      <c r="D246" s="7">
        <f t="shared" si="235"/>
        <v>15</v>
      </c>
      <c r="E246" s="6">
        <v>10</v>
      </c>
      <c r="F246" s="7">
        <f t="shared" si="235"/>
        <v>12.987012987012985</v>
      </c>
      <c r="G246" s="6">
        <v>7</v>
      </c>
      <c r="H246" s="7">
        <f t="shared" si="236"/>
        <v>14.285714285714285</v>
      </c>
      <c r="I246" s="6">
        <v>13</v>
      </c>
      <c r="J246" s="64">
        <f t="shared" si="237"/>
        <v>17.567567567567568</v>
      </c>
      <c r="K246" s="6">
        <v>17</v>
      </c>
      <c r="L246" s="64">
        <f t="shared" si="238"/>
        <v>17</v>
      </c>
      <c r="M246" s="6">
        <v>13</v>
      </c>
      <c r="N246" s="7">
        <f t="shared" si="239"/>
        <v>13</v>
      </c>
    </row>
    <row r="247" spans="1:14" ht="15.75" customHeight="1" x14ac:dyDescent="0.2">
      <c r="A247" s="1">
        <v>8</v>
      </c>
      <c r="B247" s="15" t="s">
        <v>49</v>
      </c>
      <c r="C247" s="6">
        <f t="shared" si="234"/>
        <v>26</v>
      </c>
      <c r="D247" s="7">
        <f t="shared" si="235"/>
        <v>13</v>
      </c>
      <c r="E247" s="6">
        <v>6</v>
      </c>
      <c r="F247" s="7">
        <f t="shared" si="235"/>
        <v>7.7922077922077921</v>
      </c>
      <c r="G247" s="6">
        <v>8</v>
      </c>
      <c r="H247" s="7">
        <f t="shared" si="236"/>
        <v>16.326530612244898</v>
      </c>
      <c r="I247" s="6">
        <v>12</v>
      </c>
      <c r="J247" s="64">
        <f t="shared" si="237"/>
        <v>16.216216216216218</v>
      </c>
      <c r="K247" s="6">
        <v>15</v>
      </c>
      <c r="L247" s="64">
        <f t="shared" si="238"/>
        <v>15</v>
      </c>
      <c r="M247" s="6">
        <v>11</v>
      </c>
      <c r="N247" s="7">
        <f t="shared" si="239"/>
        <v>11</v>
      </c>
    </row>
    <row r="248" spans="1:14" ht="15.75" customHeight="1" x14ac:dyDescent="0.2">
      <c r="A248" s="1">
        <v>9</v>
      </c>
      <c r="B248" s="20" t="s">
        <v>50</v>
      </c>
      <c r="C248" s="6">
        <f t="shared" si="234"/>
        <v>17</v>
      </c>
      <c r="D248" s="7">
        <f t="shared" si="235"/>
        <v>8.5</v>
      </c>
      <c r="E248" s="6">
        <v>9</v>
      </c>
      <c r="F248" s="7">
        <f t="shared" si="235"/>
        <v>11.688311688311687</v>
      </c>
      <c r="G248" s="6">
        <v>4</v>
      </c>
      <c r="H248" s="7">
        <f t="shared" si="236"/>
        <v>8.1632653061224492</v>
      </c>
      <c r="I248" s="6">
        <v>4</v>
      </c>
      <c r="J248" s="64">
        <f t="shared" si="237"/>
        <v>5.4054054054054053</v>
      </c>
      <c r="K248" s="6">
        <v>14</v>
      </c>
      <c r="L248" s="64">
        <f t="shared" si="238"/>
        <v>14.000000000000002</v>
      </c>
      <c r="M248" s="6">
        <v>3</v>
      </c>
      <c r="N248" s="7">
        <f t="shared" si="239"/>
        <v>3</v>
      </c>
    </row>
    <row r="249" spans="1:14" ht="15.75" customHeight="1" x14ac:dyDescent="0.2">
      <c r="A249" s="1">
        <v>10</v>
      </c>
      <c r="B249" s="15" t="s">
        <v>18</v>
      </c>
      <c r="C249" s="6">
        <f t="shared" si="234"/>
        <v>0</v>
      </c>
      <c r="D249" s="7">
        <f t="shared" si="235"/>
        <v>0</v>
      </c>
      <c r="E249" s="6">
        <v>0</v>
      </c>
      <c r="F249" s="7">
        <f t="shared" si="235"/>
        <v>0</v>
      </c>
      <c r="G249" s="6">
        <v>0</v>
      </c>
      <c r="H249" s="7">
        <f t="shared" si="236"/>
        <v>0</v>
      </c>
      <c r="I249" s="6">
        <v>0</v>
      </c>
      <c r="J249" s="64">
        <f t="shared" si="237"/>
        <v>0</v>
      </c>
      <c r="K249" s="6">
        <v>0</v>
      </c>
      <c r="L249" s="64">
        <f t="shared" si="238"/>
        <v>0</v>
      </c>
      <c r="M249" s="6">
        <v>0</v>
      </c>
      <c r="N249" s="7">
        <f t="shared" si="239"/>
        <v>0</v>
      </c>
    </row>
    <row r="250" spans="1:14" ht="15.75" customHeight="1" x14ac:dyDescent="0.2">
      <c r="A250" s="1">
        <v>11</v>
      </c>
      <c r="B250" s="16" t="s">
        <v>41</v>
      </c>
      <c r="C250" s="8">
        <f t="shared" si="234"/>
        <v>38</v>
      </c>
      <c r="D250" s="9">
        <f t="shared" si="235"/>
        <v>19</v>
      </c>
      <c r="E250" s="8">
        <v>11</v>
      </c>
      <c r="F250" s="9">
        <f t="shared" si="235"/>
        <v>14.285714285714285</v>
      </c>
      <c r="G250" s="8">
        <v>9</v>
      </c>
      <c r="H250" s="9">
        <f t="shared" si="236"/>
        <v>18.367346938775512</v>
      </c>
      <c r="I250" s="8">
        <v>18</v>
      </c>
      <c r="J250" s="69">
        <f t="shared" si="237"/>
        <v>24.324324324324326</v>
      </c>
      <c r="K250" s="8">
        <v>19</v>
      </c>
      <c r="L250" s="69">
        <f t="shared" si="238"/>
        <v>19</v>
      </c>
      <c r="M250" s="8">
        <v>19</v>
      </c>
      <c r="N250" s="9">
        <f t="shared" si="239"/>
        <v>19</v>
      </c>
    </row>
    <row r="251" spans="1:14" ht="15.75" customHeight="1" x14ac:dyDescent="0.2">
      <c r="B251" s="17" t="s">
        <v>9</v>
      </c>
      <c r="C251" s="11">
        <v>200</v>
      </c>
      <c r="D251" s="12">
        <f>C251/C$251*100</f>
        <v>100</v>
      </c>
      <c r="E251" s="11">
        <v>77</v>
      </c>
      <c r="F251" s="12">
        <f>E251/E$251*100</f>
        <v>100</v>
      </c>
      <c r="G251" s="11">
        <v>49</v>
      </c>
      <c r="H251" s="12">
        <f>G251/G$251*100</f>
        <v>100</v>
      </c>
      <c r="I251" s="11">
        <v>74</v>
      </c>
      <c r="J251" s="67">
        <f>I251/I$251*100</f>
        <v>100</v>
      </c>
      <c r="K251" s="11">
        <v>100</v>
      </c>
      <c r="L251" s="67">
        <f>K251/K$251*100</f>
        <v>100</v>
      </c>
      <c r="M251" s="11">
        <v>100</v>
      </c>
      <c r="N251" s="12">
        <f>M251/M$251*100</f>
        <v>100</v>
      </c>
    </row>
    <row r="252" spans="1:14" ht="21.75" customHeight="1" x14ac:dyDescent="0.2"/>
    <row r="253" spans="1:14" ht="21.75" customHeight="1" x14ac:dyDescent="0.2">
      <c r="A253" s="86" t="s">
        <v>235</v>
      </c>
      <c r="N253" s="89" t="s">
        <v>234</v>
      </c>
    </row>
    <row r="254" spans="1:14" ht="21.75" customHeight="1" x14ac:dyDescent="0.2">
      <c r="B254" s="92" t="s">
        <v>255</v>
      </c>
    </row>
    <row r="255" spans="1:14" ht="21.75" customHeight="1" x14ac:dyDescent="0.2">
      <c r="B255" s="92" t="s">
        <v>251</v>
      </c>
    </row>
    <row r="256" spans="1:14" ht="21.75" customHeight="1" x14ac:dyDescent="0.2">
      <c r="B256" s="92" t="s">
        <v>256</v>
      </c>
    </row>
    <row r="257" spans="1:14" ht="21.75" customHeight="1" x14ac:dyDescent="0.2">
      <c r="B257" s="92" t="s">
        <v>254</v>
      </c>
    </row>
    <row r="258" spans="1:14" ht="21.75" customHeight="1" x14ac:dyDescent="0.2">
      <c r="B258" s="92"/>
    </row>
    <row r="259" spans="1:14" ht="21.75" customHeight="1" x14ac:dyDescent="0.2"/>
    <row r="260" spans="1:14" ht="21.75" customHeight="1" x14ac:dyDescent="0.2"/>
    <row r="261" spans="1:14" ht="21.75" customHeight="1" x14ac:dyDescent="0.2"/>
    <row r="262" spans="1:14" ht="21.75" customHeight="1" x14ac:dyDescent="0.2"/>
    <row r="263" spans="1:14" ht="21.75" customHeight="1" x14ac:dyDescent="0.2"/>
    <row r="264" spans="1:14" ht="21.75" customHeight="1" x14ac:dyDescent="0.2"/>
    <row r="265" spans="1:14" ht="23.25" customHeight="1" x14ac:dyDescent="0.2">
      <c r="A265" s="82" t="s">
        <v>54</v>
      </c>
      <c r="B265" s="83" t="s">
        <v>91</v>
      </c>
      <c r="C265" s="83"/>
      <c r="D265" s="84"/>
      <c r="E265" s="83"/>
      <c r="F265" s="84"/>
      <c r="G265" s="83"/>
      <c r="H265" s="84"/>
      <c r="I265" s="83"/>
      <c r="J265" s="84"/>
      <c r="K265" s="83"/>
      <c r="L265" s="84"/>
      <c r="M265" s="83"/>
      <c r="N265" s="85"/>
    </row>
    <row r="266" spans="1:14" ht="15.75" customHeight="1" x14ac:dyDescent="0.2">
      <c r="B266" s="1" t="s">
        <v>93</v>
      </c>
    </row>
    <row r="268" spans="1:14" ht="15.75" customHeight="1" x14ac:dyDescent="0.2">
      <c r="B268" s="25"/>
      <c r="C268" s="18" t="s">
        <v>72</v>
      </c>
      <c r="D268" s="5"/>
      <c r="E268" s="18" t="s">
        <v>69</v>
      </c>
      <c r="F268" s="5"/>
      <c r="G268" s="18" t="s">
        <v>70</v>
      </c>
      <c r="H268" s="5"/>
      <c r="I268" s="18" t="s">
        <v>71</v>
      </c>
      <c r="J268" s="5"/>
      <c r="K268" s="18" t="s">
        <v>238</v>
      </c>
      <c r="L268" s="5"/>
      <c r="M268" s="18" t="s">
        <v>239</v>
      </c>
      <c r="N268" s="5"/>
    </row>
    <row r="269" spans="1:14" ht="15.75" customHeight="1" x14ac:dyDescent="0.2">
      <c r="B269" s="26"/>
      <c r="C269" s="19" t="s">
        <v>73</v>
      </c>
      <c r="D269" s="10" t="s">
        <v>74</v>
      </c>
      <c r="E269" s="19" t="s">
        <v>73</v>
      </c>
      <c r="F269" s="10" t="s">
        <v>74</v>
      </c>
      <c r="G269" s="19" t="s">
        <v>73</v>
      </c>
      <c r="H269" s="10" t="s">
        <v>74</v>
      </c>
      <c r="I269" s="19" t="s">
        <v>73</v>
      </c>
      <c r="J269" s="61" t="s">
        <v>74</v>
      </c>
      <c r="K269" s="19" t="s">
        <v>73</v>
      </c>
      <c r="L269" s="61" t="s">
        <v>74</v>
      </c>
      <c r="M269" s="19" t="s">
        <v>73</v>
      </c>
      <c r="N269" s="10" t="s">
        <v>74</v>
      </c>
    </row>
    <row r="270" spans="1:14" ht="26.25" customHeight="1" x14ac:dyDescent="0.2">
      <c r="A270" s="1">
        <v>1</v>
      </c>
      <c r="B270" s="21" t="s">
        <v>55</v>
      </c>
      <c r="C270" s="4">
        <f t="shared" ref="C270:C279" si="240">E270+G270+I270</f>
        <v>118</v>
      </c>
      <c r="D270" s="13">
        <f t="shared" ref="D270:F279" si="241">C270/C$280*100</f>
        <v>59</v>
      </c>
      <c r="E270" s="4">
        <v>48</v>
      </c>
      <c r="F270" s="13">
        <f t="shared" si="241"/>
        <v>62.337662337662337</v>
      </c>
      <c r="G270" s="4">
        <v>30</v>
      </c>
      <c r="H270" s="13">
        <f t="shared" ref="H270" si="242">G270/G$280*100</f>
        <v>61.224489795918366</v>
      </c>
      <c r="I270" s="4">
        <v>40</v>
      </c>
      <c r="J270" s="62">
        <f t="shared" ref="J270" si="243">I270/I$280*100</f>
        <v>54.054054054054056</v>
      </c>
      <c r="K270" s="4">
        <v>50</v>
      </c>
      <c r="L270" s="62">
        <f t="shared" ref="L270" si="244">K270/K$280*100</f>
        <v>50</v>
      </c>
      <c r="M270" s="4">
        <v>68</v>
      </c>
      <c r="N270" s="13">
        <f t="shared" ref="N270" si="245">M270/M$280*100</f>
        <v>68</v>
      </c>
    </row>
    <row r="271" spans="1:14" ht="15.75" customHeight="1" x14ac:dyDescent="0.2">
      <c r="A271" s="1">
        <v>2</v>
      </c>
      <c r="B271" s="15" t="s">
        <v>56</v>
      </c>
      <c r="C271" s="6">
        <f t="shared" si="240"/>
        <v>26</v>
      </c>
      <c r="D271" s="7">
        <f t="shared" si="241"/>
        <v>13</v>
      </c>
      <c r="E271" s="6">
        <v>9</v>
      </c>
      <c r="F271" s="7">
        <f t="shared" si="241"/>
        <v>11.688311688311687</v>
      </c>
      <c r="G271" s="6">
        <v>5</v>
      </c>
      <c r="H271" s="7">
        <f t="shared" ref="H271" si="246">G271/G$280*100</f>
        <v>10.204081632653061</v>
      </c>
      <c r="I271" s="6">
        <v>12</v>
      </c>
      <c r="J271" s="64">
        <f t="shared" ref="J271" si="247">I271/I$280*100</f>
        <v>16.216216216216218</v>
      </c>
      <c r="K271" s="6">
        <v>17</v>
      </c>
      <c r="L271" s="64">
        <f t="shared" ref="L271" si="248">K271/K$280*100</f>
        <v>17</v>
      </c>
      <c r="M271" s="6">
        <v>9</v>
      </c>
      <c r="N271" s="7">
        <f t="shared" ref="N271" si="249">M271/M$280*100</f>
        <v>9</v>
      </c>
    </row>
    <row r="272" spans="1:14" ht="15.75" customHeight="1" x14ac:dyDescent="0.2">
      <c r="A272" s="1">
        <v>3</v>
      </c>
      <c r="B272" s="15" t="s">
        <v>57</v>
      </c>
      <c r="C272" s="6">
        <f t="shared" si="240"/>
        <v>26</v>
      </c>
      <c r="D272" s="7">
        <f t="shared" si="241"/>
        <v>13</v>
      </c>
      <c r="E272" s="6">
        <v>13</v>
      </c>
      <c r="F272" s="7">
        <f t="shared" si="241"/>
        <v>16.883116883116884</v>
      </c>
      <c r="G272" s="6">
        <v>8</v>
      </c>
      <c r="H272" s="7">
        <f t="shared" ref="H272" si="250">G272/G$280*100</f>
        <v>16.326530612244898</v>
      </c>
      <c r="I272" s="6">
        <v>5</v>
      </c>
      <c r="J272" s="64">
        <f t="shared" ref="J272" si="251">I272/I$280*100</f>
        <v>6.756756756756757</v>
      </c>
      <c r="K272" s="6">
        <v>18</v>
      </c>
      <c r="L272" s="64">
        <f t="shared" ref="L272" si="252">K272/K$280*100</f>
        <v>18</v>
      </c>
      <c r="M272" s="6">
        <v>8</v>
      </c>
      <c r="N272" s="7">
        <f t="shared" ref="N272" si="253">M272/M$280*100</f>
        <v>8</v>
      </c>
    </row>
    <row r="273" spans="1:15" ht="15.75" customHeight="1" x14ac:dyDescent="0.2">
      <c r="A273" s="1">
        <v>4</v>
      </c>
      <c r="B273" s="15" t="s">
        <v>58</v>
      </c>
      <c r="C273" s="6">
        <f t="shared" si="240"/>
        <v>14</v>
      </c>
      <c r="D273" s="7">
        <f t="shared" si="241"/>
        <v>7.0000000000000009</v>
      </c>
      <c r="E273" s="6">
        <v>4</v>
      </c>
      <c r="F273" s="7">
        <f t="shared" si="241"/>
        <v>5.1948051948051948</v>
      </c>
      <c r="G273" s="6">
        <v>6</v>
      </c>
      <c r="H273" s="7">
        <f t="shared" ref="H273" si="254">G273/G$280*100</f>
        <v>12.244897959183673</v>
      </c>
      <c r="I273" s="6">
        <v>4</v>
      </c>
      <c r="J273" s="64">
        <f t="shared" ref="J273" si="255">I273/I$280*100</f>
        <v>5.4054054054054053</v>
      </c>
      <c r="K273" s="6">
        <v>7</v>
      </c>
      <c r="L273" s="64">
        <f t="shared" ref="L273" si="256">K273/K$280*100</f>
        <v>7.0000000000000009</v>
      </c>
      <c r="M273" s="6">
        <v>7</v>
      </c>
      <c r="N273" s="7">
        <f t="shared" ref="N273" si="257">M273/M$280*100</f>
        <v>7.0000000000000009</v>
      </c>
    </row>
    <row r="274" spans="1:15" ht="15.75" customHeight="1" x14ac:dyDescent="0.2">
      <c r="A274" s="1">
        <v>5</v>
      </c>
      <c r="B274" s="15" t="s">
        <v>59</v>
      </c>
      <c r="C274" s="6">
        <f t="shared" si="240"/>
        <v>38</v>
      </c>
      <c r="D274" s="7">
        <f t="shared" si="241"/>
        <v>19</v>
      </c>
      <c r="E274" s="6">
        <v>28</v>
      </c>
      <c r="F274" s="7">
        <f t="shared" si="241"/>
        <v>36.363636363636367</v>
      </c>
      <c r="G274" s="6">
        <v>5</v>
      </c>
      <c r="H274" s="7">
        <f t="shared" ref="H274" si="258">G274/G$280*100</f>
        <v>10.204081632653061</v>
      </c>
      <c r="I274" s="6">
        <v>5</v>
      </c>
      <c r="J274" s="64">
        <f t="shared" ref="J274" si="259">I274/I$280*100</f>
        <v>6.756756756756757</v>
      </c>
      <c r="K274" s="6">
        <v>25</v>
      </c>
      <c r="L274" s="64">
        <f t="shared" ref="L274" si="260">K274/K$280*100</f>
        <v>25</v>
      </c>
      <c r="M274" s="6">
        <v>13</v>
      </c>
      <c r="N274" s="7">
        <f t="shared" ref="N274" si="261">M274/M$280*100</f>
        <v>13</v>
      </c>
    </row>
    <row r="275" spans="1:15" ht="15.75" customHeight="1" x14ac:dyDescent="0.2">
      <c r="A275" s="1">
        <v>6</v>
      </c>
      <c r="B275" s="15" t="s">
        <v>60</v>
      </c>
      <c r="C275" s="6">
        <f t="shared" si="240"/>
        <v>18</v>
      </c>
      <c r="D275" s="7">
        <f t="shared" si="241"/>
        <v>9</v>
      </c>
      <c r="E275" s="6">
        <v>11</v>
      </c>
      <c r="F275" s="7">
        <f t="shared" si="241"/>
        <v>14.285714285714285</v>
      </c>
      <c r="G275" s="6">
        <v>3</v>
      </c>
      <c r="H275" s="7">
        <f t="shared" ref="H275" si="262">G275/G$280*100</f>
        <v>6.1224489795918364</v>
      </c>
      <c r="I275" s="6">
        <v>4</v>
      </c>
      <c r="J275" s="64">
        <f t="shared" ref="J275" si="263">I275/I$280*100</f>
        <v>5.4054054054054053</v>
      </c>
      <c r="K275" s="6">
        <v>11</v>
      </c>
      <c r="L275" s="64">
        <f t="shared" ref="L275" si="264">K275/K$280*100</f>
        <v>11</v>
      </c>
      <c r="M275" s="6">
        <v>7</v>
      </c>
      <c r="N275" s="7">
        <f t="shared" ref="N275" si="265">M275/M$280*100</f>
        <v>7.0000000000000009</v>
      </c>
    </row>
    <row r="276" spans="1:15" ht="15.75" customHeight="1" x14ac:dyDescent="0.2">
      <c r="A276" s="1">
        <v>7</v>
      </c>
      <c r="B276" s="15" t="s">
        <v>61</v>
      </c>
      <c r="C276" s="6">
        <f t="shared" si="240"/>
        <v>17</v>
      </c>
      <c r="D276" s="7">
        <f t="shared" si="241"/>
        <v>8.5</v>
      </c>
      <c r="E276" s="6">
        <v>5</v>
      </c>
      <c r="F276" s="7">
        <f t="shared" si="241"/>
        <v>6.4935064935064926</v>
      </c>
      <c r="G276" s="6">
        <v>4</v>
      </c>
      <c r="H276" s="7">
        <f t="shared" ref="H276" si="266">G276/G$280*100</f>
        <v>8.1632653061224492</v>
      </c>
      <c r="I276" s="6">
        <v>8</v>
      </c>
      <c r="J276" s="64">
        <f t="shared" ref="J276" si="267">I276/I$280*100</f>
        <v>10.810810810810811</v>
      </c>
      <c r="K276" s="6">
        <v>9</v>
      </c>
      <c r="L276" s="64">
        <f t="shared" ref="L276" si="268">K276/K$280*100</f>
        <v>9</v>
      </c>
      <c r="M276" s="6">
        <v>8</v>
      </c>
      <c r="N276" s="7">
        <f t="shared" ref="N276" si="269">M276/M$280*100</f>
        <v>8</v>
      </c>
    </row>
    <row r="277" spans="1:15" ht="15.75" customHeight="1" x14ac:dyDescent="0.2">
      <c r="A277" s="1">
        <v>8</v>
      </c>
      <c r="B277" s="15" t="s">
        <v>62</v>
      </c>
      <c r="C277" s="6">
        <f t="shared" si="240"/>
        <v>36</v>
      </c>
      <c r="D277" s="7">
        <f t="shared" si="241"/>
        <v>18</v>
      </c>
      <c r="E277" s="6">
        <v>22</v>
      </c>
      <c r="F277" s="7">
        <f t="shared" si="241"/>
        <v>28.571428571428569</v>
      </c>
      <c r="G277" s="6">
        <v>7</v>
      </c>
      <c r="H277" s="7">
        <f t="shared" ref="H277" si="270">G277/G$280*100</f>
        <v>14.285714285714285</v>
      </c>
      <c r="I277" s="6">
        <v>7</v>
      </c>
      <c r="J277" s="64">
        <f t="shared" ref="J277" si="271">I277/I$280*100</f>
        <v>9.4594594594594597</v>
      </c>
      <c r="K277" s="6">
        <v>20</v>
      </c>
      <c r="L277" s="64">
        <f t="shared" ref="L277" si="272">K277/K$280*100</f>
        <v>20</v>
      </c>
      <c r="M277" s="6">
        <v>16</v>
      </c>
      <c r="N277" s="7">
        <f t="shared" ref="N277" si="273">M277/M$280*100</f>
        <v>16</v>
      </c>
    </row>
    <row r="278" spans="1:15" ht="15.75" customHeight="1" x14ac:dyDescent="0.2">
      <c r="A278" s="1">
        <v>9</v>
      </c>
      <c r="B278" s="15" t="s">
        <v>18</v>
      </c>
      <c r="C278" s="6">
        <f t="shared" si="240"/>
        <v>1</v>
      </c>
      <c r="D278" s="7">
        <f t="shared" si="241"/>
        <v>0.5</v>
      </c>
      <c r="E278" s="6">
        <v>1</v>
      </c>
      <c r="F278" s="7">
        <f t="shared" si="241"/>
        <v>1.2987012987012987</v>
      </c>
      <c r="G278" s="6">
        <v>0</v>
      </c>
      <c r="H278" s="7">
        <f t="shared" ref="H278" si="274">G278/G$280*100</f>
        <v>0</v>
      </c>
      <c r="I278" s="6">
        <v>0</v>
      </c>
      <c r="J278" s="64">
        <f t="shared" ref="J278" si="275">I278/I$280*100</f>
        <v>0</v>
      </c>
      <c r="K278" s="6">
        <v>1</v>
      </c>
      <c r="L278" s="64">
        <f t="shared" ref="L278" si="276">K278/K$280*100</f>
        <v>1</v>
      </c>
      <c r="M278" s="6">
        <v>0</v>
      </c>
      <c r="N278" s="7">
        <f t="shared" ref="N278" si="277">M278/M$280*100</f>
        <v>0</v>
      </c>
    </row>
    <row r="279" spans="1:15" ht="15.75" customHeight="1" x14ac:dyDescent="0.2">
      <c r="A279" s="1">
        <v>10</v>
      </c>
      <c r="B279" s="16" t="s">
        <v>63</v>
      </c>
      <c r="C279" s="8">
        <f t="shared" si="240"/>
        <v>34</v>
      </c>
      <c r="D279" s="9">
        <f t="shared" si="241"/>
        <v>17</v>
      </c>
      <c r="E279" s="8">
        <v>8</v>
      </c>
      <c r="F279" s="9">
        <f t="shared" si="241"/>
        <v>10.38961038961039</v>
      </c>
      <c r="G279" s="8">
        <v>7</v>
      </c>
      <c r="H279" s="9">
        <f t="shared" ref="H279" si="278">G279/G$280*100</f>
        <v>14.285714285714285</v>
      </c>
      <c r="I279" s="8">
        <v>19</v>
      </c>
      <c r="J279" s="69">
        <f t="shared" ref="J279" si="279">I279/I$280*100</f>
        <v>25.675675675675674</v>
      </c>
      <c r="K279" s="8">
        <v>21</v>
      </c>
      <c r="L279" s="69">
        <f t="shared" ref="L279" si="280">K279/K$280*100</f>
        <v>21</v>
      </c>
      <c r="M279" s="8">
        <v>13</v>
      </c>
      <c r="N279" s="9">
        <f t="shared" ref="N279" si="281">M279/M$280*100</f>
        <v>13</v>
      </c>
    </row>
    <row r="280" spans="1:15" ht="15.75" customHeight="1" x14ac:dyDescent="0.2">
      <c r="B280" s="17" t="s">
        <v>9</v>
      </c>
      <c r="C280" s="11">
        <v>200</v>
      </c>
      <c r="D280" s="12">
        <f>C280/C$280*100</f>
        <v>100</v>
      </c>
      <c r="E280" s="11">
        <v>77</v>
      </c>
      <c r="F280" s="12">
        <f>E280/E$280*100</f>
        <v>100</v>
      </c>
      <c r="G280" s="11">
        <v>49</v>
      </c>
      <c r="H280" s="12">
        <f>G280/G$280*100</f>
        <v>100</v>
      </c>
      <c r="I280" s="11">
        <v>74</v>
      </c>
      <c r="J280" s="67">
        <f>I280/I$280*100</f>
        <v>100</v>
      </c>
      <c r="K280" s="11">
        <v>100</v>
      </c>
      <c r="L280" s="67">
        <f>K280/K$280*100</f>
        <v>100</v>
      </c>
      <c r="M280" s="11">
        <v>100</v>
      </c>
      <c r="N280" s="12">
        <f>M280/M$280*100</f>
        <v>100</v>
      </c>
    </row>
    <row r="281" spans="1:15" ht="21.75" customHeight="1" x14ac:dyDescent="0.2"/>
    <row r="282" spans="1:15" ht="21.75" customHeight="1" x14ac:dyDescent="0.2">
      <c r="A282" s="86" t="s">
        <v>235</v>
      </c>
      <c r="N282" s="1"/>
      <c r="O282" s="93" t="s">
        <v>234</v>
      </c>
    </row>
    <row r="283" spans="1:15" ht="21.75" customHeight="1" x14ac:dyDescent="0.2">
      <c r="B283" s="92" t="s">
        <v>259</v>
      </c>
    </row>
    <row r="284" spans="1:15" ht="21.75" customHeight="1" x14ac:dyDescent="0.2">
      <c r="B284" s="92" t="s">
        <v>260</v>
      </c>
    </row>
    <row r="285" spans="1:15" ht="21.75" customHeight="1" x14ac:dyDescent="0.2">
      <c r="B285" s="92" t="s">
        <v>258</v>
      </c>
    </row>
    <row r="286" spans="1:15" ht="21.75" customHeight="1" x14ac:dyDescent="0.2">
      <c r="B286" s="92"/>
    </row>
    <row r="287" spans="1:15" ht="21.75" customHeight="1" x14ac:dyDescent="0.2">
      <c r="B287" s="92" t="s">
        <v>270</v>
      </c>
    </row>
    <row r="288" spans="1:15" ht="21.75" customHeight="1" x14ac:dyDescent="0.2"/>
    <row r="289" spans="1:15" ht="21.75" customHeight="1" x14ac:dyDescent="0.2">
      <c r="B289" s="92"/>
    </row>
    <row r="290" spans="1:15" ht="21.75" customHeight="1" x14ac:dyDescent="0.2"/>
    <row r="291" spans="1:15" ht="21.75" customHeight="1" x14ac:dyDescent="0.2"/>
    <row r="292" spans="1:15" ht="21.75" customHeight="1" x14ac:dyDescent="0.2"/>
    <row r="293" spans="1:15" ht="21.75" customHeight="1" x14ac:dyDescent="0.2"/>
    <row r="294" spans="1:15" ht="23.25" customHeight="1" x14ac:dyDescent="0.2">
      <c r="A294" s="106" t="s">
        <v>64</v>
      </c>
      <c r="B294" s="101" t="s">
        <v>92</v>
      </c>
      <c r="C294" s="99"/>
      <c r="D294" s="102"/>
      <c r="E294" s="100"/>
      <c r="F294" s="102"/>
      <c r="G294" s="100"/>
      <c r="H294" s="102"/>
      <c r="I294" s="100"/>
      <c r="J294" s="102"/>
      <c r="K294" s="100"/>
      <c r="L294" s="102"/>
      <c r="M294" s="100"/>
      <c r="N294" s="105"/>
      <c r="O294" s="104"/>
    </row>
    <row r="295" spans="1:15" ht="15.75" customHeight="1" x14ac:dyDescent="0.2">
      <c r="B295" s="25"/>
      <c r="C295" s="18" t="s">
        <v>72</v>
      </c>
      <c r="D295" s="5"/>
      <c r="E295" s="18" t="s">
        <v>69</v>
      </c>
      <c r="F295" s="5"/>
      <c r="G295" s="18" t="s">
        <v>70</v>
      </c>
      <c r="H295" s="5"/>
      <c r="I295" s="18" t="s">
        <v>71</v>
      </c>
      <c r="J295" s="5"/>
      <c r="K295" s="18" t="s">
        <v>238</v>
      </c>
      <c r="L295" s="5"/>
      <c r="M295" s="18" t="s">
        <v>239</v>
      </c>
      <c r="N295" s="5"/>
    </row>
    <row r="296" spans="1:15" ht="15.75" customHeight="1" x14ac:dyDescent="0.2">
      <c r="B296" s="26"/>
      <c r="C296" s="19" t="s">
        <v>73</v>
      </c>
      <c r="D296" s="10" t="s">
        <v>74</v>
      </c>
      <c r="E296" s="19" t="s">
        <v>73</v>
      </c>
      <c r="F296" s="10" t="s">
        <v>74</v>
      </c>
      <c r="G296" s="19" t="s">
        <v>73</v>
      </c>
      <c r="H296" s="10" t="s">
        <v>74</v>
      </c>
      <c r="I296" s="19" t="s">
        <v>73</v>
      </c>
      <c r="J296" s="61" t="s">
        <v>74</v>
      </c>
      <c r="K296" s="19" t="s">
        <v>73</v>
      </c>
      <c r="L296" s="61" t="s">
        <v>74</v>
      </c>
      <c r="M296" s="19" t="s">
        <v>73</v>
      </c>
      <c r="N296" s="10" t="s">
        <v>74</v>
      </c>
    </row>
    <row r="297" spans="1:15" ht="15.75" customHeight="1" x14ac:dyDescent="0.2">
      <c r="A297" s="1">
        <v>1</v>
      </c>
      <c r="B297" s="14" t="s">
        <v>261</v>
      </c>
      <c r="C297" s="4">
        <f t="shared" ref="C297:C304" si="282">E297+G297+I297</f>
        <v>86</v>
      </c>
      <c r="D297" s="13">
        <f t="shared" ref="D297:F304" si="283">C297/C$305*100</f>
        <v>43</v>
      </c>
      <c r="E297" s="4">
        <v>39</v>
      </c>
      <c r="F297" s="13">
        <f t="shared" si="283"/>
        <v>50.649350649350644</v>
      </c>
      <c r="G297" s="4">
        <v>18</v>
      </c>
      <c r="H297" s="13">
        <f t="shared" ref="H297" si="284">G297/G$305*100</f>
        <v>36.734693877551024</v>
      </c>
      <c r="I297" s="4">
        <v>29</v>
      </c>
      <c r="J297" s="62">
        <f t="shared" ref="J297" si="285">I297/I$305*100</f>
        <v>39.189189189189186</v>
      </c>
      <c r="K297" s="4">
        <v>41</v>
      </c>
      <c r="L297" s="62">
        <f t="shared" ref="L297" si="286">K297/K$305*100</f>
        <v>41</v>
      </c>
      <c r="M297" s="4">
        <v>45</v>
      </c>
      <c r="N297" s="13">
        <f t="shared" ref="N297" si="287">M297/M$305*100</f>
        <v>45</v>
      </c>
    </row>
    <row r="298" spans="1:15" ht="15.75" customHeight="1" x14ac:dyDescent="0.2">
      <c r="A298" s="1">
        <v>2</v>
      </c>
      <c r="B298" s="15" t="s">
        <v>262</v>
      </c>
      <c r="C298" s="6">
        <f t="shared" si="282"/>
        <v>84</v>
      </c>
      <c r="D298" s="7">
        <f t="shared" si="283"/>
        <v>42</v>
      </c>
      <c r="E298" s="6">
        <v>39</v>
      </c>
      <c r="F298" s="7">
        <f t="shared" si="283"/>
        <v>50.649350649350644</v>
      </c>
      <c r="G298" s="6">
        <v>19</v>
      </c>
      <c r="H298" s="7">
        <f t="shared" ref="H298" si="288">G298/G$305*100</f>
        <v>38.775510204081634</v>
      </c>
      <c r="I298" s="6">
        <v>26</v>
      </c>
      <c r="J298" s="64">
        <f t="shared" ref="J298" si="289">I298/I$305*100</f>
        <v>35.135135135135137</v>
      </c>
      <c r="K298" s="6">
        <v>39</v>
      </c>
      <c r="L298" s="64">
        <f t="shared" ref="L298" si="290">K298/K$305*100</f>
        <v>39</v>
      </c>
      <c r="M298" s="6">
        <v>45</v>
      </c>
      <c r="N298" s="7">
        <f t="shared" ref="N298" si="291">M298/M$305*100</f>
        <v>45</v>
      </c>
    </row>
    <row r="299" spans="1:15" ht="15.75" customHeight="1" x14ac:dyDescent="0.2">
      <c r="A299" s="1">
        <v>3</v>
      </c>
      <c r="B299" s="15" t="s">
        <v>65</v>
      </c>
      <c r="C299" s="6">
        <f t="shared" si="282"/>
        <v>67</v>
      </c>
      <c r="D299" s="7">
        <f t="shared" si="283"/>
        <v>33.5</v>
      </c>
      <c r="E299" s="6">
        <v>21</v>
      </c>
      <c r="F299" s="7">
        <f t="shared" si="283"/>
        <v>27.27272727272727</v>
      </c>
      <c r="G299" s="6">
        <v>16</v>
      </c>
      <c r="H299" s="7">
        <f t="shared" ref="H299" si="292">G299/G$305*100</f>
        <v>32.653061224489797</v>
      </c>
      <c r="I299" s="6">
        <v>30</v>
      </c>
      <c r="J299" s="64">
        <f t="shared" ref="J299" si="293">I299/I$305*100</f>
        <v>40.54054054054054</v>
      </c>
      <c r="K299" s="6">
        <v>35</v>
      </c>
      <c r="L299" s="64">
        <f t="shared" ref="L299" si="294">K299/K$305*100</f>
        <v>35</v>
      </c>
      <c r="M299" s="6">
        <v>32</v>
      </c>
      <c r="N299" s="7">
        <f t="shared" ref="N299" si="295">M299/M$305*100</f>
        <v>32</v>
      </c>
    </row>
    <row r="300" spans="1:15" ht="15.75" customHeight="1" x14ac:dyDescent="0.2">
      <c r="A300" s="1">
        <v>4</v>
      </c>
      <c r="B300" s="15" t="s">
        <v>264</v>
      </c>
      <c r="C300" s="6">
        <f t="shared" si="282"/>
        <v>87</v>
      </c>
      <c r="D300" s="7">
        <f t="shared" si="283"/>
        <v>43.5</v>
      </c>
      <c r="E300" s="6">
        <v>33</v>
      </c>
      <c r="F300" s="7">
        <f t="shared" si="283"/>
        <v>42.857142857142854</v>
      </c>
      <c r="G300" s="6">
        <v>22</v>
      </c>
      <c r="H300" s="7">
        <f t="shared" ref="H300" si="296">G300/G$305*100</f>
        <v>44.897959183673471</v>
      </c>
      <c r="I300" s="6">
        <v>32</v>
      </c>
      <c r="J300" s="64">
        <f t="shared" ref="J300" si="297">I300/I$305*100</f>
        <v>43.243243243243242</v>
      </c>
      <c r="K300" s="6">
        <v>44</v>
      </c>
      <c r="L300" s="64">
        <f t="shared" ref="L300" si="298">K300/K$305*100</f>
        <v>44</v>
      </c>
      <c r="M300" s="6">
        <v>43</v>
      </c>
      <c r="N300" s="7">
        <f t="shared" ref="N300" si="299">M300/M$305*100</f>
        <v>43</v>
      </c>
    </row>
    <row r="301" spans="1:15" ht="15.75" customHeight="1" x14ac:dyDescent="0.2">
      <c r="A301" s="1">
        <v>5</v>
      </c>
      <c r="B301" s="15" t="s">
        <v>66</v>
      </c>
      <c r="C301" s="6">
        <f t="shared" si="282"/>
        <v>51</v>
      </c>
      <c r="D301" s="7">
        <f t="shared" si="283"/>
        <v>25.5</v>
      </c>
      <c r="E301" s="6">
        <v>19</v>
      </c>
      <c r="F301" s="7">
        <f t="shared" si="283"/>
        <v>24.675324675324674</v>
      </c>
      <c r="G301" s="6">
        <v>13</v>
      </c>
      <c r="H301" s="7">
        <f t="shared" ref="H301" si="300">G301/G$305*100</f>
        <v>26.530612244897959</v>
      </c>
      <c r="I301" s="6">
        <v>19</v>
      </c>
      <c r="J301" s="64">
        <f t="shared" ref="J301" si="301">I301/I$305*100</f>
        <v>25.675675675675674</v>
      </c>
      <c r="K301" s="6">
        <v>25</v>
      </c>
      <c r="L301" s="64">
        <f t="shared" ref="L301" si="302">K301/K$305*100</f>
        <v>25</v>
      </c>
      <c r="M301" s="6">
        <v>26</v>
      </c>
      <c r="N301" s="7">
        <f t="shared" ref="N301" si="303">M301/M$305*100</f>
        <v>26</v>
      </c>
    </row>
    <row r="302" spans="1:15" ht="27.75" customHeight="1" x14ac:dyDescent="0.2">
      <c r="A302" s="1">
        <v>6</v>
      </c>
      <c r="B302" s="22" t="s">
        <v>67</v>
      </c>
      <c r="C302" s="6">
        <f t="shared" si="282"/>
        <v>53</v>
      </c>
      <c r="D302" s="7">
        <f t="shared" si="283"/>
        <v>26.5</v>
      </c>
      <c r="E302" s="6">
        <v>17</v>
      </c>
      <c r="F302" s="7">
        <f t="shared" si="283"/>
        <v>22.077922077922079</v>
      </c>
      <c r="G302" s="6">
        <v>11</v>
      </c>
      <c r="H302" s="7">
        <f t="shared" ref="H302" si="304">G302/G$305*100</f>
        <v>22.448979591836736</v>
      </c>
      <c r="I302" s="6">
        <v>25</v>
      </c>
      <c r="J302" s="64">
        <f t="shared" ref="J302" si="305">I302/I$305*100</f>
        <v>33.783783783783782</v>
      </c>
      <c r="K302" s="6">
        <v>27</v>
      </c>
      <c r="L302" s="64">
        <f t="shared" ref="L302" si="306">K302/K$305*100</f>
        <v>27</v>
      </c>
      <c r="M302" s="6">
        <v>26</v>
      </c>
      <c r="N302" s="7">
        <f t="shared" ref="N302" si="307">M302/M$305*100</f>
        <v>26</v>
      </c>
    </row>
    <row r="303" spans="1:15" ht="15.75" customHeight="1" x14ac:dyDescent="0.2">
      <c r="A303" s="1">
        <v>7</v>
      </c>
      <c r="B303" s="15" t="s">
        <v>18</v>
      </c>
      <c r="C303" s="6">
        <f t="shared" si="282"/>
        <v>0</v>
      </c>
      <c r="D303" s="7">
        <f t="shared" si="283"/>
        <v>0</v>
      </c>
      <c r="E303" s="6">
        <v>0</v>
      </c>
      <c r="F303" s="7">
        <f t="shared" si="283"/>
        <v>0</v>
      </c>
      <c r="G303" s="6">
        <v>0</v>
      </c>
      <c r="H303" s="7">
        <f t="shared" ref="H303" si="308">G303/G$305*100</f>
        <v>0</v>
      </c>
      <c r="I303" s="6">
        <v>0</v>
      </c>
      <c r="J303" s="64">
        <f t="shared" ref="J303" si="309">I303/I$305*100</f>
        <v>0</v>
      </c>
      <c r="K303" s="6">
        <v>0</v>
      </c>
      <c r="L303" s="64">
        <f t="shared" ref="L303" si="310">K303/K$305*100</f>
        <v>0</v>
      </c>
      <c r="M303" s="6">
        <v>0</v>
      </c>
      <c r="N303" s="7">
        <f t="shared" ref="N303" si="311">M303/M$305*100</f>
        <v>0</v>
      </c>
    </row>
    <row r="304" spans="1:15" ht="15.75" customHeight="1" x14ac:dyDescent="0.2">
      <c r="A304" s="1">
        <v>8</v>
      </c>
      <c r="B304" s="16" t="s">
        <v>41</v>
      </c>
      <c r="C304" s="8">
        <f t="shared" si="282"/>
        <v>27</v>
      </c>
      <c r="D304" s="9">
        <f t="shared" si="283"/>
        <v>13.5</v>
      </c>
      <c r="E304" s="8">
        <v>9</v>
      </c>
      <c r="F304" s="9">
        <f t="shared" si="283"/>
        <v>11.688311688311687</v>
      </c>
      <c r="G304" s="8">
        <v>7</v>
      </c>
      <c r="H304" s="9">
        <f t="shared" ref="H304" si="312">G304/G$305*100</f>
        <v>14.285714285714285</v>
      </c>
      <c r="I304" s="8">
        <v>11</v>
      </c>
      <c r="J304" s="69">
        <f t="shared" ref="J304" si="313">I304/I$305*100</f>
        <v>14.864864864864865</v>
      </c>
      <c r="K304" s="8">
        <v>16</v>
      </c>
      <c r="L304" s="69">
        <f t="shared" ref="L304" si="314">K304/K$305*100</f>
        <v>16</v>
      </c>
      <c r="M304" s="8">
        <v>11</v>
      </c>
      <c r="N304" s="9">
        <f t="shared" ref="N304" si="315">M304/M$305*100</f>
        <v>11</v>
      </c>
    </row>
    <row r="305" spans="1:14" ht="15.75" customHeight="1" x14ac:dyDescent="0.2">
      <c r="B305" s="17" t="s">
        <v>9</v>
      </c>
      <c r="C305" s="23">
        <v>200</v>
      </c>
      <c r="D305" s="24">
        <f>C305/C$305*100</f>
        <v>100</v>
      </c>
      <c r="E305" s="23">
        <v>77</v>
      </c>
      <c r="F305" s="24">
        <f>E305/E$305*100</f>
        <v>100</v>
      </c>
      <c r="G305" s="23">
        <v>49</v>
      </c>
      <c r="H305" s="24">
        <f>G305/G$305*100</f>
        <v>100</v>
      </c>
      <c r="I305" s="23">
        <v>74</v>
      </c>
      <c r="J305" s="70">
        <f>I305/I$305*100</f>
        <v>100</v>
      </c>
      <c r="K305" s="23">
        <v>100</v>
      </c>
      <c r="L305" s="70">
        <f>K305/K$305*100</f>
        <v>100</v>
      </c>
      <c r="M305" s="23">
        <v>100</v>
      </c>
      <c r="N305" s="24">
        <f>M305/M$305*100</f>
        <v>100</v>
      </c>
    </row>
    <row r="306" spans="1:14" ht="22.5" customHeight="1" x14ac:dyDescent="0.2"/>
    <row r="307" spans="1:14" ht="22.5" customHeight="1" x14ac:dyDescent="0.2">
      <c r="A307" s="86" t="s">
        <v>235</v>
      </c>
      <c r="N307" s="89" t="s">
        <v>234</v>
      </c>
    </row>
    <row r="308" spans="1:14" ht="22.5" customHeight="1" x14ac:dyDescent="0.2">
      <c r="B308" s="92" t="s">
        <v>279</v>
      </c>
    </row>
    <row r="309" spans="1:14" ht="22.5" customHeight="1" x14ac:dyDescent="0.2">
      <c r="B309" s="92" t="s">
        <v>263</v>
      </c>
    </row>
    <row r="310" spans="1:14" ht="22.5" customHeight="1" x14ac:dyDescent="0.2">
      <c r="B310" s="92" t="s">
        <v>280</v>
      </c>
    </row>
    <row r="311" spans="1:14" ht="22.5" customHeight="1" x14ac:dyDescent="0.2">
      <c r="B311" s="92" t="s">
        <v>265</v>
      </c>
    </row>
    <row r="312" spans="1:14" ht="22.5" customHeight="1" x14ac:dyDescent="0.2"/>
    <row r="313" spans="1:14" ht="22.5" customHeight="1" x14ac:dyDescent="0.2"/>
    <row r="314" spans="1:14" ht="22.5" customHeight="1" x14ac:dyDescent="0.2"/>
    <row r="315" spans="1:14" ht="22.5" customHeight="1" x14ac:dyDescent="0.2"/>
    <row r="316" spans="1:14" ht="22.5" customHeight="1" x14ac:dyDescent="0.2"/>
    <row r="317" spans="1:14" ht="22.5" customHeight="1" x14ac:dyDescent="0.2"/>
    <row r="318" spans="1:14" ht="22.5" customHeight="1" x14ac:dyDescent="0.2"/>
    <row r="319" spans="1:14" ht="22.5" customHeight="1" x14ac:dyDescent="0.2"/>
    <row r="320" spans="1:14" ht="22.5" customHeight="1" x14ac:dyDescent="0.2"/>
    <row r="321" spans="1:15" ht="22.5" customHeight="1" x14ac:dyDescent="0.2"/>
    <row r="322" spans="1:15" ht="23.25" customHeight="1" x14ac:dyDescent="0.2">
      <c r="A322" s="106" t="s">
        <v>68</v>
      </c>
      <c r="B322" s="101" t="s">
        <v>209</v>
      </c>
      <c r="C322" s="101"/>
      <c r="D322" s="103"/>
      <c r="E322" s="101"/>
      <c r="F322" s="103"/>
      <c r="G322" s="101"/>
      <c r="H322" s="103"/>
      <c r="I322" s="101"/>
      <c r="J322" s="103"/>
      <c r="K322" s="101"/>
      <c r="L322" s="103"/>
      <c r="M322" s="101"/>
      <c r="N322" s="108"/>
      <c r="O322" s="107"/>
    </row>
    <row r="323" spans="1:15" ht="15.75" customHeight="1" x14ac:dyDescent="0.2">
      <c r="B323" s="48" t="s">
        <v>212</v>
      </c>
      <c r="C323" s="49"/>
      <c r="D323" s="50"/>
      <c r="E323" s="49"/>
      <c r="F323" s="50"/>
      <c r="G323" s="49"/>
      <c r="H323" s="50"/>
      <c r="I323" s="49"/>
      <c r="J323" s="71"/>
      <c r="K323" s="49"/>
      <c r="L323" s="71"/>
      <c r="M323" s="72" t="s">
        <v>225</v>
      </c>
      <c r="N323" s="51" t="s">
        <v>214</v>
      </c>
    </row>
    <row r="324" spans="1:15" ht="15.75" customHeight="1" x14ac:dyDescent="0.2">
      <c r="B324" s="44" t="s">
        <v>113</v>
      </c>
      <c r="C324" s="45"/>
      <c r="D324" s="46"/>
      <c r="E324" s="45"/>
      <c r="F324" s="46"/>
      <c r="G324" s="45"/>
      <c r="H324" s="46"/>
      <c r="I324" s="45"/>
      <c r="J324" s="73"/>
      <c r="K324" s="45"/>
      <c r="L324" s="73"/>
      <c r="M324" s="74" t="s">
        <v>69</v>
      </c>
      <c r="N324" s="47" t="s">
        <v>211</v>
      </c>
    </row>
    <row r="325" spans="1:15" ht="15.75" customHeight="1" x14ac:dyDescent="0.2">
      <c r="B325" s="36" t="s">
        <v>94</v>
      </c>
      <c r="C325" s="37"/>
      <c r="D325" s="38"/>
      <c r="E325" s="37"/>
      <c r="F325" s="38"/>
      <c r="G325" s="37"/>
      <c r="H325" s="38"/>
      <c r="I325" s="37"/>
      <c r="J325" s="75"/>
      <c r="K325" s="37"/>
      <c r="L325" s="75"/>
      <c r="M325" s="76" t="s">
        <v>69</v>
      </c>
      <c r="N325" s="39" t="s">
        <v>211</v>
      </c>
    </row>
    <row r="326" spans="1:15" ht="15.75" customHeight="1" x14ac:dyDescent="0.2">
      <c r="B326" s="36" t="s">
        <v>114</v>
      </c>
      <c r="C326" s="37"/>
      <c r="D326" s="38"/>
      <c r="E326" s="37"/>
      <c r="F326" s="38"/>
      <c r="G326" s="37"/>
      <c r="H326" s="38"/>
      <c r="I326" s="37"/>
      <c r="J326" s="75"/>
      <c r="K326" s="37"/>
      <c r="L326" s="75"/>
      <c r="M326" s="76" t="s">
        <v>69</v>
      </c>
      <c r="N326" s="39" t="s">
        <v>210</v>
      </c>
    </row>
    <row r="327" spans="1:15" ht="15.75" customHeight="1" x14ac:dyDescent="0.2">
      <c r="B327" s="36" t="s">
        <v>95</v>
      </c>
      <c r="C327" s="37"/>
      <c r="D327" s="38"/>
      <c r="E327" s="37"/>
      <c r="F327" s="38"/>
      <c r="G327" s="37"/>
      <c r="H327" s="38"/>
      <c r="I327" s="37"/>
      <c r="J327" s="75"/>
      <c r="K327" s="37"/>
      <c r="L327" s="75"/>
      <c r="M327" s="76" t="s">
        <v>69</v>
      </c>
      <c r="N327" s="39" t="s">
        <v>211</v>
      </c>
    </row>
    <row r="328" spans="1:15" ht="15.75" customHeight="1" x14ac:dyDescent="0.2">
      <c r="B328" s="36" t="s">
        <v>96</v>
      </c>
      <c r="C328" s="37"/>
      <c r="D328" s="38"/>
      <c r="E328" s="37"/>
      <c r="F328" s="38"/>
      <c r="G328" s="37"/>
      <c r="H328" s="38"/>
      <c r="I328" s="37"/>
      <c r="J328" s="75"/>
      <c r="K328" s="37"/>
      <c r="L328" s="75"/>
      <c r="M328" s="76" t="s">
        <v>69</v>
      </c>
      <c r="N328" s="39" t="s">
        <v>211</v>
      </c>
    </row>
    <row r="329" spans="1:15" ht="15.75" customHeight="1" x14ac:dyDescent="0.2">
      <c r="B329" s="36" t="s">
        <v>97</v>
      </c>
      <c r="C329" s="37"/>
      <c r="D329" s="38"/>
      <c r="E329" s="37"/>
      <c r="F329" s="38"/>
      <c r="G329" s="37"/>
      <c r="H329" s="38"/>
      <c r="I329" s="37"/>
      <c r="J329" s="75"/>
      <c r="K329" s="37"/>
      <c r="L329" s="75"/>
      <c r="M329" s="76" t="s">
        <v>69</v>
      </c>
      <c r="N329" s="39" t="s">
        <v>211</v>
      </c>
    </row>
    <row r="330" spans="1:15" ht="15.75" customHeight="1" x14ac:dyDescent="0.2">
      <c r="B330" s="36" t="s">
        <v>98</v>
      </c>
      <c r="C330" s="37"/>
      <c r="D330" s="38"/>
      <c r="E330" s="37"/>
      <c r="F330" s="38"/>
      <c r="G330" s="37"/>
      <c r="H330" s="38"/>
      <c r="I330" s="37"/>
      <c r="J330" s="75"/>
      <c r="K330" s="37"/>
      <c r="L330" s="75"/>
      <c r="M330" s="76" t="s">
        <v>69</v>
      </c>
      <c r="N330" s="39" t="s">
        <v>210</v>
      </c>
    </row>
    <row r="331" spans="1:15" ht="15.75" customHeight="1" x14ac:dyDescent="0.2">
      <c r="B331" s="36" t="s">
        <v>115</v>
      </c>
      <c r="C331" s="37"/>
      <c r="D331" s="38"/>
      <c r="E331" s="37"/>
      <c r="F331" s="38"/>
      <c r="G331" s="37"/>
      <c r="H331" s="38"/>
      <c r="I331" s="37"/>
      <c r="J331" s="75"/>
      <c r="K331" s="37"/>
      <c r="L331" s="75"/>
      <c r="M331" s="76" t="s">
        <v>69</v>
      </c>
      <c r="N331" s="39" t="s">
        <v>210</v>
      </c>
    </row>
    <row r="332" spans="1:15" ht="15.75" customHeight="1" x14ac:dyDescent="0.2">
      <c r="B332" s="36" t="s">
        <v>116</v>
      </c>
      <c r="C332" s="37"/>
      <c r="D332" s="38"/>
      <c r="E332" s="37"/>
      <c r="F332" s="38"/>
      <c r="G332" s="37"/>
      <c r="H332" s="38"/>
      <c r="I332" s="37"/>
      <c r="J332" s="75"/>
      <c r="K332" s="37"/>
      <c r="L332" s="75"/>
      <c r="M332" s="76" t="s">
        <v>69</v>
      </c>
      <c r="N332" s="39" t="s">
        <v>211</v>
      </c>
    </row>
    <row r="333" spans="1:15" ht="15.75" customHeight="1" x14ac:dyDescent="0.2">
      <c r="B333" s="36" t="s">
        <v>99</v>
      </c>
      <c r="C333" s="37"/>
      <c r="D333" s="38"/>
      <c r="E333" s="37"/>
      <c r="F333" s="38"/>
      <c r="G333" s="37"/>
      <c r="H333" s="38"/>
      <c r="I333" s="37"/>
      <c r="J333" s="75"/>
      <c r="K333" s="37"/>
      <c r="L333" s="75"/>
      <c r="M333" s="76" t="s">
        <v>69</v>
      </c>
      <c r="N333" s="39" t="s">
        <v>211</v>
      </c>
    </row>
    <row r="334" spans="1:15" ht="15.75" customHeight="1" x14ac:dyDescent="0.2">
      <c r="B334" s="36" t="s">
        <v>100</v>
      </c>
      <c r="C334" s="37"/>
      <c r="D334" s="38"/>
      <c r="E334" s="37"/>
      <c r="F334" s="38"/>
      <c r="G334" s="37"/>
      <c r="H334" s="38"/>
      <c r="I334" s="37"/>
      <c r="J334" s="75"/>
      <c r="K334" s="37"/>
      <c r="L334" s="75"/>
      <c r="M334" s="76" t="s">
        <v>69</v>
      </c>
      <c r="N334" s="39" t="s">
        <v>210</v>
      </c>
    </row>
    <row r="335" spans="1:15" ht="15.75" customHeight="1" x14ac:dyDescent="0.2">
      <c r="B335" s="36" t="s">
        <v>101</v>
      </c>
      <c r="C335" s="37"/>
      <c r="D335" s="38"/>
      <c r="E335" s="37"/>
      <c r="F335" s="38"/>
      <c r="G335" s="37"/>
      <c r="H335" s="38"/>
      <c r="I335" s="37"/>
      <c r="J335" s="75"/>
      <c r="K335" s="37"/>
      <c r="L335" s="75"/>
      <c r="M335" s="76" t="s">
        <v>69</v>
      </c>
      <c r="N335" s="39" t="s">
        <v>211</v>
      </c>
    </row>
    <row r="336" spans="1:15" ht="15.75" customHeight="1" x14ac:dyDescent="0.2">
      <c r="B336" s="36" t="s">
        <v>102</v>
      </c>
      <c r="C336" s="37"/>
      <c r="D336" s="38"/>
      <c r="E336" s="37"/>
      <c r="F336" s="38"/>
      <c r="G336" s="37"/>
      <c r="H336" s="38"/>
      <c r="I336" s="37"/>
      <c r="J336" s="75"/>
      <c r="K336" s="37"/>
      <c r="L336" s="75"/>
      <c r="M336" s="76" t="s">
        <v>69</v>
      </c>
      <c r="N336" s="39" t="s">
        <v>210</v>
      </c>
    </row>
    <row r="337" spans="2:14" ht="15.75" customHeight="1" x14ac:dyDescent="0.2">
      <c r="B337" s="36" t="s">
        <v>103</v>
      </c>
      <c r="C337" s="37"/>
      <c r="D337" s="38"/>
      <c r="E337" s="37"/>
      <c r="F337" s="38"/>
      <c r="G337" s="37"/>
      <c r="H337" s="38"/>
      <c r="I337" s="37"/>
      <c r="J337" s="75"/>
      <c r="K337" s="37"/>
      <c r="L337" s="75"/>
      <c r="M337" s="76" t="s">
        <v>69</v>
      </c>
      <c r="N337" s="39" t="s">
        <v>210</v>
      </c>
    </row>
    <row r="338" spans="2:14" ht="15.75" customHeight="1" x14ac:dyDescent="0.2">
      <c r="B338" s="36" t="s">
        <v>117</v>
      </c>
      <c r="C338" s="37"/>
      <c r="D338" s="38"/>
      <c r="E338" s="37"/>
      <c r="F338" s="38"/>
      <c r="G338" s="37"/>
      <c r="H338" s="38"/>
      <c r="I338" s="37"/>
      <c r="J338" s="75"/>
      <c r="K338" s="37"/>
      <c r="L338" s="75"/>
      <c r="M338" s="76" t="s">
        <v>69</v>
      </c>
      <c r="N338" s="39" t="s">
        <v>211</v>
      </c>
    </row>
    <row r="339" spans="2:14" ht="15.75" customHeight="1" x14ac:dyDescent="0.2">
      <c r="B339" s="36" t="s">
        <v>118</v>
      </c>
      <c r="C339" s="37"/>
      <c r="D339" s="38"/>
      <c r="E339" s="37"/>
      <c r="F339" s="38"/>
      <c r="G339" s="37"/>
      <c r="H339" s="38"/>
      <c r="I339" s="37"/>
      <c r="J339" s="75"/>
      <c r="K339" s="37"/>
      <c r="L339" s="75"/>
      <c r="M339" s="76" t="s">
        <v>69</v>
      </c>
      <c r="N339" s="39" t="s">
        <v>210</v>
      </c>
    </row>
    <row r="340" spans="2:14" ht="15.75" customHeight="1" x14ac:dyDescent="0.2">
      <c r="B340" s="36" t="s">
        <v>104</v>
      </c>
      <c r="C340" s="37"/>
      <c r="D340" s="38"/>
      <c r="E340" s="37"/>
      <c r="F340" s="38"/>
      <c r="G340" s="37"/>
      <c r="H340" s="38"/>
      <c r="I340" s="37"/>
      <c r="J340" s="75"/>
      <c r="K340" s="37"/>
      <c r="L340" s="75"/>
      <c r="M340" s="76" t="s">
        <v>69</v>
      </c>
      <c r="N340" s="39" t="s">
        <v>211</v>
      </c>
    </row>
    <row r="341" spans="2:14" ht="15.75" customHeight="1" x14ac:dyDescent="0.2">
      <c r="B341" s="36" t="s">
        <v>119</v>
      </c>
      <c r="C341" s="37"/>
      <c r="D341" s="38"/>
      <c r="E341" s="37"/>
      <c r="F341" s="38"/>
      <c r="G341" s="37"/>
      <c r="H341" s="38"/>
      <c r="I341" s="37"/>
      <c r="J341" s="75"/>
      <c r="K341" s="37"/>
      <c r="L341" s="75"/>
      <c r="M341" s="76" t="s">
        <v>69</v>
      </c>
      <c r="N341" s="39" t="s">
        <v>210</v>
      </c>
    </row>
    <row r="342" spans="2:14" ht="15.75" customHeight="1" x14ac:dyDescent="0.2">
      <c r="B342" s="36" t="s">
        <v>120</v>
      </c>
      <c r="C342" s="37"/>
      <c r="D342" s="38"/>
      <c r="E342" s="37"/>
      <c r="F342" s="38"/>
      <c r="G342" s="37"/>
      <c r="H342" s="38"/>
      <c r="I342" s="37"/>
      <c r="J342" s="75"/>
      <c r="K342" s="37"/>
      <c r="L342" s="75"/>
      <c r="M342" s="76" t="s">
        <v>69</v>
      </c>
      <c r="N342" s="39" t="s">
        <v>210</v>
      </c>
    </row>
    <row r="343" spans="2:14" ht="15.75" customHeight="1" x14ac:dyDescent="0.2">
      <c r="B343" s="36" t="s">
        <v>121</v>
      </c>
      <c r="C343" s="37"/>
      <c r="D343" s="38"/>
      <c r="E343" s="37"/>
      <c r="F343" s="38"/>
      <c r="G343" s="37"/>
      <c r="H343" s="38"/>
      <c r="I343" s="37"/>
      <c r="J343" s="75"/>
      <c r="K343" s="37"/>
      <c r="L343" s="75"/>
      <c r="M343" s="76" t="s">
        <v>69</v>
      </c>
      <c r="N343" s="39" t="s">
        <v>211</v>
      </c>
    </row>
    <row r="344" spans="2:14" ht="15.75" customHeight="1" x14ac:dyDescent="0.2">
      <c r="B344" s="36" t="s">
        <v>122</v>
      </c>
      <c r="C344" s="37"/>
      <c r="D344" s="38"/>
      <c r="E344" s="37"/>
      <c r="F344" s="38"/>
      <c r="G344" s="37"/>
      <c r="H344" s="38"/>
      <c r="I344" s="37"/>
      <c r="J344" s="75"/>
      <c r="K344" s="37"/>
      <c r="L344" s="75"/>
      <c r="M344" s="76" t="s">
        <v>69</v>
      </c>
      <c r="N344" s="39" t="s">
        <v>210</v>
      </c>
    </row>
    <row r="345" spans="2:14" ht="15.75" customHeight="1" x14ac:dyDescent="0.2">
      <c r="B345" s="36" t="s">
        <v>123</v>
      </c>
      <c r="C345" s="37"/>
      <c r="D345" s="38"/>
      <c r="E345" s="37"/>
      <c r="F345" s="38"/>
      <c r="G345" s="37"/>
      <c r="H345" s="38"/>
      <c r="I345" s="37"/>
      <c r="J345" s="75"/>
      <c r="K345" s="37"/>
      <c r="L345" s="75"/>
      <c r="M345" s="76" t="s">
        <v>69</v>
      </c>
      <c r="N345" s="39" t="s">
        <v>210</v>
      </c>
    </row>
    <row r="346" spans="2:14" ht="15.75" customHeight="1" x14ac:dyDescent="0.2">
      <c r="B346" s="36" t="s">
        <v>105</v>
      </c>
      <c r="C346" s="37"/>
      <c r="D346" s="38"/>
      <c r="E346" s="37"/>
      <c r="F346" s="38"/>
      <c r="G346" s="37"/>
      <c r="H346" s="38"/>
      <c r="I346" s="37"/>
      <c r="J346" s="75"/>
      <c r="K346" s="37"/>
      <c r="L346" s="75"/>
      <c r="M346" s="76" t="s">
        <v>69</v>
      </c>
      <c r="N346" s="39" t="s">
        <v>210</v>
      </c>
    </row>
    <row r="347" spans="2:14" ht="15.75" customHeight="1" x14ac:dyDescent="0.2">
      <c r="B347" s="36" t="s">
        <v>124</v>
      </c>
      <c r="C347" s="37"/>
      <c r="D347" s="38"/>
      <c r="E347" s="37"/>
      <c r="F347" s="38"/>
      <c r="G347" s="37"/>
      <c r="H347" s="38"/>
      <c r="I347" s="37"/>
      <c r="J347" s="75"/>
      <c r="K347" s="37"/>
      <c r="L347" s="75"/>
      <c r="M347" s="76" t="s">
        <v>69</v>
      </c>
      <c r="N347" s="39" t="s">
        <v>210</v>
      </c>
    </row>
    <row r="348" spans="2:14" ht="15.75" customHeight="1" x14ac:dyDescent="0.2">
      <c r="B348" s="109" t="s">
        <v>281</v>
      </c>
      <c r="C348" s="37"/>
      <c r="D348" s="38"/>
      <c r="E348" s="37"/>
      <c r="F348" s="38"/>
      <c r="G348" s="37"/>
      <c r="H348" s="38"/>
      <c r="I348" s="37"/>
      <c r="J348" s="75"/>
      <c r="K348" s="37"/>
      <c r="L348" s="75"/>
      <c r="M348" s="76" t="s">
        <v>69</v>
      </c>
      <c r="N348" s="39" t="s">
        <v>211</v>
      </c>
    </row>
    <row r="349" spans="2:14" ht="15.75" customHeight="1" x14ac:dyDescent="0.2">
      <c r="B349" s="36" t="s">
        <v>125</v>
      </c>
      <c r="C349" s="37"/>
      <c r="D349" s="38"/>
      <c r="E349" s="37"/>
      <c r="F349" s="38"/>
      <c r="G349" s="37"/>
      <c r="H349" s="38"/>
      <c r="I349" s="37"/>
      <c r="J349" s="75"/>
      <c r="K349" s="37"/>
      <c r="L349" s="75"/>
      <c r="M349" s="76" t="s">
        <v>69</v>
      </c>
      <c r="N349" s="39" t="s">
        <v>211</v>
      </c>
    </row>
    <row r="350" spans="2:14" ht="15.75" customHeight="1" x14ac:dyDescent="0.2">
      <c r="B350" s="36" t="s">
        <v>106</v>
      </c>
      <c r="C350" s="37"/>
      <c r="D350" s="38"/>
      <c r="E350" s="37"/>
      <c r="F350" s="38"/>
      <c r="G350" s="37"/>
      <c r="H350" s="38"/>
      <c r="I350" s="37"/>
      <c r="J350" s="75"/>
      <c r="K350" s="37"/>
      <c r="L350" s="75"/>
      <c r="M350" s="76" t="s">
        <v>69</v>
      </c>
      <c r="N350" s="39" t="s">
        <v>211</v>
      </c>
    </row>
    <row r="351" spans="2:14" ht="15.75" customHeight="1" x14ac:dyDescent="0.2">
      <c r="B351" s="36" t="s">
        <v>126</v>
      </c>
      <c r="C351" s="37"/>
      <c r="D351" s="38"/>
      <c r="E351" s="37"/>
      <c r="F351" s="38"/>
      <c r="G351" s="37"/>
      <c r="H351" s="38"/>
      <c r="I351" s="37"/>
      <c r="J351" s="75"/>
      <c r="K351" s="37"/>
      <c r="L351" s="75"/>
      <c r="M351" s="76" t="s">
        <v>69</v>
      </c>
      <c r="N351" s="39" t="s">
        <v>210</v>
      </c>
    </row>
    <row r="352" spans="2:14" ht="15.75" customHeight="1" x14ac:dyDescent="0.2">
      <c r="B352" s="36" t="s">
        <v>127</v>
      </c>
      <c r="C352" s="37"/>
      <c r="D352" s="38"/>
      <c r="E352" s="37"/>
      <c r="F352" s="38"/>
      <c r="G352" s="37"/>
      <c r="H352" s="38"/>
      <c r="I352" s="37"/>
      <c r="J352" s="75"/>
      <c r="K352" s="37"/>
      <c r="L352" s="75"/>
      <c r="M352" s="76" t="s">
        <v>69</v>
      </c>
      <c r="N352" s="39" t="s">
        <v>210</v>
      </c>
    </row>
    <row r="353" spans="2:14" ht="15.75" customHeight="1" x14ac:dyDescent="0.2">
      <c r="B353" s="36" t="s">
        <v>128</v>
      </c>
      <c r="C353" s="37"/>
      <c r="D353" s="38"/>
      <c r="E353" s="37"/>
      <c r="F353" s="38"/>
      <c r="G353" s="37"/>
      <c r="H353" s="38"/>
      <c r="I353" s="37"/>
      <c r="J353" s="75"/>
      <c r="K353" s="37"/>
      <c r="L353" s="75"/>
      <c r="M353" s="76" t="s">
        <v>69</v>
      </c>
      <c r="N353" s="39" t="s">
        <v>211</v>
      </c>
    </row>
    <row r="354" spans="2:14" ht="15.75" customHeight="1" x14ac:dyDescent="0.2">
      <c r="B354" s="36" t="s">
        <v>107</v>
      </c>
      <c r="C354" s="37"/>
      <c r="D354" s="38"/>
      <c r="E354" s="37"/>
      <c r="F354" s="38"/>
      <c r="G354" s="37"/>
      <c r="H354" s="38"/>
      <c r="I354" s="37"/>
      <c r="J354" s="75"/>
      <c r="K354" s="37"/>
      <c r="L354" s="75"/>
      <c r="M354" s="76" t="s">
        <v>69</v>
      </c>
      <c r="N354" s="39" t="s">
        <v>211</v>
      </c>
    </row>
    <row r="355" spans="2:14" ht="15.75" customHeight="1" x14ac:dyDescent="0.2">
      <c r="B355" s="36" t="s">
        <v>108</v>
      </c>
      <c r="C355" s="37"/>
      <c r="D355" s="38"/>
      <c r="E355" s="37"/>
      <c r="F355" s="38"/>
      <c r="G355" s="37"/>
      <c r="H355" s="38"/>
      <c r="I355" s="37"/>
      <c r="J355" s="75"/>
      <c r="K355" s="37"/>
      <c r="L355" s="75"/>
      <c r="M355" s="76" t="s">
        <v>69</v>
      </c>
      <c r="N355" s="39" t="s">
        <v>211</v>
      </c>
    </row>
    <row r="356" spans="2:14" ht="15.75" customHeight="1" x14ac:dyDescent="0.2">
      <c r="B356" s="36" t="s">
        <v>129</v>
      </c>
      <c r="C356" s="37"/>
      <c r="D356" s="38"/>
      <c r="E356" s="37"/>
      <c r="F356" s="38"/>
      <c r="G356" s="37"/>
      <c r="H356" s="38"/>
      <c r="I356" s="37"/>
      <c r="J356" s="75"/>
      <c r="K356" s="37"/>
      <c r="L356" s="75"/>
      <c r="M356" s="76" t="s">
        <v>69</v>
      </c>
      <c r="N356" s="39" t="s">
        <v>211</v>
      </c>
    </row>
    <row r="357" spans="2:14" ht="15.75" customHeight="1" x14ac:dyDescent="0.2">
      <c r="B357" s="36" t="s">
        <v>130</v>
      </c>
      <c r="C357" s="37"/>
      <c r="D357" s="38"/>
      <c r="E357" s="37"/>
      <c r="F357" s="38"/>
      <c r="G357" s="37"/>
      <c r="H357" s="38"/>
      <c r="I357" s="37"/>
      <c r="J357" s="75"/>
      <c r="K357" s="37"/>
      <c r="L357" s="75"/>
      <c r="M357" s="76" t="s">
        <v>69</v>
      </c>
      <c r="N357" s="39" t="s">
        <v>210</v>
      </c>
    </row>
    <row r="358" spans="2:14" ht="15.75" customHeight="1" x14ac:dyDescent="0.2">
      <c r="B358" s="36" t="s">
        <v>131</v>
      </c>
      <c r="C358" s="37"/>
      <c r="D358" s="38"/>
      <c r="E358" s="37"/>
      <c r="F358" s="38"/>
      <c r="G358" s="37"/>
      <c r="H358" s="38"/>
      <c r="I358" s="37"/>
      <c r="J358" s="75"/>
      <c r="K358" s="37"/>
      <c r="L358" s="75"/>
      <c r="M358" s="76" t="s">
        <v>69</v>
      </c>
      <c r="N358" s="39" t="s">
        <v>211</v>
      </c>
    </row>
    <row r="359" spans="2:14" ht="15.75" customHeight="1" x14ac:dyDescent="0.2">
      <c r="B359" s="36" t="s">
        <v>132</v>
      </c>
      <c r="C359" s="37"/>
      <c r="D359" s="38"/>
      <c r="E359" s="37"/>
      <c r="F359" s="38"/>
      <c r="G359" s="37"/>
      <c r="H359" s="38"/>
      <c r="I359" s="37"/>
      <c r="J359" s="75"/>
      <c r="K359" s="37"/>
      <c r="L359" s="75"/>
      <c r="M359" s="76" t="s">
        <v>69</v>
      </c>
      <c r="N359" s="39" t="s">
        <v>211</v>
      </c>
    </row>
    <row r="360" spans="2:14" ht="15.75" customHeight="1" x14ac:dyDescent="0.2">
      <c r="B360" s="36" t="s">
        <v>133</v>
      </c>
      <c r="C360" s="37"/>
      <c r="D360" s="38"/>
      <c r="E360" s="37"/>
      <c r="F360" s="38"/>
      <c r="G360" s="37"/>
      <c r="H360" s="38"/>
      <c r="I360" s="37"/>
      <c r="J360" s="75"/>
      <c r="K360" s="37"/>
      <c r="L360" s="75"/>
      <c r="M360" s="76" t="s">
        <v>69</v>
      </c>
      <c r="N360" s="39" t="s">
        <v>211</v>
      </c>
    </row>
    <row r="361" spans="2:14" ht="15.75" customHeight="1" x14ac:dyDescent="0.2">
      <c r="B361" s="36" t="s">
        <v>109</v>
      </c>
      <c r="C361" s="37"/>
      <c r="D361" s="38"/>
      <c r="E361" s="37"/>
      <c r="F361" s="38"/>
      <c r="G361" s="37"/>
      <c r="H361" s="38"/>
      <c r="I361" s="37"/>
      <c r="J361" s="75"/>
      <c r="K361" s="37"/>
      <c r="L361" s="75"/>
      <c r="M361" s="76" t="s">
        <v>69</v>
      </c>
      <c r="N361" s="39" t="s">
        <v>210</v>
      </c>
    </row>
    <row r="362" spans="2:14" ht="15.75" customHeight="1" x14ac:dyDescent="0.2">
      <c r="B362" s="36" t="s">
        <v>110</v>
      </c>
      <c r="C362" s="37"/>
      <c r="D362" s="38"/>
      <c r="E362" s="37"/>
      <c r="F362" s="38"/>
      <c r="G362" s="37"/>
      <c r="H362" s="38"/>
      <c r="I362" s="37"/>
      <c r="J362" s="75"/>
      <c r="K362" s="37"/>
      <c r="L362" s="75"/>
      <c r="M362" s="76" t="s">
        <v>69</v>
      </c>
      <c r="N362" s="39" t="s">
        <v>211</v>
      </c>
    </row>
    <row r="363" spans="2:14" ht="15.75" customHeight="1" x14ac:dyDescent="0.2">
      <c r="B363" s="36" t="s">
        <v>134</v>
      </c>
      <c r="C363" s="37"/>
      <c r="D363" s="38"/>
      <c r="E363" s="37"/>
      <c r="F363" s="38"/>
      <c r="G363" s="37"/>
      <c r="H363" s="38"/>
      <c r="I363" s="37"/>
      <c r="J363" s="75"/>
      <c r="K363" s="37"/>
      <c r="L363" s="75"/>
      <c r="M363" s="76" t="s">
        <v>69</v>
      </c>
      <c r="N363" s="39" t="s">
        <v>210</v>
      </c>
    </row>
    <row r="364" spans="2:14" ht="15.75" customHeight="1" x14ac:dyDescent="0.2">
      <c r="B364" s="36" t="s">
        <v>135</v>
      </c>
      <c r="C364" s="37"/>
      <c r="D364" s="38"/>
      <c r="E364" s="37"/>
      <c r="F364" s="38"/>
      <c r="G364" s="37"/>
      <c r="H364" s="38"/>
      <c r="I364" s="37"/>
      <c r="J364" s="75"/>
      <c r="K364" s="37"/>
      <c r="L364" s="75"/>
      <c r="M364" s="76" t="s">
        <v>69</v>
      </c>
      <c r="N364" s="39" t="s">
        <v>211</v>
      </c>
    </row>
    <row r="365" spans="2:14" ht="15.75" customHeight="1" x14ac:dyDescent="0.2">
      <c r="B365" s="110" t="s">
        <v>282</v>
      </c>
      <c r="C365" s="37"/>
      <c r="D365" s="38"/>
      <c r="E365" s="37"/>
      <c r="F365" s="38"/>
      <c r="G365" s="37"/>
      <c r="H365" s="38"/>
      <c r="I365" s="37"/>
      <c r="J365" s="75"/>
      <c r="K365" s="37"/>
      <c r="L365" s="75"/>
      <c r="M365" s="76" t="s">
        <v>69</v>
      </c>
      <c r="N365" s="39" t="s">
        <v>211</v>
      </c>
    </row>
    <row r="366" spans="2:14" ht="15.75" customHeight="1" x14ac:dyDescent="0.2">
      <c r="B366" s="36" t="s">
        <v>136</v>
      </c>
      <c r="C366" s="37"/>
      <c r="D366" s="38"/>
      <c r="E366" s="37"/>
      <c r="F366" s="38"/>
      <c r="G366" s="37"/>
      <c r="H366" s="38"/>
      <c r="I366" s="37"/>
      <c r="J366" s="75"/>
      <c r="K366" s="37"/>
      <c r="L366" s="75"/>
      <c r="M366" s="76" t="s">
        <v>69</v>
      </c>
      <c r="N366" s="39" t="s">
        <v>211</v>
      </c>
    </row>
    <row r="367" spans="2:14" ht="15.75" customHeight="1" x14ac:dyDescent="0.2">
      <c r="B367" s="36" t="s">
        <v>111</v>
      </c>
      <c r="C367" s="37"/>
      <c r="D367" s="38"/>
      <c r="E367" s="37"/>
      <c r="F367" s="38"/>
      <c r="G367" s="37"/>
      <c r="H367" s="38"/>
      <c r="I367" s="37"/>
      <c r="J367" s="75"/>
      <c r="K367" s="37"/>
      <c r="L367" s="75"/>
      <c r="M367" s="76" t="s">
        <v>69</v>
      </c>
      <c r="N367" s="39" t="s">
        <v>211</v>
      </c>
    </row>
    <row r="368" spans="2:14" ht="15.75" customHeight="1" x14ac:dyDescent="0.2">
      <c r="B368" s="36" t="s">
        <v>112</v>
      </c>
      <c r="C368" s="37"/>
      <c r="D368" s="38"/>
      <c r="E368" s="37"/>
      <c r="F368" s="38"/>
      <c r="G368" s="37"/>
      <c r="H368" s="38"/>
      <c r="I368" s="37"/>
      <c r="J368" s="75"/>
      <c r="K368" s="37"/>
      <c r="L368" s="75"/>
      <c r="M368" s="76" t="s">
        <v>69</v>
      </c>
      <c r="N368" s="39" t="s">
        <v>210</v>
      </c>
    </row>
    <row r="369" spans="2:14" ht="15.75" customHeight="1" x14ac:dyDescent="0.2">
      <c r="B369" s="36" t="s">
        <v>137</v>
      </c>
      <c r="C369" s="37"/>
      <c r="D369" s="38"/>
      <c r="E369" s="37"/>
      <c r="F369" s="38"/>
      <c r="G369" s="37"/>
      <c r="H369" s="38"/>
      <c r="I369" s="37"/>
      <c r="J369" s="75"/>
      <c r="K369" s="37"/>
      <c r="L369" s="75"/>
      <c r="M369" s="76" t="s">
        <v>69</v>
      </c>
      <c r="N369" s="39" t="s">
        <v>210</v>
      </c>
    </row>
    <row r="370" spans="2:14" ht="15.75" customHeight="1" x14ac:dyDescent="0.2">
      <c r="B370" s="36" t="s">
        <v>228</v>
      </c>
      <c r="C370" s="37"/>
      <c r="D370" s="38"/>
      <c r="E370" s="37"/>
      <c r="F370" s="38"/>
      <c r="G370" s="37"/>
      <c r="H370" s="38"/>
      <c r="I370" s="37"/>
      <c r="J370" s="75"/>
      <c r="K370" s="37"/>
      <c r="L370" s="75"/>
      <c r="M370" s="76" t="s">
        <v>69</v>
      </c>
      <c r="N370" s="39" t="s">
        <v>210</v>
      </c>
    </row>
    <row r="371" spans="2:14" ht="15.75" customHeight="1" x14ac:dyDescent="0.2">
      <c r="B371" s="40" t="s">
        <v>138</v>
      </c>
      <c r="C371" s="41"/>
      <c r="D371" s="42"/>
      <c r="E371" s="41"/>
      <c r="F371" s="42"/>
      <c r="G371" s="41"/>
      <c r="H371" s="42"/>
      <c r="I371" s="41"/>
      <c r="J371" s="77"/>
      <c r="K371" s="41"/>
      <c r="L371" s="77"/>
      <c r="M371" s="78" t="s">
        <v>69</v>
      </c>
      <c r="N371" s="43" t="s">
        <v>210</v>
      </c>
    </row>
    <row r="372" spans="2:14" ht="15.75" customHeight="1" x14ac:dyDescent="0.2">
      <c r="B372" s="44" t="s">
        <v>142</v>
      </c>
      <c r="C372" s="45"/>
      <c r="D372" s="46"/>
      <c r="E372" s="45"/>
      <c r="F372" s="46"/>
      <c r="G372" s="45"/>
      <c r="H372" s="46"/>
      <c r="I372" s="45"/>
      <c r="J372" s="73"/>
      <c r="K372" s="45"/>
      <c r="L372" s="73"/>
      <c r="M372" s="74" t="s">
        <v>70</v>
      </c>
      <c r="N372" s="47" t="s">
        <v>211</v>
      </c>
    </row>
    <row r="373" spans="2:14" ht="15.75" customHeight="1" x14ac:dyDescent="0.2">
      <c r="B373" s="36" t="s">
        <v>185</v>
      </c>
      <c r="C373" s="37"/>
      <c r="D373" s="38"/>
      <c r="E373" s="37"/>
      <c r="F373" s="38"/>
      <c r="G373" s="37"/>
      <c r="H373" s="38"/>
      <c r="I373" s="37"/>
      <c r="J373" s="75"/>
      <c r="K373" s="37"/>
      <c r="L373" s="75"/>
      <c r="M373" s="76" t="s">
        <v>70</v>
      </c>
      <c r="N373" s="39" t="s">
        <v>211</v>
      </c>
    </row>
    <row r="374" spans="2:14" ht="15.75" customHeight="1" x14ac:dyDescent="0.2">
      <c r="B374" s="36" t="s">
        <v>186</v>
      </c>
      <c r="C374" s="37"/>
      <c r="D374" s="38"/>
      <c r="E374" s="37"/>
      <c r="F374" s="38"/>
      <c r="G374" s="37"/>
      <c r="H374" s="38"/>
      <c r="I374" s="37"/>
      <c r="J374" s="75"/>
      <c r="K374" s="37"/>
      <c r="L374" s="75"/>
      <c r="M374" s="76" t="s">
        <v>70</v>
      </c>
      <c r="N374" s="39" t="s">
        <v>210</v>
      </c>
    </row>
    <row r="375" spans="2:14" ht="15.75" customHeight="1" x14ac:dyDescent="0.2">
      <c r="B375" s="36" t="s">
        <v>187</v>
      </c>
      <c r="C375" s="37"/>
      <c r="D375" s="38"/>
      <c r="E375" s="37"/>
      <c r="F375" s="38"/>
      <c r="G375" s="37"/>
      <c r="H375" s="38"/>
      <c r="I375" s="37"/>
      <c r="J375" s="75"/>
      <c r="K375" s="37"/>
      <c r="L375" s="75"/>
      <c r="M375" s="76" t="s">
        <v>70</v>
      </c>
      <c r="N375" s="39" t="s">
        <v>210</v>
      </c>
    </row>
    <row r="376" spans="2:14" ht="15.75" customHeight="1" x14ac:dyDescent="0.2">
      <c r="B376" s="36" t="s">
        <v>188</v>
      </c>
      <c r="C376" s="37"/>
      <c r="D376" s="38"/>
      <c r="E376" s="37"/>
      <c r="F376" s="38"/>
      <c r="G376" s="37"/>
      <c r="H376" s="38"/>
      <c r="I376" s="37"/>
      <c r="J376" s="75"/>
      <c r="K376" s="37"/>
      <c r="L376" s="75"/>
      <c r="M376" s="76" t="s">
        <v>70</v>
      </c>
      <c r="N376" s="39" t="s">
        <v>210</v>
      </c>
    </row>
    <row r="377" spans="2:14" ht="15.75" customHeight="1" x14ac:dyDescent="0.2">
      <c r="B377" s="36" t="s">
        <v>189</v>
      </c>
      <c r="C377" s="37"/>
      <c r="D377" s="38"/>
      <c r="E377" s="37"/>
      <c r="F377" s="38"/>
      <c r="G377" s="37"/>
      <c r="H377" s="38"/>
      <c r="I377" s="37"/>
      <c r="J377" s="75"/>
      <c r="K377" s="37"/>
      <c r="L377" s="75"/>
      <c r="M377" s="76" t="s">
        <v>70</v>
      </c>
      <c r="N377" s="39" t="s">
        <v>210</v>
      </c>
    </row>
    <row r="378" spans="2:14" ht="15.75" customHeight="1" x14ac:dyDescent="0.2">
      <c r="B378" s="36" t="s">
        <v>190</v>
      </c>
      <c r="C378" s="37"/>
      <c r="D378" s="38"/>
      <c r="E378" s="37"/>
      <c r="F378" s="38"/>
      <c r="G378" s="37"/>
      <c r="H378" s="38"/>
      <c r="I378" s="37"/>
      <c r="J378" s="75"/>
      <c r="K378" s="37"/>
      <c r="L378" s="75"/>
      <c r="M378" s="76" t="s">
        <v>70</v>
      </c>
      <c r="N378" s="39" t="s">
        <v>210</v>
      </c>
    </row>
    <row r="379" spans="2:14" ht="15.75" customHeight="1" x14ac:dyDescent="0.2">
      <c r="B379" s="36" t="s">
        <v>191</v>
      </c>
      <c r="C379" s="37"/>
      <c r="D379" s="38"/>
      <c r="E379" s="37"/>
      <c r="F379" s="38"/>
      <c r="G379" s="37"/>
      <c r="H379" s="38"/>
      <c r="I379" s="37"/>
      <c r="J379" s="75"/>
      <c r="K379" s="37"/>
      <c r="L379" s="75"/>
      <c r="M379" s="76" t="s">
        <v>70</v>
      </c>
      <c r="N379" s="39" t="s">
        <v>211</v>
      </c>
    </row>
    <row r="380" spans="2:14" ht="15.75" customHeight="1" x14ac:dyDescent="0.2">
      <c r="B380" s="36" t="s">
        <v>192</v>
      </c>
      <c r="C380" s="37"/>
      <c r="D380" s="38"/>
      <c r="E380" s="37"/>
      <c r="F380" s="38"/>
      <c r="G380" s="37"/>
      <c r="H380" s="38"/>
      <c r="I380" s="37"/>
      <c r="J380" s="75"/>
      <c r="K380" s="37"/>
      <c r="L380" s="75"/>
      <c r="M380" s="76" t="s">
        <v>70</v>
      </c>
      <c r="N380" s="39" t="s">
        <v>211</v>
      </c>
    </row>
    <row r="381" spans="2:14" ht="15.75" customHeight="1" x14ac:dyDescent="0.2">
      <c r="B381" s="36" t="s">
        <v>192</v>
      </c>
      <c r="C381" s="37"/>
      <c r="D381" s="38"/>
      <c r="E381" s="37"/>
      <c r="F381" s="38"/>
      <c r="G381" s="37"/>
      <c r="H381" s="38"/>
      <c r="I381" s="37"/>
      <c r="J381" s="75"/>
      <c r="K381" s="37"/>
      <c r="L381" s="75"/>
      <c r="M381" s="76" t="s">
        <v>70</v>
      </c>
      <c r="N381" s="39" t="s">
        <v>211</v>
      </c>
    </row>
    <row r="382" spans="2:14" ht="15.75" customHeight="1" x14ac:dyDescent="0.2">
      <c r="B382" s="36" t="s">
        <v>192</v>
      </c>
      <c r="C382" s="37"/>
      <c r="D382" s="38"/>
      <c r="E382" s="37"/>
      <c r="F382" s="38"/>
      <c r="G382" s="37"/>
      <c r="H382" s="38"/>
      <c r="I382" s="37"/>
      <c r="J382" s="75"/>
      <c r="K382" s="37"/>
      <c r="L382" s="75"/>
      <c r="M382" s="76" t="s">
        <v>70</v>
      </c>
      <c r="N382" s="39" t="s">
        <v>211</v>
      </c>
    </row>
    <row r="383" spans="2:14" ht="15.75" customHeight="1" x14ac:dyDescent="0.2">
      <c r="B383" s="36" t="s">
        <v>159</v>
      </c>
      <c r="C383" s="37"/>
      <c r="D383" s="38"/>
      <c r="E383" s="37"/>
      <c r="F383" s="38"/>
      <c r="G383" s="37"/>
      <c r="H383" s="38"/>
      <c r="I383" s="37"/>
      <c r="J383" s="75"/>
      <c r="K383" s="37"/>
      <c r="L383" s="75"/>
      <c r="M383" s="76" t="s">
        <v>70</v>
      </c>
      <c r="N383" s="39" t="s">
        <v>210</v>
      </c>
    </row>
    <row r="384" spans="2:14" ht="15.75" customHeight="1" x14ac:dyDescent="0.2">
      <c r="B384" s="36" t="s">
        <v>193</v>
      </c>
      <c r="C384" s="37"/>
      <c r="D384" s="38"/>
      <c r="E384" s="37"/>
      <c r="F384" s="38"/>
      <c r="G384" s="37"/>
      <c r="H384" s="38"/>
      <c r="I384" s="37"/>
      <c r="J384" s="75"/>
      <c r="K384" s="37"/>
      <c r="L384" s="75"/>
      <c r="M384" s="76" t="s">
        <v>70</v>
      </c>
      <c r="N384" s="39" t="s">
        <v>210</v>
      </c>
    </row>
    <row r="385" spans="2:14" ht="15.75" customHeight="1" x14ac:dyDescent="0.2">
      <c r="B385" s="36" t="s">
        <v>194</v>
      </c>
      <c r="C385" s="37"/>
      <c r="D385" s="38"/>
      <c r="E385" s="37"/>
      <c r="F385" s="38"/>
      <c r="G385" s="37"/>
      <c r="H385" s="38"/>
      <c r="I385" s="37"/>
      <c r="J385" s="75"/>
      <c r="K385" s="37"/>
      <c r="L385" s="75"/>
      <c r="M385" s="76" t="s">
        <v>70</v>
      </c>
      <c r="N385" s="39" t="s">
        <v>211</v>
      </c>
    </row>
    <row r="386" spans="2:14" ht="15.75" customHeight="1" x14ac:dyDescent="0.2">
      <c r="B386" s="36" t="s">
        <v>126</v>
      </c>
      <c r="C386" s="37"/>
      <c r="D386" s="38"/>
      <c r="E386" s="37"/>
      <c r="F386" s="38"/>
      <c r="G386" s="37"/>
      <c r="H386" s="38"/>
      <c r="I386" s="37"/>
      <c r="J386" s="75"/>
      <c r="K386" s="37"/>
      <c r="L386" s="75"/>
      <c r="M386" s="76" t="s">
        <v>70</v>
      </c>
      <c r="N386" s="39" t="s">
        <v>211</v>
      </c>
    </row>
    <row r="387" spans="2:14" ht="15.75" customHeight="1" x14ac:dyDescent="0.2">
      <c r="B387" s="36" t="s">
        <v>195</v>
      </c>
      <c r="C387" s="37"/>
      <c r="D387" s="38"/>
      <c r="E387" s="37"/>
      <c r="F387" s="38"/>
      <c r="G387" s="37"/>
      <c r="H387" s="38"/>
      <c r="I387" s="37"/>
      <c r="J387" s="75"/>
      <c r="K387" s="37"/>
      <c r="L387" s="75"/>
      <c r="M387" s="76" t="s">
        <v>70</v>
      </c>
      <c r="N387" s="39" t="s">
        <v>211</v>
      </c>
    </row>
    <row r="388" spans="2:14" ht="15.75" customHeight="1" x14ac:dyDescent="0.2">
      <c r="B388" s="36" t="s">
        <v>196</v>
      </c>
      <c r="C388" s="37"/>
      <c r="D388" s="38"/>
      <c r="E388" s="37"/>
      <c r="F388" s="38"/>
      <c r="G388" s="37"/>
      <c r="H388" s="38"/>
      <c r="I388" s="37"/>
      <c r="J388" s="75"/>
      <c r="K388" s="37"/>
      <c r="L388" s="75"/>
      <c r="M388" s="76" t="s">
        <v>70</v>
      </c>
      <c r="N388" s="39" t="s">
        <v>211</v>
      </c>
    </row>
    <row r="389" spans="2:14" ht="15.75" customHeight="1" x14ac:dyDescent="0.2">
      <c r="B389" s="36" t="s">
        <v>197</v>
      </c>
      <c r="C389" s="37"/>
      <c r="D389" s="38"/>
      <c r="E389" s="37"/>
      <c r="F389" s="38"/>
      <c r="G389" s="37"/>
      <c r="H389" s="38"/>
      <c r="I389" s="37"/>
      <c r="J389" s="75"/>
      <c r="K389" s="37"/>
      <c r="L389" s="75"/>
      <c r="M389" s="76" t="s">
        <v>70</v>
      </c>
      <c r="N389" s="39" t="s">
        <v>210</v>
      </c>
    </row>
    <row r="390" spans="2:14" ht="15.75" customHeight="1" x14ac:dyDescent="0.2">
      <c r="B390" s="36" t="s">
        <v>198</v>
      </c>
      <c r="C390" s="37"/>
      <c r="D390" s="38"/>
      <c r="E390" s="37"/>
      <c r="F390" s="38"/>
      <c r="G390" s="37"/>
      <c r="H390" s="38"/>
      <c r="I390" s="37"/>
      <c r="J390" s="75"/>
      <c r="K390" s="37"/>
      <c r="L390" s="75"/>
      <c r="M390" s="76" t="s">
        <v>70</v>
      </c>
      <c r="N390" s="39" t="s">
        <v>211</v>
      </c>
    </row>
    <row r="391" spans="2:14" ht="15.75" customHeight="1" x14ac:dyDescent="0.2">
      <c r="B391" s="36" t="s">
        <v>199</v>
      </c>
      <c r="C391" s="37"/>
      <c r="D391" s="38"/>
      <c r="E391" s="37"/>
      <c r="F391" s="38"/>
      <c r="G391" s="37"/>
      <c r="H391" s="38"/>
      <c r="I391" s="37"/>
      <c r="J391" s="75"/>
      <c r="K391" s="37"/>
      <c r="L391" s="75"/>
      <c r="M391" s="76" t="s">
        <v>70</v>
      </c>
      <c r="N391" s="39" t="s">
        <v>210</v>
      </c>
    </row>
    <row r="392" spans="2:14" ht="15.75" customHeight="1" x14ac:dyDescent="0.2">
      <c r="B392" s="36" t="s">
        <v>200</v>
      </c>
      <c r="C392" s="37"/>
      <c r="D392" s="38"/>
      <c r="E392" s="37"/>
      <c r="F392" s="38"/>
      <c r="G392" s="37"/>
      <c r="H392" s="38"/>
      <c r="I392" s="37"/>
      <c r="J392" s="75"/>
      <c r="K392" s="37"/>
      <c r="L392" s="75"/>
      <c r="M392" s="76" t="s">
        <v>70</v>
      </c>
      <c r="N392" s="39" t="s">
        <v>210</v>
      </c>
    </row>
    <row r="393" spans="2:14" ht="15.75" customHeight="1" x14ac:dyDescent="0.2">
      <c r="B393" s="36" t="s">
        <v>201</v>
      </c>
      <c r="C393" s="37"/>
      <c r="D393" s="38"/>
      <c r="E393" s="37"/>
      <c r="F393" s="38"/>
      <c r="G393" s="37"/>
      <c r="H393" s="38"/>
      <c r="I393" s="37"/>
      <c r="J393" s="75"/>
      <c r="K393" s="37"/>
      <c r="L393" s="75"/>
      <c r="M393" s="76" t="s">
        <v>70</v>
      </c>
      <c r="N393" s="39" t="s">
        <v>210</v>
      </c>
    </row>
    <row r="394" spans="2:14" ht="15.75" customHeight="1" x14ac:dyDescent="0.2">
      <c r="B394" s="110" t="s">
        <v>202</v>
      </c>
      <c r="C394" s="37"/>
      <c r="D394" s="38"/>
      <c r="E394" s="37"/>
      <c r="F394" s="38"/>
      <c r="G394" s="37"/>
      <c r="H394" s="38"/>
      <c r="I394" s="37"/>
      <c r="J394" s="75"/>
      <c r="K394" s="37"/>
      <c r="L394" s="75"/>
      <c r="M394" s="76" t="s">
        <v>70</v>
      </c>
      <c r="N394" s="39" t="s">
        <v>211</v>
      </c>
    </row>
    <row r="395" spans="2:14" ht="15.75" customHeight="1" x14ac:dyDescent="0.2">
      <c r="B395" s="36" t="s">
        <v>203</v>
      </c>
      <c r="C395" s="37"/>
      <c r="D395" s="38"/>
      <c r="E395" s="37"/>
      <c r="F395" s="38"/>
      <c r="G395" s="37"/>
      <c r="H395" s="38"/>
      <c r="I395" s="37"/>
      <c r="J395" s="75"/>
      <c r="K395" s="37"/>
      <c r="L395" s="75"/>
      <c r="M395" s="76" t="s">
        <v>70</v>
      </c>
      <c r="N395" s="39" t="s">
        <v>211</v>
      </c>
    </row>
    <row r="396" spans="2:14" ht="15.75" customHeight="1" x14ac:dyDescent="0.2">
      <c r="B396" s="36" t="s">
        <v>204</v>
      </c>
      <c r="C396" s="37"/>
      <c r="D396" s="38"/>
      <c r="E396" s="37"/>
      <c r="F396" s="38"/>
      <c r="G396" s="37"/>
      <c r="H396" s="38"/>
      <c r="I396" s="37"/>
      <c r="J396" s="75"/>
      <c r="K396" s="37"/>
      <c r="L396" s="75"/>
      <c r="M396" s="76" t="s">
        <v>70</v>
      </c>
      <c r="N396" s="39" t="s">
        <v>211</v>
      </c>
    </row>
    <row r="397" spans="2:14" ht="15.75" customHeight="1" x14ac:dyDescent="0.2">
      <c r="B397" s="36" t="s">
        <v>205</v>
      </c>
      <c r="C397" s="37"/>
      <c r="D397" s="38"/>
      <c r="E397" s="37"/>
      <c r="F397" s="38"/>
      <c r="G397" s="37"/>
      <c r="H397" s="38"/>
      <c r="I397" s="37"/>
      <c r="J397" s="75"/>
      <c r="K397" s="37"/>
      <c r="L397" s="75"/>
      <c r="M397" s="76" t="s">
        <v>70</v>
      </c>
      <c r="N397" s="39" t="s">
        <v>210</v>
      </c>
    </row>
    <row r="398" spans="2:14" ht="15.75" customHeight="1" x14ac:dyDescent="0.2">
      <c r="B398" s="36" t="s">
        <v>206</v>
      </c>
      <c r="C398" s="37"/>
      <c r="D398" s="38"/>
      <c r="E398" s="37"/>
      <c r="F398" s="38"/>
      <c r="G398" s="37"/>
      <c r="H398" s="38"/>
      <c r="I398" s="37"/>
      <c r="J398" s="75"/>
      <c r="K398" s="37"/>
      <c r="L398" s="75"/>
      <c r="M398" s="76" t="s">
        <v>70</v>
      </c>
      <c r="N398" s="39" t="s">
        <v>210</v>
      </c>
    </row>
    <row r="399" spans="2:14" ht="15.75" customHeight="1" x14ac:dyDescent="0.2">
      <c r="B399" s="55" t="s">
        <v>207</v>
      </c>
      <c r="C399" s="56"/>
      <c r="D399" s="57"/>
      <c r="E399" s="56"/>
      <c r="F399" s="57"/>
      <c r="G399" s="56"/>
      <c r="H399" s="57"/>
      <c r="I399" s="56"/>
      <c r="J399" s="79"/>
      <c r="K399" s="56"/>
      <c r="L399" s="79"/>
      <c r="M399" s="80" t="s">
        <v>70</v>
      </c>
      <c r="N399" s="58" t="s">
        <v>211</v>
      </c>
    </row>
    <row r="400" spans="2:14" ht="15.75" customHeight="1" x14ac:dyDescent="0.2">
      <c r="B400" s="36" t="s">
        <v>139</v>
      </c>
      <c r="C400" s="37"/>
      <c r="D400" s="75"/>
      <c r="E400" s="37"/>
      <c r="F400" s="75"/>
      <c r="G400" s="37"/>
      <c r="H400" s="75"/>
      <c r="I400" s="37"/>
      <c r="J400" s="75"/>
      <c r="K400" s="37"/>
      <c r="L400" s="75"/>
      <c r="M400" s="76" t="s">
        <v>70</v>
      </c>
      <c r="N400" s="90" t="s">
        <v>210</v>
      </c>
    </row>
    <row r="401" spans="2:14" ht="15.75" customHeight="1" x14ac:dyDescent="0.2">
      <c r="B401" s="40" t="s">
        <v>208</v>
      </c>
      <c r="C401" s="41"/>
      <c r="D401" s="77"/>
      <c r="E401" s="41"/>
      <c r="F401" s="77"/>
      <c r="G401" s="41"/>
      <c r="H401" s="77"/>
      <c r="I401" s="41"/>
      <c r="J401" s="77"/>
      <c r="K401" s="41"/>
      <c r="L401" s="77"/>
      <c r="M401" s="78" t="s">
        <v>70</v>
      </c>
      <c r="N401" s="91" t="s">
        <v>211</v>
      </c>
    </row>
    <row r="402" spans="2:14" ht="15.75" customHeight="1" x14ac:dyDescent="0.2">
      <c r="B402" s="44" t="s">
        <v>140</v>
      </c>
      <c r="C402" s="45"/>
      <c r="D402" s="46"/>
      <c r="E402" s="45"/>
      <c r="F402" s="46"/>
      <c r="G402" s="45"/>
      <c r="H402" s="46"/>
      <c r="I402" s="45"/>
      <c r="J402" s="73"/>
      <c r="K402" s="45"/>
      <c r="L402" s="73"/>
      <c r="M402" s="74" t="s">
        <v>71</v>
      </c>
      <c r="N402" s="47" t="s">
        <v>211</v>
      </c>
    </row>
    <row r="403" spans="2:14" ht="15.75" customHeight="1" x14ac:dyDescent="0.2">
      <c r="B403" s="36" t="s">
        <v>141</v>
      </c>
      <c r="C403" s="37"/>
      <c r="D403" s="38"/>
      <c r="E403" s="37"/>
      <c r="F403" s="38"/>
      <c r="G403" s="37"/>
      <c r="H403" s="38"/>
      <c r="I403" s="37"/>
      <c r="J403" s="75"/>
      <c r="K403" s="37"/>
      <c r="L403" s="75"/>
      <c r="M403" s="76" t="s">
        <v>71</v>
      </c>
      <c r="N403" s="39" t="s">
        <v>210</v>
      </c>
    </row>
    <row r="404" spans="2:14" ht="15.75" customHeight="1" x14ac:dyDescent="0.2">
      <c r="B404" s="36" t="s">
        <v>143</v>
      </c>
      <c r="C404" s="37"/>
      <c r="D404" s="38"/>
      <c r="E404" s="37"/>
      <c r="F404" s="38"/>
      <c r="G404" s="37"/>
      <c r="H404" s="38"/>
      <c r="I404" s="37"/>
      <c r="J404" s="75"/>
      <c r="K404" s="37"/>
      <c r="L404" s="75"/>
      <c r="M404" s="76" t="s">
        <v>71</v>
      </c>
      <c r="N404" s="39" t="s">
        <v>211</v>
      </c>
    </row>
    <row r="405" spans="2:14" ht="15.75" customHeight="1" x14ac:dyDescent="0.2">
      <c r="B405" s="36" t="s">
        <v>144</v>
      </c>
      <c r="C405" s="37"/>
      <c r="D405" s="38"/>
      <c r="E405" s="37"/>
      <c r="F405" s="38"/>
      <c r="G405" s="37"/>
      <c r="H405" s="38"/>
      <c r="I405" s="37"/>
      <c r="J405" s="75"/>
      <c r="K405" s="37"/>
      <c r="L405" s="75"/>
      <c r="M405" s="76" t="s">
        <v>71</v>
      </c>
      <c r="N405" s="39" t="s">
        <v>210</v>
      </c>
    </row>
    <row r="406" spans="2:14" ht="15.75" customHeight="1" x14ac:dyDescent="0.2">
      <c r="B406" s="36" t="s">
        <v>145</v>
      </c>
      <c r="C406" s="37"/>
      <c r="D406" s="38"/>
      <c r="E406" s="37"/>
      <c r="F406" s="38"/>
      <c r="G406" s="37"/>
      <c r="H406" s="38"/>
      <c r="I406" s="37"/>
      <c r="J406" s="75"/>
      <c r="K406" s="37"/>
      <c r="L406" s="75"/>
      <c r="M406" s="76" t="s">
        <v>71</v>
      </c>
      <c r="N406" s="39" t="s">
        <v>210</v>
      </c>
    </row>
    <row r="407" spans="2:14" ht="15.75" customHeight="1" x14ac:dyDescent="0.2">
      <c r="B407" s="36" t="s">
        <v>146</v>
      </c>
      <c r="C407" s="37"/>
      <c r="D407" s="38"/>
      <c r="E407" s="37"/>
      <c r="F407" s="38"/>
      <c r="G407" s="37"/>
      <c r="H407" s="38"/>
      <c r="I407" s="37"/>
      <c r="J407" s="75"/>
      <c r="K407" s="37"/>
      <c r="L407" s="75"/>
      <c r="M407" s="76" t="s">
        <v>71</v>
      </c>
      <c r="N407" s="39" t="s">
        <v>210</v>
      </c>
    </row>
    <row r="408" spans="2:14" ht="15.75" customHeight="1" x14ac:dyDescent="0.2">
      <c r="B408" s="36" t="s">
        <v>147</v>
      </c>
      <c r="C408" s="37"/>
      <c r="D408" s="38"/>
      <c r="E408" s="37"/>
      <c r="F408" s="38"/>
      <c r="G408" s="37"/>
      <c r="H408" s="38"/>
      <c r="I408" s="37"/>
      <c r="J408" s="75"/>
      <c r="K408" s="37"/>
      <c r="L408" s="75"/>
      <c r="M408" s="76" t="s">
        <v>71</v>
      </c>
      <c r="N408" s="39" t="s">
        <v>210</v>
      </c>
    </row>
    <row r="409" spans="2:14" ht="15.75" customHeight="1" x14ac:dyDescent="0.2">
      <c r="B409" s="36" t="s">
        <v>148</v>
      </c>
      <c r="C409" s="37"/>
      <c r="D409" s="38"/>
      <c r="E409" s="37"/>
      <c r="F409" s="38"/>
      <c r="G409" s="37"/>
      <c r="H409" s="38"/>
      <c r="I409" s="37"/>
      <c r="J409" s="75"/>
      <c r="K409" s="37"/>
      <c r="L409" s="75"/>
      <c r="M409" s="76" t="s">
        <v>71</v>
      </c>
      <c r="N409" s="39" t="s">
        <v>210</v>
      </c>
    </row>
    <row r="410" spans="2:14" ht="15.75" customHeight="1" x14ac:dyDescent="0.2">
      <c r="B410" s="36" t="s">
        <v>149</v>
      </c>
      <c r="C410" s="37"/>
      <c r="D410" s="38"/>
      <c r="E410" s="37"/>
      <c r="F410" s="38"/>
      <c r="G410" s="37"/>
      <c r="H410" s="38"/>
      <c r="I410" s="37"/>
      <c r="J410" s="75"/>
      <c r="K410" s="37"/>
      <c r="L410" s="75"/>
      <c r="M410" s="76" t="s">
        <v>71</v>
      </c>
      <c r="N410" s="39" t="s">
        <v>210</v>
      </c>
    </row>
    <row r="411" spans="2:14" ht="15.75" customHeight="1" x14ac:dyDescent="0.2">
      <c r="B411" s="36" t="s">
        <v>150</v>
      </c>
      <c r="C411" s="37"/>
      <c r="D411" s="38"/>
      <c r="E411" s="37"/>
      <c r="F411" s="38"/>
      <c r="G411" s="37"/>
      <c r="H411" s="38"/>
      <c r="I411" s="37"/>
      <c r="J411" s="75"/>
      <c r="K411" s="37"/>
      <c r="L411" s="75"/>
      <c r="M411" s="76" t="s">
        <v>71</v>
      </c>
      <c r="N411" s="39" t="s">
        <v>211</v>
      </c>
    </row>
    <row r="412" spans="2:14" ht="15.75" customHeight="1" x14ac:dyDescent="0.2">
      <c r="B412" s="36" t="s">
        <v>151</v>
      </c>
      <c r="C412" s="37"/>
      <c r="D412" s="38"/>
      <c r="E412" s="37"/>
      <c r="F412" s="38"/>
      <c r="G412" s="37"/>
      <c r="H412" s="38"/>
      <c r="I412" s="37"/>
      <c r="J412" s="75"/>
      <c r="K412" s="37"/>
      <c r="L412" s="75"/>
      <c r="M412" s="76" t="s">
        <v>71</v>
      </c>
      <c r="N412" s="39" t="s">
        <v>210</v>
      </c>
    </row>
    <row r="413" spans="2:14" ht="15.75" customHeight="1" x14ac:dyDescent="0.2">
      <c r="B413" s="36" t="s">
        <v>152</v>
      </c>
      <c r="C413" s="37"/>
      <c r="D413" s="38"/>
      <c r="E413" s="37"/>
      <c r="F413" s="38"/>
      <c r="G413" s="37"/>
      <c r="H413" s="38"/>
      <c r="I413" s="37"/>
      <c r="J413" s="75"/>
      <c r="K413" s="37"/>
      <c r="L413" s="75"/>
      <c r="M413" s="76" t="s">
        <v>71</v>
      </c>
      <c r="N413" s="39" t="s">
        <v>210</v>
      </c>
    </row>
    <row r="414" spans="2:14" ht="15.75" customHeight="1" x14ac:dyDescent="0.2">
      <c r="B414" s="36" t="s">
        <v>153</v>
      </c>
      <c r="C414" s="37"/>
      <c r="D414" s="38"/>
      <c r="E414" s="37"/>
      <c r="F414" s="38"/>
      <c r="G414" s="37"/>
      <c r="H414" s="38"/>
      <c r="I414" s="37"/>
      <c r="J414" s="75"/>
      <c r="K414" s="37"/>
      <c r="L414" s="75"/>
      <c r="M414" s="76" t="s">
        <v>71</v>
      </c>
      <c r="N414" s="39" t="s">
        <v>211</v>
      </c>
    </row>
    <row r="415" spans="2:14" ht="15.75" customHeight="1" x14ac:dyDescent="0.2">
      <c r="B415" s="36" t="s">
        <v>154</v>
      </c>
      <c r="C415" s="37"/>
      <c r="D415" s="38"/>
      <c r="E415" s="37"/>
      <c r="F415" s="38"/>
      <c r="G415" s="37"/>
      <c r="H415" s="38"/>
      <c r="I415" s="37"/>
      <c r="J415" s="75"/>
      <c r="K415" s="37"/>
      <c r="L415" s="75"/>
      <c r="M415" s="76" t="s">
        <v>71</v>
      </c>
      <c r="N415" s="39" t="s">
        <v>210</v>
      </c>
    </row>
    <row r="416" spans="2:14" ht="15.75" customHeight="1" x14ac:dyDescent="0.2">
      <c r="B416" s="36" t="s">
        <v>155</v>
      </c>
      <c r="C416" s="37"/>
      <c r="D416" s="38"/>
      <c r="E416" s="37"/>
      <c r="F416" s="38"/>
      <c r="G416" s="37"/>
      <c r="H416" s="38"/>
      <c r="I416" s="37"/>
      <c r="J416" s="75"/>
      <c r="K416" s="37"/>
      <c r="L416" s="75"/>
      <c r="M416" s="76" t="s">
        <v>71</v>
      </c>
      <c r="N416" s="39" t="s">
        <v>210</v>
      </c>
    </row>
    <row r="417" spans="2:14" ht="15.75" customHeight="1" x14ac:dyDescent="0.2">
      <c r="B417" s="36" t="s">
        <v>156</v>
      </c>
      <c r="C417" s="37"/>
      <c r="D417" s="38"/>
      <c r="E417" s="37"/>
      <c r="F417" s="38"/>
      <c r="G417" s="37"/>
      <c r="H417" s="38"/>
      <c r="I417" s="37"/>
      <c r="J417" s="75"/>
      <c r="K417" s="37"/>
      <c r="L417" s="75"/>
      <c r="M417" s="76" t="s">
        <v>71</v>
      </c>
      <c r="N417" s="39" t="s">
        <v>210</v>
      </c>
    </row>
    <row r="418" spans="2:14" ht="15.75" customHeight="1" x14ac:dyDescent="0.2">
      <c r="B418" s="36" t="s">
        <v>157</v>
      </c>
      <c r="C418" s="37"/>
      <c r="D418" s="38"/>
      <c r="E418" s="37"/>
      <c r="F418" s="38"/>
      <c r="G418" s="37"/>
      <c r="H418" s="38"/>
      <c r="I418" s="37"/>
      <c r="J418" s="75"/>
      <c r="K418" s="37"/>
      <c r="L418" s="75"/>
      <c r="M418" s="76" t="s">
        <v>71</v>
      </c>
      <c r="N418" s="39" t="s">
        <v>210</v>
      </c>
    </row>
    <row r="419" spans="2:14" ht="15.75" customHeight="1" x14ac:dyDescent="0.2">
      <c r="B419" s="36" t="s">
        <v>157</v>
      </c>
      <c r="C419" s="37"/>
      <c r="D419" s="38"/>
      <c r="E419" s="37"/>
      <c r="F419" s="38"/>
      <c r="G419" s="37"/>
      <c r="H419" s="38"/>
      <c r="I419" s="37"/>
      <c r="J419" s="75"/>
      <c r="K419" s="37"/>
      <c r="L419" s="75"/>
      <c r="M419" s="76" t="s">
        <v>71</v>
      </c>
      <c r="N419" s="39" t="s">
        <v>211</v>
      </c>
    </row>
    <row r="420" spans="2:14" ht="15.75" customHeight="1" x14ac:dyDescent="0.2">
      <c r="B420" s="36" t="s">
        <v>158</v>
      </c>
      <c r="C420" s="37"/>
      <c r="D420" s="38"/>
      <c r="E420" s="37"/>
      <c r="F420" s="38"/>
      <c r="G420" s="37"/>
      <c r="H420" s="38"/>
      <c r="I420" s="37"/>
      <c r="J420" s="75"/>
      <c r="K420" s="37"/>
      <c r="L420" s="75"/>
      <c r="M420" s="76" t="s">
        <v>71</v>
      </c>
      <c r="N420" s="39" t="s">
        <v>211</v>
      </c>
    </row>
    <row r="421" spans="2:14" ht="15.75" customHeight="1" x14ac:dyDescent="0.2">
      <c r="B421" s="36" t="s">
        <v>160</v>
      </c>
      <c r="C421" s="37"/>
      <c r="D421" s="38"/>
      <c r="E421" s="37"/>
      <c r="F421" s="38"/>
      <c r="G421" s="37"/>
      <c r="H421" s="38"/>
      <c r="I421" s="37"/>
      <c r="J421" s="75"/>
      <c r="K421" s="37"/>
      <c r="L421" s="75"/>
      <c r="M421" s="76" t="s">
        <v>71</v>
      </c>
      <c r="N421" s="39" t="s">
        <v>211</v>
      </c>
    </row>
    <row r="422" spans="2:14" ht="15.75" customHeight="1" x14ac:dyDescent="0.2">
      <c r="B422" s="36" t="s">
        <v>161</v>
      </c>
      <c r="C422" s="37"/>
      <c r="D422" s="38"/>
      <c r="E422" s="37"/>
      <c r="F422" s="38"/>
      <c r="G422" s="37"/>
      <c r="H422" s="38"/>
      <c r="I422" s="37"/>
      <c r="J422" s="75"/>
      <c r="K422" s="37"/>
      <c r="L422" s="75"/>
      <c r="M422" s="76" t="s">
        <v>71</v>
      </c>
      <c r="N422" s="39" t="s">
        <v>210</v>
      </c>
    </row>
    <row r="423" spans="2:14" ht="15.75" customHeight="1" x14ac:dyDescent="0.2">
      <c r="B423" s="36" t="s">
        <v>162</v>
      </c>
      <c r="C423" s="37"/>
      <c r="D423" s="38"/>
      <c r="E423" s="37"/>
      <c r="F423" s="38"/>
      <c r="G423" s="37"/>
      <c r="H423" s="38"/>
      <c r="I423" s="37"/>
      <c r="J423" s="75"/>
      <c r="K423" s="37"/>
      <c r="L423" s="75"/>
      <c r="M423" s="76" t="s">
        <v>71</v>
      </c>
      <c r="N423" s="39" t="s">
        <v>211</v>
      </c>
    </row>
    <row r="424" spans="2:14" ht="15.75" customHeight="1" x14ac:dyDescent="0.2">
      <c r="B424" s="36" t="s">
        <v>163</v>
      </c>
      <c r="C424" s="37"/>
      <c r="D424" s="38"/>
      <c r="E424" s="37"/>
      <c r="F424" s="38"/>
      <c r="G424" s="37"/>
      <c r="H424" s="38"/>
      <c r="I424" s="37"/>
      <c r="J424" s="75"/>
      <c r="K424" s="37"/>
      <c r="L424" s="75"/>
      <c r="M424" s="76" t="s">
        <v>71</v>
      </c>
      <c r="N424" s="39" t="s">
        <v>210</v>
      </c>
    </row>
    <row r="425" spans="2:14" ht="15.75" customHeight="1" x14ac:dyDescent="0.2">
      <c r="B425" s="36" t="s">
        <v>164</v>
      </c>
      <c r="C425" s="37"/>
      <c r="D425" s="38"/>
      <c r="E425" s="37"/>
      <c r="F425" s="38"/>
      <c r="G425" s="37"/>
      <c r="H425" s="38"/>
      <c r="I425" s="37"/>
      <c r="J425" s="75"/>
      <c r="K425" s="37"/>
      <c r="L425" s="75"/>
      <c r="M425" s="76" t="s">
        <v>71</v>
      </c>
      <c r="N425" s="39" t="s">
        <v>210</v>
      </c>
    </row>
    <row r="426" spans="2:14" ht="15.75" customHeight="1" x14ac:dyDescent="0.2">
      <c r="B426" s="36" t="s">
        <v>165</v>
      </c>
      <c r="C426" s="37"/>
      <c r="D426" s="38"/>
      <c r="E426" s="37"/>
      <c r="F426" s="38"/>
      <c r="G426" s="37"/>
      <c r="H426" s="38"/>
      <c r="I426" s="37"/>
      <c r="J426" s="75"/>
      <c r="K426" s="37"/>
      <c r="L426" s="75"/>
      <c r="M426" s="76" t="s">
        <v>71</v>
      </c>
      <c r="N426" s="39" t="s">
        <v>210</v>
      </c>
    </row>
    <row r="427" spans="2:14" ht="15.75" customHeight="1" x14ac:dyDescent="0.2">
      <c r="B427" s="36" t="s">
        <v>166</v>
      </c>
      <c r="C427" s="37"/>
      <c r="D427" s="38"/>
      <c r="E427" s="37"/>
      <c r="F427" s="38"/>
      <c r="G427" s="37"/>
      <c r="H427" s="38"/>
      <c r="I427" s="37"/>
      <c r="J427" s="75"/>
      <c r="K427" s="37"/>
      <c r="L427" s="75"/>
      <c r="M427" s="76" t="s">
        <v>71</v>
      </c>
      <c r="N427" s="39" t="s">
        <v>211</v>
      </c>
    </row>
    <row r="428" spans="2:14" ht="15.75" customHeight="1" x14ac:dyDescent="0.2">
      <c r="B428" s="36" t="s">
        <v>167</v>
      </c>
      <c r="C428" s="37"/>
      <c r="D428" s="38"/>
      <c r="E428" s="37"/>
      <c r="F428" s="38"/>
      <c r="G428" s="37"/>
      <c r="H428" s="38"/>
      <c r="I428" s="37"/>
      <c r="J428" s="75"/>
      <c r="K428" s="37"/>
      <c r="L428" s="75"/>
      <c r="M428" s="76" t="s">
        <v>71</v>
      </c>
      <c r="N428" s="39" t="s">
        <v>211</v>
      </c>
    </row>
    <row r="429" spans="2:14" ht="15.75" customHeight="1" x14ac:dyDescent="0.2">
      <c r="B429" s="36" t="s">
        <v>168</v>
      </c>
      <c r="C429" s="37"/>
      <c r="D429" s="38"/>
      <c r="E429" s="37"/>
      <c r="F429" s="38"/>
      <c r="G429" s="37"/>
      <c r="H429" s="38"/>
      <c r="I429" s="37"/>
      <c r="J429" s="75"/>
      <c r="K429" s="37"/>
      <c r="L429" s="75"/>
      <c r="M429" s="76" t="s">
        <v>71</v>
      </c>
      <c r="N429" s="39" t="s">
        <v>211</v>
      </c>
    </row>
    <row r="430" spans="2:14" ht="15.75" customHeight="1" x14ac:dyDescent="0.2">
      <c r="B430" s="36" t="s">
        <v>229</v>
      </c>
      <c r="C430" s="37"/>
      <c r="D430" s="38"/>
      <c r="E430" s="37"/>
      <c r="F430" s="38"/>
      <c r="G430" s="37"/>
      <c r="H430" s="38"/>
      <c r="I430" s="37"/>
      <c r="J430" s="75"/>
      <c r="K430" s="37"/>
      <c r="L430" s="75"/>
      <c r="M430" s="76" t="s">
        <v>71</v>
      </c>
      <c r="N430" s="39" t="s">
        <v>211</v>
      </c>
    </row>
    <row r="431" spans="2:14" ht="15.75" customHeight="1" x14ac:dyDescent="0.2">
      <c r="B431" s="36" t="s">
        <v>169</v>
      </c>
      <c r="C431" s="37"/>
      <c r="D431" s="38"/>
      <c r="E431" s="37"/>
      <c r="F431" s="38"/>
      <c r="G431" s="37"/>
      <c r="H431" s="38"/>
      <c r="I431" s="37"/>
      <c r="J431" s="75"/>
      <c r="K431" s="37"/>
      <c r="L431" s="75"/>
      <c r="M431" s="76" t="s">
        <v>71</v>
      </c>
      <c r="N431" s="39" t="s">
        <v>211</v>
      </c>
    </row>
    <row r="432" spans="2:14" ht="15.75" customHeight="1" x14ac:dyDescent="0.2">
      <c r="B432" s="36" t="s">
        <v>170</v>
      </c>
      <c r="C432" s="37"/>
      <c r="D432" s="38"/>
      <c r="E432" s="37"/>
      <c r="F432" s="38"/>
      <c r="G432" s="37"/>
      <c r="H432" s="38"/>
      <c r="I432" s="37"/>
      <c r="J432" s="75"/>
      <c r="K432" s="37"/>
      <c r="L432" s="75"/>
      <c r="M432" s="76" t="s">
        <v>71</v>
      </c>
      <c r="N432" s="39" t="s">
        <v>211</v>
      </c>
    </row>
    <row r="433" spans="2:14" ht="15.75" customHeight="1" x14ac:dyDescent="0.2">
      <c r="B433" s="36" t="s">
        <v>171</v>
      </c>
      <c r="C433" s="37"/>
      <c r="D433" s="38"/>
      <c r="E433" s="37"/>
      <c r="F433" s="38"/>
      <c r="G433" s="37"/>
      <c r="H433" s="38"/>
      <c r="I433" s="37"/>
      <c r="J433" s="75"/>
      <c r="K433" s="37"/>
      <c r="L433" s="75"/>
      <c r="M433" s="76" t="s">
        <v>71</v>
      </c>
      <c r="N433" s="39" t="s">
        <v>211</v>
      </c>
    </row>
    <row r="434" spans="2:14" ht="15.75" customHeight="1" x14ac:dyDescent="0.2">
      <c r="B434" s="36" t="s">
        <v>172</v>
      </c>
      <c r="C434" s="37"/>
      <c r="D434" s="38"/>
      <c r="E434" s="37"/>
      <c r="F434" s="38"/>
      <c r="G434" s="37"/>
      <c r="H434" s="38"/>
      <c r="I434" s="37"/>
      <c r="J434" s="75"/>
      <c r="K434" s="37"/>
      <c r="L434" s="75"/>
      <c r="M434" s="76" t="s">
        <v>71</v>
      </c>
      <c r="N434" s="39" t="s">
        <v>211</v>
      </c>
    </row>
    <row r="435" spans="2:14" ht="15.75" customHeight="1" x14ac:dyDescent="0.2">
      <c r="B435" s="36" t="s">
        <v>173</v>
      </c>
      <c r="C435" s="37"/>
      <c r="D435" s="38"/>
      <c r="E435" s="37"/>
      <c r="F435" s="38"/>
      <c r="G435" s="37"/>
      <c r="H435" s="38"/>
      <c r="I435" s="37"/>
      <c r="J435" s="75"/>
      <c r="K435" s="37"/>
      <c r="L435" s="75"/>
      <c r="M435" s="76" t="s">
        <v>71</v>
      </c>
      <c r="N435" s="39" t="s">
        <v>211</v>
      </c>
    </row>
    <row r="436" spans="2:14" ht="15.75" customHeight="1" x14ac:dyDescent="0.2">
      <c r="B436" s="36" t="s">
        <v>174</v>
      </c>
      <c r="C436" s="37"/>
      <c r="D436" s="38"/>
      <c r="E436" s="37"/>
      <c r="F436" s="38"/>
      <c r="G436" s="37"/>
      <c r="H436" s="38"/>
      <c r="I436" s="37"/>
      <c r="J436" s="75"/>
      <c r="K436" s="37"/>
      <c r="L436" s="75"/>
      <c r="M436" s="76" t="s">
        <v>71</v>
      </c>
      <c r="N436" s="39" t="s">
        <v>211</v>
      </c>
    </row>
    <row r="437" spans="2:14" ht="15.75" customHeight="1" x14ac:dyDescent="0.2">
      <c r="B437" s="36" t="s">
        <v>175</v>
      </c>
      <c r="C437" s="37"/>
      <c r="D437" s="38"/>
      <c r="E437" s="37"/>
      <c r="F437" s="38"/>
      <c r="G437" s="37"/>
      <c r="H437" s="38"/>
      <c r="I437" s="37"/>
      <c r="J437" s="75"/>
      <c r="K437" s="37"/>
      <c r="L437" s="75"/>
      <c r="M437" s="76" t="s">
        <v>71</v>
      </c>
      <c r="N437" s="39" t="s">
        <v>211</v>
      </c>
    </row>
    <row r="438" spans="2:14" ht="15.75" customHeight="1" x14ac:dyDescent="0.2">
      <c r="B438" s="36" t="s">
        <v>176</v>
      </c>
      <c r="C438" s="37"/>
      <c r="D438" s="38"/>
      <c r="E438" s="37"/>
      <c r="F438" s="38"/>
      <c r="G438" s="37"/>
      <c r="H438" s="38"/>
      <c r="I438" s="37"/>
      <c r="J438" s="75"/>
      <c r="K438" s="37"/>
      <c r="L438" s="75"/>
      <c r="M438" s="76" t="s">
        <v>71</v>
      </c>
      <c r="N438" s="39" t="s">
        <v>211</v>
      </c>
    </row>
    <row r="439" spans="2:14" ht="15.75" customHeight="1" x14ac:dyDescent="0.2">
      <c r="B439" s="36" t="s">
        <v>177</v>
      </c>
      <c r="C439" s="37"/>
      <c r="D439" s="38"/>
      <c r="E439" s="37"/>
      <c r="F439" s="38"/>
      <c r="G439" s="37"/>
      <c r="H439" s="38"/>
      <c r="I439" s="37"/>
      <c r="J439" s="75"/>
      <c r="K439" s="37"/>
      <c r="L439" s="75"/>
      <c r="M439" s="76" t="s">
        <v>71</v>
      </c>
      <c r="N439" s="39" t="s">
        <v>211</v>
      </c>
    </row>
    <row r="440" spans="2:14" ht="15.75" customHeight="1" x14ac:dyDescent="0.2">
      <c r="B440" s="36" t="s">
        <v>178</v>
      </c>
      <c r="C440" s="37"/>
      <c r="D440" s="38"/>
      <c r="E440" s="37"/>
      <c r="F440" s="38"/>
      <c r="G440" s="37"/>
      <c r="H440" s="38"/>
      <c r="I440" s="37"/>
      <c r="J440" s="75"/>
      <c r="K440" s="37"/>
      <c r="L440" s="75"/>
      <c r="M440" s="76" t="s">
        <v>71</v>
      </c>
      <c r="N440" s="39" t="s">
        <v>210</v>
      </c>
    </row>
    <row r="441" spans="2:14" ht="15.75" customHeight="1" x14ac:dyDescent="0.2">
      <c r="B441" s="36" t="s">
        <v>179</v>
      </c>
      <c r="C441" s="37"/>
      <c r="D441" s="38"/>
      <c r="E441" s="37"/>
      <c r="F441" s="38"/>
      <c r="G441" s="37"/>
      <c r="H441" s="38"/>
      <c r="I441" s="37"/>
      <c r="J441" s="75"/>
      <c r="K441" s="37"/>
      <c r="L441" s="75"/>
      <c r="M441" s="76" t="s">
        <v>71</v>
      </c>
      <c r="N441" s="39" t="s">
        <v>210</v>
      </c>
    </row>
    <row r="442" spans="2:14" ht="15.75" customHeight="1" x14ac:dyDescent="0.2">
      <c r="B442" s="36" t="s">
        <v>180</v>
      </c>
      <c r="C442" s="37"/>
      <c r="D442" s="38"/>
      <c r="E442" s="37"/>
      <c r="F442" s="38"/>
      <c r="G442" s="37"/>
      <c r="H442" s="38"/>
      <c r="I442" s="37"/>
      <c r="J442" s="75"/>
      <c r="K442" s="37"/>
      <c r="L442" s="75"/>
      <c r="M442" s="76" t="s">
        <v>71</v>
      </c>
      <c r="N442" s="39" t="s">
        <v>210</v>
      </c>
    </row>
    <row r="443" spans="2:14" ht="15.75" customHeight="1" x14ac:dyDescent="0.2">
      <c r="B443" s="36" t="s">
        <v>181</v>
      </c>
      <c r="C443" s="37"/>
      <c r="D443" s="38"/>
      <c r="E443" s="37"/>
      <c r="F443" s="38"/>
      <c r="G443" s="37"/>
      <c r="H443" s="38"/>
      <c r="I443" s="37"/>
      <c r="J443" s="75"/>
      <c r="K443" s="37"/>
      <c r="L443" s="75"/>
      <c r="M443" s="76" t="s">
        <v>71</v>
      </c>
      <c r="N443" s="39" t="s">
        <v>211</v>
      </c>
    </row>
    <row r="444" spans="2:14" ht="15.75" customHeight="1" x14ac:dyDescent="0.2">
      <c r="B444" s="36" t="s">
        <v>182</v>
      </c>
      <c r="C444" s="37"/>
      <c r="D444" s="38"/>
      <c r="E444" s="37"/>
      <c r="F444" s="38"/>
      <c r="G444" s="37"/>
      <c r="H444" s="38"/>
      <c r="I444" s="37"/>
      <c r="J444" s="75"/>
      <c r="K444" s="37"/>
      <c r="L444" s="75"/>
      <c r="M444" s="76" t="s">
        <v>71</v>
      </c>
      <c r="N444" s="39" t="s">
        <v>211</v>
      </c>
    </row>
    <row r="445" spans="2:14" ht="15.75" customHeight="1" x14ac:dyDescent="0.2">
      <c r="B445" s="36" t="s">
        <v>183</v>
      </c>
      <c r="C445" s="37"/>
      <c r="D445" s="38"/>
      <c r="E445" s="37"/>
      <c r="F445" s="38"/>
      <c r="G445" s="37"/>
      <c r="H445" s="38"/>
      <c r="I445" s="37"/>
      <c r="J445" s="75"/>
      <c r="K445" s="37"/>
      <c r="L445" s="75"/>
      <c r="M445" s="76" t="s">
        <v>71</v>
      </c>
      <c r="N445" s="39" t="s">
        <v>210</v>
      </c>
    </row>
    <row r="446" spans="2:14" ht="15.75" customHeight="1" x14ac:dyDescent="0.2">
      <c r="B446" s="40" t="s">
        <v>184</v>
      </c>
      <c r="C446" s="41"/>
      <c r="D446" s="42"/>
      <c r="E446" s="41"/>
      <c r="F446" s="42"/>
      <c r="G446" s="41"/>
      <c r="H446" s="42"/>
      <c r="I446" s="41"/>
      <c r="J446" s="77"/>
      <c r="K446" s="41"/>
      <c r="L446" s="77"/>
      <c r="M446" s="78" t="s">
        <v>71</v>
      </c>
      <c r="N446" s="43" t="s">
        <v>211</v>
      </c>
    </row>
  </sheetData>
  <phoneticPr fontId="19"/>
  <pageMargins left="0.59055118110236227" right="0.59055118110236227" top="0.39370078740157483" bottom="0.39370078740157483" header="0.19685039370078741" footer="0.19685039370078741"/>
  <pageSetup paperSize="9" scale="93" orientation="landscape" r:id="rId1"/>
  <rowBreaks count="11" manualBreakCount="11">
    <brk id="33" max="14" man="1"/>
    <brk id="58" max="14" man="1"/>
    <brk id="88" max="14" man="1"/>
    <brk id="118" max="16383" man="1"/>
    <brk id="147" max="14" man="1"/>
    <brk id="175" max="14" man="1"/>
    <brk id="204" max="16383" man="1"/>
    <brk id="234" max="14" man="1"/>
    <brk id="264" max="16383" man="1"/>
    <brk id="293" max="14" man="1"/>
    <brk id="3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単純・年代別集計</vt:lpstr>
      <vt:lpstr>単純・年代別集計!Print_Area</vt:lpstr>
      <vt:lpstr>単純・年代別集計!Print_Titles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2025-08-06T06:24:09Z</cp:lastPrinted>
  <dcterms:created xsi:type="dcterms:W3CDTF">2025-07-31T00:29:08Z</dcterms:created>
  <dcterms:modified xsi:type="dcterms:W3CDTF">2025-09-18T07:24:52Z</dcterms:modified>
</cp:coreProperties>
</file>