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takashi\Desktop\滋賀県：第58回滋賀県政世論調査\【報告書】第58回滋賀県政世論調査\01単純集計\"/>
    </mc:Choice>
  </mc:AlternateContent>
  <xr:revisionPtr revIDLastSave="0" documentId="13_ncr:1_{DA8AF41A-3B5A-4436-8E22-B3AAAC9017E8}" xr6:coauthVersionLast="47" xr6:coauthVersionMax="47" xr10:uidLastSave="{00000000-0000-0000-0000-000000000000}"/>
  <bookViews>
    <workbookView xWindow="-120" yWindow="-120" windowWidth="29040" windowHeight="15720" tabRatio="886" activeTab="1" xr2:uid="{25A966DF-BC17-46CD-AE15-F65A5AE90FC9}"/>
  </bookViews>
  <sheets>
    <sheet name="属性" sheetId="16" r:id="rId1"/>
    <sheet name="問6-問16" sheetId="18" r:id="rId2"/>
    <sheet name="問17-問21" sheetId="19" r:id="rId3"/>
    <sheet name="問22-問26" sheetId="17" r:id="rId4"/>
    <sheet name="問27-問30" sheetId="20" r:id="rId5"/>
  </sheets>
  <externalReferences>
    <externalReference r:id="rId6"/>
  </externalReferences>
  <definedNames>
    <definedName name="_xlnm._FilterDatabase" localSheetId="0" hidden="1">属性!$A$1:$Q$70</definedName>
    <definedName name="_xlnm._FilterDatabase" localSheetId="2" hidden="1">'問17-問21'!$A$1:$AF$69</definedName>
    <definedName name="_xlnm._FilterDatabase" localSheetId="3" hidden="1">'問22-問26'!$A$1:$AC$52</definedName>
    <definedName name="_xlnm._FilterDatabase" localSheetId="4" hidden="1">'問27-問30'!$A$1:$AC$41</definedName>
    <definedName name="_xlnm._FilterDatabase" localSheetId="1" hidden="1">'問6-問16'!$A$1:$AF$166</definedName>
    <definedName name="_xlnm.Print_Area" localSheetId="0">属性!$A$1:$Q$69</definedName>
    <definedName name="_xlnm.Print_Area" localSheetId="2">'問17-問21'!$A$1:$Q$69</definedName>
    <definedName name="_xlnm.Print_Area" localSheetId="3">'問22-問26'!$A$1:$Q$52</definedName>
    <definedName name="_xlnm.Print_Area" localSheetId="4">'問27-問30'!$A$1:$R$41</definedName>
    <definedName name="_xlnm.Print_Area" localSheetId="1">'問6-問16'!$A$1:$Q$167</definedName>
    <definedName name="閲読率範囲" localSheetId="2">'問17-問21'!$P$41,'問17-問21'!$P$43,'問17-問21'!$P$45,'問17-問21'!$P$47,'問17-問21'!$P$49,'問17-問21'!$P$51,'問17-問21'!$P$53,'問17-問21'!$P$55,'問17-問21'!$P$57,'問17-問21'!$P$59,'問17-問21'!$P$61,'問17-問21'!$P$63,'問17-問21'!$P$65,'問17-問21'!$P$67,'問17-問21'!$P$69</definedName>
    <definedName name="認知率範囲" localSheetId="2">'問17-問21'!$Q$41,'問17-問21'!$Q$43,'問17-問21'!$Q$45,'問17-問21'!$Q$47,'問17-問21'!$Q$49,'問17-問21'!$Q$51,'問17-問21'!$Q$53,'問17-問21'!$Q$55,'問17-問21'!$Q$57,'問17-問21'!$Q$59,'問17-問21'!$Q$61,'問17-問21'!$Q$63,'問17-問21'!$Q$65,'問17-問21'!$Q$67,'問17-問21'!$Q$69</definedName>
    <definedName name="不満度範囲">'[1]Q6-Q13'!$Q$48,'[1]Q6-Q13'!$Q$50,'[1]Q6-Q13'!$Q$52,'[1]Q6-Q13'!$Q$54,'[1]Q6-Q13'!$Q$56,'[1]Q6-Q13'!$Q$58,'[1]Q6-Q13'!$Q$60,'[1]Q6-Q13'!$Q$62,'[1]Q6-Q13'!$Q$64,'[1]Q6-Q13'!$Q$66,'[1]Q6-Q13'!$Q$68,'[1]Q6-Q13'!$Q$70,'[1]Q6-Q13'!$Q$72,'[1]Q6-Q13'!$Q$74,'[1]Q6-Q13'!$Q$76,'[1]Q6-Q13'!$Q$78,'[1]Q6-Q13'!$Q$80,'[1]Q6-Q13'!$Q$82,'[1]Q6-Q13'!$Q$84,'[1]Q6-Q13'!$Q$86</definedName>
    <definedName name="満足度範囲">'[1]Q6-Q13'!$P$48,'[1]Q6-Q13'!$P$50,'[1]Q6-Q13'!$P$52,'[1]Q6-Q13'!$P$54,'[1]Q6-Q13'!$P$56,'[1]Q6-Q13'!$P$58,'[1]Q6-Q13'!$P$60,'[1]Q6-Q13'!$P$62,'[1]Q6-Q13'!$P$64,'[1]Q6-Q13'!$P$66,'[1]Q6-Q13'!$P$68,'[1]Q6-Q13'!$P$70,'[1]Q6-Q13'!$P$72,'[1]Q6-Q13'!$P$74,'[1]Q6-Q13'!$P$76,'[1]Q6-Q13'!$P$78,'[1]Q6-Q13'!$P$80,'[1]Q6-Q13'!$P$82,'[1]Q6-Q13'!$P$84,'[1]Q6-Q13'!$P$86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4" i="18" l="1"/>
  <c r="M20" i="17"/>
  <c r="L20" i="17"/>
  <c r="K20" i="17"/>
  <c r="J20" i="17"/>
  <c r="M18" i="17"/>
  <c r="L18" i="17"/>
  <c r="K18" i="17"/>
  <c r="J18" i="17"/>
  <c r="M16" i="17"/>
  <c r="L16" i="17"/>
  <c r="K16" i="17"/>
  <c r="J16" i="17"/>
  <c r="M14" i="17"/>
  <c r="L14" i="17"/>
  <c r="K14" i="17"/>
  <c r="J14" i="17"/>
  <c r="M12" i="17"/>
  <c r="L12" i="17"/>
  <c r="K12" i="17"/>
  <c r="J12" i="17"/>
  <c r="M10" i="17"/>
  <c r="L10" i="17"/>
  <c r="K10" i="17"/>
  <c r="J10" i="17"/>
  <c r="M8" i="17"/>
  <c r="L8" i="17"/>
  <c r="K8" i="17"/>
  <c r="J8" i="17"/>
  <c r="O88" i="18"/>
  <c r="N88" i="18"/>
  <c r="M88" i="18"/>
  <c r="L88" i="18"/>
  <c r="K88" i="18"/>
  <c r="J88" i="18"/>
  <c r="O86" i="18"/>
  <c r="N86" i="18"/>
  <c r="M86" i="18"/>
  <c r="L86" i="18"/>
  <c r="K86" i="18"/>
  <c r="J86" i="18"/>
  <c r="O84" i="18"/>
  <c r="N84" i="18"/>
  <c r="M84" i="18"/>
  <c r="L84" i="18"/>
  <c r="K84" i="18"/>
  <c r="J84" i="18"/>
  <c r="O82" i="18"/>
  <c r="N82" i="18"/>
  <c r="M82" i="18"/>
  <c r="L82" i="18"/>
  <c r="K82" i="18"/>
  <c r="J82" i="18"/>
  <c r="O80" i="18"/>
  <c r="N80" i="18"/>
  <c r="M80" i="18"/>
  <c r="L80" i="18"/>
  <c r="K80" i="18"/>
  <c r="J80" i="18"/>
  <c r="O78" i="18"/>
  <c r="N78" i="18"/>
  <c r="M78" i="18"/>
  <c r="L78" i="18"/>
  <c r="K78" i="18"/>
  <c r="J78" i="18"/>
  <c r="O76" i="18"/>
  <c r="N76" i="18"/>
  <c r="M76" i="18"/>
  <c r="L76" i="18"/>
  <c r="K76" i="18"/>
  <c r="J76" i="18"/>
  <c r="O74" i="18"/>
  <c r="N74" i="18"/>
  <c r="M74" i="18"/>
  <c r="L74" i="18"/>
  <c r="K74" i="18"/>
  <c r="J74" i="18"/>
  <c r="O72" i="18"/>
  <c r="N72" i="18"/>
  <c r="M72" i="18"/>
  <c r="L72" i="18"/>
  <c r="K72" i="18"/>
  <c r="J72" i="18"/>
  <c r="O70" i="18"/>
  <c r="N70" i="18"/>
  <c r="M70" i="18"/>
  <c r="L70" i="18"/>
  <c r="K70" i="18"/>
  <c r="J70" i="18"/>
  <c r="O68" i="18"/>
  <c r="N68" i="18"/>
  <c r="M68" i="18"/>
  <c r="L68" i="18"/>
  <c r="K68" i="18"/>
  <c r="J68" i="18"/>
  <c r="O66" i="18"/>
  <c r="N66" i="18"/>
  <c r="M66" i="18"/>
  <c r="L66" i="18"/>
  <c r="K66" i="18"/>
  <c r="J66" i="18"/>
  <c r="O64" i="18"/>
  <c r="N64" i="18"/>
  <c r="M64" i="18"/>
  <c r="L64" i="18"/>
  <c r="K64" i="18"/>
  <c r="J64" i="18"/>
  <c r="O62" i="18"/>
  <c r="N62" i="18"/>
  <c r="M62" i="18"/>
  <c r="L62" i="18"/>
  <c r="K62" i="18"/>
  <c r="J62" i="18"/>
  <c r="O60" i="18"/>
  <c r="N60" i="18"/>
  <c r="M60" i="18"/>
  <c r="L60" i="18"/>
  <c r="K60" i="18"/>
  <c r="J60" i="18"/>
  <c r="O58" i="18"/>
  <c r="N58" i="18"/>
  <c r="M58" i="18"/>
  <c r="L58" i="18"/>
  <c r="K58" i="18"/>
  <c r="J58" i="18"/>
  <c r="O56" i="18"/>
  <c r="N56" i="18"/>
  <c r="M56" i="18"/>
  <c r="L56" i="18"/>
  <c r="K56" i="18"/>
  <c r="J56" i="18"/>
  <c r="O54" i="18"/>
  <c r="N54" i="18"/>
  <c r="M54" i="18"/>
  <c r="L54" i="18"/>
  <c r="K54" i="18"/>
  <c r="J54" i="18"/>
  <c r="O52" i="18"/>
  <c r="N52" i="18"/>
  <c r="M52" i="18"/>
  <c r="L52" i="18"/>
  <c r="K52" i="18"/>
  <c r="J52" i="18"/>
  <c r="O50" i="18"/>
  <c r="N50" i="18"/>
  <c r="M50" i="18"/>
  <c r="L50" i="18"/>
  <c r="K50" i="18"/>
  <c r="J50" i="18"/>
  <c r="O48" i="18"/>
  <c r="N48" i="18"/>
  <c r="M48" i="18"/>
  <c r="L48" i="18"/>
  <c r="K48" i="18"/>
  <c r="J48" i="18"/>
  <c r="O69" i="19"/>
  <c r="N69" i="19"/>
  <c r="M69" i="19"/>
  <c r="L69" i="19"/>
  <c r="K69" i="19"/>
  <c r="J69" i="19"/>
  <c r="O67" i="19"/>
  <c r="N67" i="19"/>
  <c r="M67" i="19"/>
  <c r="L67" i="19"/>
  <c r="K67" i="19"/>
  <c r="J67" i="19"/>
  <c r="O65" i="19"/>
  <c r="N65" i="19"/>
  <c r="M65" i="19"/>
  <c r="L65" i="19"/>
  <c r="K65" i="19"/>
  <c r="J65" i="19"/>
  <c r="O63" i="19"/>
  <c r="N63" i="19"/>
  <c r="M63" i="19"/>
  <c r="L63" i="19"/>
  <c r="K63" i="19"/>
  <c r="J63" i="19"/>
  <c r="O61" i="19"/>
  <c r="N61" i="19"/>
  <c r="M61" i="19"/>
  <c r="L61" i="19"/>
  <c r="K61" i="19"/>
  <c r="J61" i="19"/>
  <c r="O59" i="19"/>
  <c r="N59" i="19"/>
  <c r="M59" i="19"/>
  <c r="L59" i="19"/>
  <c r="K59" i="19"/>
  <c r="J59" i="19"/>
  <c r="O57" i="19"/>
  <c r="N57" i="19"/>
  <c r="M57" i="19"/>
  <c r="L57" i="19"/>
  <c r="K57" i="19"/>
  <c r="J57" i="19"/>
  <c r="O55" i="19"/>
  <c r="N55" i="19"/>
  <c r="M55" i="19"/>
  <c r="L55" i="19"/>
  <c r="K55" i="19"/>
  <c r="J55" i="19"/>
  <c r="O53" i="19"/>
  <c r="N53" i="19"/>
  <c r="M53" i="19"/>
  <c r="L53" i="19"/>
  <c r="K53" i="19"/>
  <c r="J53" i="19"/>
  <c r="O51" i="19"/>
  <c r="N51" i="19"/>
  <c r="M51" i="19"/>
  <c r="L51" i="19"/>
  <c r="K51" i="19"/>
  <c r="J51" i="19"/>
  <c r="O49" i="19"/>
  <c r="N49" i="19"/>
  <c r="M49" i="19"/>
  <c r="L49" i="19"/>
  <c r="K49" i="19"/>
  <c r="J49" i="19"/>
  <c r="O47" i="19"/>
  <c r="N47" i="19"/>
  <c r="M47" i="19"/>
  <c r="L47" i="19"/>
  <c r="K47" i="19"/>
  <c r="J47" i="19"/>
  <c r="O45" i="19"/>
  <c r="N45" i="19"/>
  <c r="M45" i="19"/>
  <c r="L45" i="19"/>
  <c r="K45" i="19"/>
  <c r="J45" i="19"/>
  <c r="O43" i="19"/>
  <c r="N43" i="19"/>
  <c r="M43" i="19"/>
  <c r="L43" i="19"/>
  <c r="K43" i="19"/>
  <c r="J43" i="19"/>
  <c r="O41" i="19"/>
  <c r="N41" i="19"/>
  <c r="M41" i="19"/>
  <c r="L41" i="19"/>
  <c r="K41" i="19"/>
  <c r="J41" i="19"/>
  <c r="O39" i="19"/>
  <c r="N39" i="19"/>
  <c r="M39" i="19"/>
  <c r="L39" i="19"/>
  <c r="K39" i="19"/>
  <c r="J39" i="19"/>
  <c r="J32" i="20"/>
  <c r="I32" i="20"/>
  <c r="H32" i="20"/>
  <c r="G32" i="20"/>
  <c r="F32" i="20"/>
  <c r="E32" i="20"/>
  <c r="D32" i="20"/>
  <c r="B32" i="20" s="1"/>
  <c r="C32" i="20"/>
  <c r="B31" i="20"/>
  <c r="Q40" i="20"/>
  <c r="P40" i="20"/>
  <c r="O40" i="20"/>
  <c r="N40" i="20"/>
  <c r="M40" i="20"/>
  <c r="L40" i="20"/>
  <c r="K40" i="20"/>
  <c r="J40" i="20"/>
  <c r="I40" i="20"/>
  <c r="H40" i="20"/>
  <c r="G40" i="20"/>
  <c r="F40" i="20"/>
  <c r="E40" i="20"/>
  <c r="D40" i="20"/>
  <c r="C40" i="20"/>
  <c r="B24" i="20"/>
  <c r="B23" i="20"/>
  <c r="I19" i="17"/>
  <c r="I17" i="17"/>
  <c r="I15" i="17"/>
  <c r="I13" i="17"/>
  <c r="I11" i="17"/>
  <c r="I9" i="17"/>
  <c r="I7" i="17"/>
  <c r="G24" i="20"/>
  <c r="N16" i="20"/>
  <c r="B7" i="20"/>
  <c r="G8" i="20" s="1"/>
  <c r="Q51" i="17"/>
  <c r="P51" i="17"/>
  <c r="O51" i="17"/>
  <c r="N51" i="17"/>
  <c r="M51" i="17"/>
  <c r="L51" i="17"/>
  <c r="K51" i="17"/>
  <c r="J51" i="17"/>
  <c r="I51" i="17"/>
  <c r="H51" i="17"/>
  <c r="G51" i="17"/>
  <c r="F51" i="17"/>
  <c r="E51" i="17"/>
  <c r="D51" i="17"/>
  <c r="C51" i="17"/>
  <c r="J43" i="17"/>
  <c r="I43" i="17"/>
  <c r="H43" i="17"/>
  <c r="G43" i="17"/>
  <c r="F43" i="17"/>
  <c r="E43" i="17"/>
  <c r="D43" i="17"/>
  <c r="C43" i="17"/>
  <c r="J36" i="17"/>
  <c r="I36" i="17"/>
  <c r="H36" i="17"/>
  <c r="G36" i="17"/>
  <c r="F36" i="17"/>
  <c r="E36" i="17"/>
  <c r="D36" i="17"/>
  <c r="C36" i="17"/>
  <c r="M28" i="17"/>
  <c r="L28" i="17"/>
  <c r="K28" i="17"/>
  <c r="J28" i="17"/>
  <c r="I28" i="17"/>
  <c r="H28" i="17"/>
  <c r="G28" i="17"/>
  <c r="F28" i="17"/>
  <c r="E28" i="17"/>
  <c r="D28" i="17"/>
  <c r="C28" i="17"/>
  <c r="Q31" i="19"/>
  <c r="P31" i="19"/>
  <c r="O31" i="19"/>
  <c r="N31" i="19"/>
  <c r="M31" i="19"/>
  <c r="L31" i="19"/>
  <c r="K31" i="19"/>
  <c r="J31" i="19"/>
  <c r="I31" i="19"/>
  <c r="H31" i="19"/>
  <c r="G31" i="19"/>
  <c r="F31" i="19"/>
  <c r="E31" i="19"/>
  <c r="D31" i="19"/>
  <c r="C31" i="19"/>
  <c r="P68" i="19" l="1"/>
  <c r="I68" i="19"/>
  <c r="Q68" i="19"/>
  <c r="Q66" i="19"/>
  <c r="P66" i="19"/>
  <c r="I66" i="19"/>
  <c r="I64" i="19"/>
  <c r="Q64" i="19"/>
  <c r="P64" i="19"/>
  <c r="I62" i="19"/>
  <c r="Q62" i="19"/>
  <c r="P62" i="19"/>
  <c r="P60" i="19"/>
  <c r="I60" i="19"/>
  <c r="Q60" i="19"/>
  <c r="P58" i="19"/>
  <c r="Q58" i="19"/>
  <c r="I58" i="19"/>
  <c r="Q56" i="19"/>
  <c r="P56" i="19"/>
  <c r="I56" i="19"/>
  <c r="Q54" i="19"/>
  <c r="P54" i="19"/>
  <c r="I54" i="19"/>
  <c r="P52" i="19"/>
  <c r="Q52" i="19"/>
  <c r="I52" i="19"/>
  <c r="Q50" i="19"/>
  <c r="P50" i="19"/>
  <c r="I50" i="19"/>
  <c r="P48" i="19"/>
  <c r="Q48" i="19"/>
  <c r="I48" i="19"/>
  <c r="Q46" i="19"/>
  <c r="P46" i="19"/>
  <c r="I46" i="19"/>
  <c r="P44" i="19"/>
  <c r="I44" i="19"/>
  <c r="Q44" i="19"/>
  <c r="Q42" i="19"/>
  <c r="P42" i="19"/>
  <c r="I42" i="19"/>
  <c r="Q40" i="19"/>
  <c r="P40" i="19"/>
  <c r="I40" i="19"/>
  <c r="I38" i="19"/>
  <c r="H24" i="20"/>
  <c r="I24" i="20"/>
  <c r="G16" i="20"/>
  <c r="O16" i="20"/>
  <c r="I16" i="20"/>
  <c r="D24" i="20"/>
  <c r="D16" i="20"/>
  <c r="L16" i="20"/>
  <c r="E24" i="20"/>
  <c r="J16" i="20"/>
  <c r="K16" i="20"/>
  <c r="E16" i="20"/>
  <c r="M16" i="20"/>
  <c r="F24" i="20"/>
  <c r="H16" i="20"/>
  <c r="C24" i="20"/>
  <c r="F16" i="20"/>
  <c r="C8" i="20"/>
  <c r="D8" i="20"/>
  <c r="E8" i="20"/>
  <c r="F8" i="20"/>
  <c r="I8" i="17" l="1"/>
  <c r="I39" i="19"/>
  <c r="B8" i="20"/>
  <c r="I12" i="17"/>
  <c r="I14" i="17"/>
  <c r="I16" i="17"/>
  <c r="I10" i="17"/>
  <c r="I18" i="17"/>
  <c r="I20" i="17"/>
  <c r="Q47" i="19" l="1"/>
  <c r="I47" i="19"/>
  <c r="P47" i="19"/>
  <c r="Q49" i="19"/>
  <c r="I49" i="19"/>
  <c r="P49" i="19"/>
  <c r="Q65" i="19"/>
  <c r="I65" i="19"/>
  <c r="P65" i="19"/>
  <c r="Q61" i="19"/>
  <c r="I61" i="19"/>
  <c r="P61" i="19"/>
  <c r="Q51" i="19"/>
  <c r="I51" i="19"/>
  <c r="P51" i="19"/>
  <c r="Q67" i="19"/>
  <c r="I67" i="19"/>
  <c r="P67" i="19"/>
  <c r="Q53" i="19"/>
  <c r="I53" i="19"/>
  <c r="P53" i="19"/>
  <c r="I69" i="19"/>
  <c r="Q69" i="19"/>
  <c r="Q63" i="19"/>
  <c r="I63" i="19"/>
  <c r="P63" i="19"/>
  <c r="Q55" i="19"/>
  <c r="I55" i="19"/>
  <c r="P55" i="19"/>
  <c r="Q57" i="19"/>
  <c r="I57" i="19"/>
  <c r="P57" i="19"/>
  <c r="I43" i="19"/>
  <c r="Q43" i="19"/>
  <c r="P43" i="19"/>
  <c r="I45" i="19"/>
  <c r="P45" i="19"/>
  <c r="Q45" i="19"/>
  <c r="I41" i="19"/>
  <c r="Q41" i="19"/>
  <c r="P41" i="19"/>
  <c r="Q59" i="19"/>
  <c r="I59" i="19"/>
  <c r="P59" i="19"/>
  <c r="P69" i="19"/>
  <c r="M24" i="19"/>
  <c r="L24" i="19"/>
  <c r="K24" i="19"/>
  <c r="J24" i="19"/>
  <c r="I24" i="19"/>
  <c r="H24" i="19"/>
  <c r="G24" i="19"/>
  <c r="F24" i="19"/>
  <c r="E24" i="19"/>
  <c r="D24" i="19"/>
  <c r="C24" i="19"/>
  <c r="B145" i="18"/>
  <c r="H146" i="18" s="1"/>
  <c r="B15" i="19"/>
  <c r="G16" i="19" s="1"/>
  <c r="J8" i="19"/>
  <c r="I8" i="19"/>
  <c r="H8" i="19"/>
  <c r="G8" i="19"/>
  <c r="F8" i="19"/>
  <c r="E8" i="19"/>
  <c r="D8" i="19"/>
  <c r="C8" i="19"/>
  <c r="G166" i="18"/>
  <c r="F166" i="18"/>
  <c r="E166" i="18"/>
  <c r="D166" i="18"/>
  <c r="Q162" i="18"/>
  <c r="P162" i="18"/>
  <c r="O162" i="18"/>
  <c r="N162" i="18"/>
  <c r="M162" i="18"/>
  <c r="L162" i="18"/>
  <c r="K162" i="18"/>
  <c r="J162" i="18"/>
  <c r="I162" i="18"/>
  <c r="H162" i="18"/>
  <c r="G162" i="18"/>
  <c r="F162" i="18"/>
  <c r="E162" i="18"/>
  <c r="D162" i="18"/>
  <c r="B153" i="18"/>
  <c r="M154" i="18" s="1"/>
  <c r="B129" i="18"/>
  <c r="I130" i="18" s="1"/>
  <c r="B121" i="18"/>
  <c r="G122" i="18" s="1"/>
  <c r="C114" i="18"/>
  <c r="G115" i="18" s="1"/>
  <c r="M138" i="18"/>
  <c r="L138" i="18"/>
  <c r="K138" i="18"/>
  <c r="J138" i="18"/>
  <c r="I138" i="18"/>
  <c r="H138" i="18"/>
  <c r="G138" i="18"/>
  <c r="F138" i="18"/>
  <c r="E138" i="18"/>
  <c r="D138" i="18"/>
  <c r="C138" i="18"/>
  <c r="E115" i="18"/>
  <c r="B106" i="18"/>
  <c r="G107" i="18" s="1"/>
  <c r="I99" i="18"/>
  <c r="H99" i="18"/>
  <c r="G99" i="18"/>
  <c r="F99" i="18"/>
  <c r="E99" i="18"/>
  <c r="D99" i="18"/>
  <c r="C99" i="18"/>
  <c r="Q95" i="18"/>
  <c r="P95" i="18"/>
  <c r="O95" i="18"/>
  <c r="N95" i="18"/>
  <c r="M95" i="18"/>
  <c r="L95" i="18"/>
  <c r="K95" i="18"/>
  <c r="J95" i="18"/>
  <c r="I95" i="18"/>
  <c r="H95" i="18"/>
  <c r="G95" i="18"/>
  <c r="F95" i="18"/>
  <c r="E95" i="18"/>
  <c r="D95" i="18"/>
  <c r="C95" i="18"/>
  <c r="Q87" i="18"/>
  <c r="P87" i="18"/>
  <c r="I87" i="18"/>
  <c r="Q85" i="18"/>
  <c r="P85" i="18"/>
  <c r="I85" i="18"/>
  <c r="Q83" i="18"/>
  <c r="P83" i="18"/>
  <c r="I83" i="18"/>
  <c r="Q81" i="18"/>
  <c r="P81" i="18"/>
  <c r="I81" i="18"/>
  <c r="Q79" i="18"/>
  <c r="P79" i="18"/>
  <c r="I79" i="18"/>
  <c r="Q77" i="18"/>
  <c r="P77" i="18"/>
  <c r="I77" i="18"/>
  <c r="Q75" i="18"/>
  <c r="P75" i="18"/>
  <c r="I75" i="18"/>
  <c r="Q73" i="18"/>
  <c r="P73" i="18"/>
  <c r="I73" i="18"/>
  <c r="Q71" i="18"/>
  <c r="P71" i="18"/>
  <c r="I71" i="18"/>
  <c r="Q69" i="18"/>
  <c r="P69" i="18"/>
  <c r="I69" i="18"/>
  <c r="Q67" i="18"/>
  <c r="P67" i="18"/>
  <c r="I67" i="18"/>
  <c r="Q65" i="18"/>
  <c r="P65" i="18"/>
  <c r="I65" i="18"/>
  <c r="Q63" i="18"/>
  <c r="P63" i="18"/>
  <c r="I63" i="18"/>
  <c r="Q61" i="18"/>
  <c r="P61" i="18"/>
  <c r="I61" i="18"/>
  <c r="Q59" i="18"/>
  <c r="P59" i="18"/>
  <c r="I59" i="18"/>
  <c r="Q57" i="18"/>
  <c r="P57" i="18"/>
  <c r="I57" i="18"/>
  <c r="Q55" i="18"/>
  <c r="P55" i="18"/>
  <c r="I55" i="18"/>
  <c r="Q53" i="18"/>
  <c r="P53" i="18"/>
  <c r="I53" i="18"/>
  <c r="Q51" i="18"/>
  <c r="P51" i="18"/>
  <c r="I51" i="18"/>
  <c r="Q49" i="18"/>
  <c r="P49" i="18"/>
  <c r="I49" i="18"/>
  <c r="I47" i="18"/>
  <c r="D146" i="18" l="1"/>
  <c r="E146" i="18"/>
  <c r="D122" i="18"/>
  <c r="D115" i="18"/>
  <c r="F115" i="18"/>
  <c r="H115" i="18"/>
  <c r="C154" i="18"/>
  <c r="D154" i="18"/>
  <c r="C130" i="18"/>
  <c r="E154" i="18"/>
  <c r="F107" i="18"/>
  <c r="D130" i="18"/>
  <c r="F154" i="18"/>
  <c r="F130" i="18"/>
  <c r="H154" i="18"/>
  <c r="G130" i="18"/>
  <c r="J154" i="18"/>
  <c r="H130" i="18"/>
  <c r="K154" i="18"/>
  <c r="G154" i="18"/>
  <c r="I154" i="18"/>
  <c r="C122" i="18"/>
  <c r="E122" i="18"/>
  <c r="L154" i="18"/>
  <c r="C115" i="18"/>
  <c r="E130" i="18"/>
  <c r="C16" i="19"/>
  <c r="D16" i="19"/>
  <c r="E16" i="19"/>
  <c r="F16" i="19"/>
  <c r="C146" i="18"/>
  <c r="F122" i="18"/>
  <c r="F146" i="18"/>
  <c r="G146" i="18"/>
  <c r="E107" i="18"/>
  <c r="P56" i="18"/>
  <c r="P60" i="18"/>
  <c r="P54" i="18"/>
  <c r="C107" i="18"/>
  <c r="P52" i="18"/>
  <c r="Q62" i="18"/>
  <c r="P82" i="18"/>
  <c r="D107" i="18"/>
  <c r="C39" i="18"/>
  <c r="H40" i="18" s="1"/>
  <c r="C31" i="18"/>
  <c r="J32" i="18" s="1"/>
  <c r="B23" i="18"/>
  <c r="G24" i="18" s="1"/>
  <c r="B15" i="18"/>
  <c r="G16" i="18" s="1"/>
  <c r="B7" i="18"/>
  <c r="F8" i="18" s="1"/>
  <c r="C67" i="16"/>
  <c r="G68" i="16" s="1"/>
  <c r="B59" i="16"/>
  <c r="D60" i="16" s="1"/>
  <c r="C51" i="16"/>
  <c r="H52" i="16" s="1"/>
  <c r="B43" i="16"/>
  <c r="D44" i="16" s="1"/>
  <c r="B35" i="16"/>
  <c r="C36" i="16" s="1"/>
  <c r="B9" i="16"/>
  <c r="F10" i="16" s="1"/>
  <c r="I51" i="16"/>
  <c r="M43" i="16"/>
  <c r="L43" i="16"/>
  <c r="B130" i="18" l="1"/>
  <c r="B122" i="18"/>
  <c r="P86" i="18"/>
  <c r="P70" i="18"/>
  <c r="P68" i="18"/>
  <c r="Q66" i="18"/>
  <c r="P88" i="18"/>
  <c r="P84" i="18"/>
  <c r="H36" i="16"/>
  <c r="I36" i="16"/>
  <c r="F44" i="16"/>
  <c r="I44" i="16"/>
  <c r="E36" i="16"/>
  <c r="G36" i="16"/>
  <c r="E60" i="16"/>
  <c r="P64" i="18"/>
  <c r="B146" i="18"/>
  <c r="B154" i="18"/>
  <c r="P72" i="18"/>
  <c r="C24" i="18"/>
  <c r="I66" i="18"/>
  <c r="Q76" i="18"/>
  <c r="Q72" i="18"/>
  <c r="Q52" i="18"/>
  <c r="Q50" i="18"/>
  <c r="I80" i="18"/>
  <c r="Q60" i="18"/>
  <c r="I76" i="18"/>
  <c r="Q56" i="18"/>
  <c r="I58" i="18"/>
  <c r="Q84" i="18"/>
  <c r="Q80" i="18"/>
  <c r="P78" i="18"/>
  <c r="I62" i="18"/>
  <c r="P74" i="18"/>
  <c r="F60" i="16"/>
  <c r="D52" i="16"/>
  <c r="C44" i="16"/>
  <c r="E52" i="16"/>
  <c r="D68" i="16"/>
  <c r="D36" i="16"/>
  <c r="E44" i="16"/>
  <c r="F52" i="16"/>
  <c r="C10" i="16"/>
  <c r="D10" i="16"/>
  <c r="F36" i="16"/>
  <c r="G44" i="16"/>
  <c r="C60" i="16"/>
  <c r="H44" i="16"/>
  <c r="B16" i="19"/>
  <c r="I86" i="18"/>
  <c r="I70" i="18"/>
  <c r="I50" i="18"/>
  <c r="P50" i="18"/>
  <c r="P58" i="18"/>
  <c r="I74" i="18"/>
  <c r="Q54" i="18"/>
  <c r="I56" i="18"/>
  <c r="I52" i="18"/>
  <c r="P76" i="18"/>
  <c r="I78" i="18"/>
  <c r="Q58" i="18"/>
  <c r="I54" i="18"/>
  <c r="P62" i="18"/>
  <c r="I82" i="18"/>
  <c r="Q88" i="18"/>
  <c r="Q70" i="18"/>
  <c r="I72" i="18"/>
  <c r="I68" i="18"/>
  <c r="P80" i="18"/>
  <c r="B107" i="18"/>
  <c r="Q74" i="18"/>
  <c r="I48" i="18"/>
  <c r="P66" i="18"/>
  <c r="Q78" i="18"/>
  <c r="I64" i="18"/>
  <c r="Q82" i="18"/>
  <c r="I60" i="18"/>
  <c r="Q86" i="18"/>
  <c r="I88" i="18"/>
  <c r="Q68" i="18"/>
  <c r="I84" i="18"/>
  <c r="Q64" i="18"/>
  <c r="D24" i="18"/>
  <c r="E24" i="18"/>
  <c r="D40" i="18"/>
  <c r="E40" i="18"/>
  <c r="G32" i="18"/>
  <c r="F40" i="18"/>
  <c r="C16" i="18"/>
  <c r="D32" i="18"/>
  <c r="D16" i="18"/>
  <c r="E32" i="18"/>
  <c r="I40" i="18"/>
  <c r="E16" i="18"/>
  <c r="F32" i="18"/>
  <c r="G40" i="18"/>
  <c r="H32" i="18"/>
  <c r="I32" i="18"/>
  <c r="F24" i="18"/>
  <c r="F16" i="18"/>
  <c r="C8" i="18"/>
  <c r="D8" i="18"/>
  <c r="E8" i="18"/>
  <c r="E68" i="16"/>
  <c r="F68" i="16"/>
  <c r="G52" i="16"/>
  <c r="J44" i="16"/>
  <c r="K44" i="16"/>
  <c r="J36" i="16"/>
  <c r="E10" i="16"/>
  <c r="C68" i="16" l="1"/>
  <c r="B60" i="16"/>
  <c r="I52" i="16"/>
  <c r="L44" i="16"/>
  <c r="C40" i="18"/>
  <c r="B36" i="16"/>
  <c r="B44" i="16"/>
  <c r="B10" i="16"/>
  <c r="C52" i="16"/>
  <c r="B24" i="16"/>
  <c r="G25" i="16" s="1"/>
  <c r="B24" i="18"/>
  <c r="B16" i="18"/>
  <c r="C32" i="18"/>
  <c r="B8" i="18"/>
  <c r="M44" i="16"/>
  <c r="E25" i="16" l="1"/>
  <c r="D25" i="16"/>
  <c r="B17" i="16"/>
  <c r="H18" i="16" s="1"/>
  <c r="M25" i="16"/>
  <c r="C29" i="16"/>
  <c r="L25" i="16"/>
  <c r="H29" i="16"/>
  <c r="K25" i="16"/>
  <c r="I25" i="16"/>
  <c r="E29" i="16"/>
  <c r="H25" i="16"/>
  <c r="N25" i="16"/>
  <c r="J25" i="16"/>
  <c r="F29" i="16"/>
  <c r="D29" i="16"/>
  <c r="G29" i="16"/>
  <c r="F25" i="16"/>
  <c r="C25" i="16"/>
  <c r="Q39" i="19"/>
  <c r="P39" i="19"/>
  <c r="Q38" i="19"/>
  <c r="P38" i="19"/>
  <c r="Q48" i="18"/>
  <c r="P48" i="18"/>
  <c r="Q47" i="18"/>
  <c r="P47" i="18"/>
  <c r="I24" i="18"/>
  <c r="H24" i="18"/>
  <c r="I23" i="18"/>
  <c r="H23" i="18"/>
  <c r="I16" i="18"/>
  <c r="H16" i="18"/>
  <c r="I15" i="18"/>
  <c r="H15" i="18"/>
  <c r="B25" i="16" l="1"/>
  <c r="G18" i="16"/>
  <c r="F18" i="16"/>
  <c r="E18" i="16"/>
  <c r="D18" i="16"/>
  <c r="C18" i="16"/>
  <c r="B18" i="16" l="1"/>
</calcChain>
</file>

<file path=xl/sharedStrings.xml><?xml version="1.0" encoding="utf-8"?>
<sst xmlns="http://schemas.openxmlformats.org/spreadsheetml/2006/main" count="485" uniqueCount="376">
  <si>
    <t>Ⅱ．単純集計表</t>
    <rPh sb="2" eb="4">
      <t>タンジュン</t>
    </rPh>
    <rPh sb="4" eb="7">
      <t>シュウケイヒョウ</t>
    </rPh>
    <phoneticPr fontId="7"/>
  </si>
  <si>
    <t>■回答者の属性</t>
    <rPh sb="1" eb="4">
      <t>カイトウシャ</t>
    </rPh>
    <rPh sb="5" eb="7">
      <t>ゾクセイ</t>
    </rPh>
    <phoneticPr fontId="7"/>
  </si>
  <si>
    <t>規正標本数
（総数）</t>
    <phoneticPr fontId="7"/>
  </si>
  <si>
    <t>男</t>
  </si>
  <si>
    <t>女</t>
  </si>
  <si>
    <t>答えたくない</t>
  </si>
  <si>
    <t>不明・無回答</t>
  </si>
  <si>
    <t>規正標本数
（総数）</t>
  </si>
  <si>
    <t>18～34歳</t>
  </si>
  <si>
    <t>35～49歳</t>
  </si>
  <si>
    <t>50～64歳</t>
  </si>
  <si>
    <t>65～74歳</t>
  </si>
  <si>
    <t>75歳以上</t>
  </si>
  <si>
    <t>不明・無回答</t>
    <rPh sb="0" eb="2">
      <t>フメイ</t>
    </rPh>
    <phoneticPr fontId="12"/>
  </si>
  <si>
    <t>◇性・年代</t>
    <phoneticPr fontId="7"/>
  </si>
  <si>
    <t>男性・18～34歳</t>
    <rPh sb="0" eb="2">
      <t>ダンセイ</t>
    </rPh>
    <phoneticPr fontId="12"/>
  </si>
  <si>
    <t>男性・35～49歳</t>
  </si>
  <si>
    <t>男性・50～64歳</t>
  </si>
  <si>
    <t>男性・65～74歳</t>
  </si>
  <si>
    <t>男性・75歳以上</t>
  </si>
  <si>
    <t>男性・年齢不明</t>
    <rPh sb="0" eb="2">
      <t>ダンセイ</t>
    </rPh>
    <rPh sb="3" eb="7">
      <t>ネンレイフメイ</t>
    </rPh>
    <phoneticPr fontId="12"/>
  </si>
  <si>
    <t>女性・18～34歳</t>
  </si>
  <si>
    <t>女性・35～49歳</t>
  </si>
  <si>
    <t>女性・50～64歳</t>
  </si>
  <si>
    <t>女性・65～74歳</t>
  </si>
  <si>
    <t>女性・75歳以上</t>
  </si>
  <si>
    <t>女性・年齢不明</t>
    <rPh sb="0" eb="2">
      <t>ジョセイ</t>
    </rPh>
    <rPh sb="3" eb="7">
      <t>ネンレイフメイ</t>
    </rPh>
    <phoneticPr fontId="12"/>
  </si>
  <si>
    <t>性別不明・無回答</t>
    <rPh sb="5" eb="8">
      <t>ムカイトウ</t>
    </rPh>
    <phoneticPr fontId="2"/>
  </si>
  <si>
    <t>大津地域（大津市）</t>
  </si>
  <si>
    <t>湖南地域（草津市、守山市、栗東市、野洲市）</t>
  </si>
  <si>
    <t>甲賀地域（甲賀市、湖南市）</t>
  </si>
  <si>
    <t>東近江地域（近江八幡市、
東近江市、日野町、竜王町）</t>
    <phoneticPr fontId="7"/>
  </si>
  <si>
    <t>湖東地域（彦根市、愛荘町、豊郷町、甲良町、多賀町）</t>
  </si>
  <si>
    <t>湖北地域（長浜市、米原市）</t>
  </si>
  <si>
    <t>湖西地域（高島市）</t>
  </si>
  <si>
    <t>(1～5)</t>
    <phoneticPr fontId="7"/>
  </si>
  <si>
    <t>(6～8)</t>
    <phoneticPr fontId="7"/>
  </si>
  <si>
    <t>農林漁業</t>
  </si>
  <si>
    <t>自営業・自由業</t>
  </si>
  <si>
    <t>常勤</t>
  </si>
  <si>
    <t>パート・アルバイト・派遣</t>
  </si>
  <si>
    <t>その他の職業</t>
  </si>
  <si>
    <t>学生</t>
  </si>
  <si>
    <t>家事専業</t>
  </si>
  <si>
    <t>無職</t>
  </si>
  <si>
    <t>有職</t>
    <rPh sb="0" eb="2">
      <t>ユウショク</t>
    </rPh>
    <phoneticPr fontId="7"/>
  </si>
  <si>
    <t>無職</t>
    <rPh sb="0" eb="2">
      <t>ムショク</t>
    </rPh>
    <phoneticPr fontId="7"/>
  </si>
  <si>
    <t>(1～3)</t>
    <phoneticPr fontId="7"/>
  </si>
  <si>
    <t>自宅</t>
  </si>
  <si>
    <t>今住んでいる市町</t>
  </si>
  <si>
    <t>今住んでいる市町以外の
県内の市町</t>
    <phoneticPr fontId="7"/>
  </si>
  <si>
    <t>県外</t>
  </si>
  <si>
    <t>滋賀県内</t>
    <rPh sb="0" eb="2">
      <t>シガ</t>
    </rPh>
    <rPh sb="2" eb="4">
      <t>ケンナイ</t>
    </rPh>
    <phoneticPr fontId="7"/>
  </si>
  <si>
    <t>生まれてからずっと滋賀県に住んでいる</t>
  </si>
  <si>
    <t>滋賀県で生まれて、県外に転出後、再び転入した</t>
  </si>
  <si>
    <t>県外で生まれて滋賀県へ転入した</t>
  </si>
  <si>
    <t>３年未満</t>
  </si>
  <si>
    <t>３年以上～１０年未満</t>
  </si>
  <si>
    <t>１０年以上</t>
  </si>
  <si>
    <t>不明・無回答</t>
    <rPh sb="0" eb="2">
      <t>フメイ</t>
    </rPh>
    <rPh sb="3" eb="6">
      <t>ムカイトウ</t>
    </rPh>
    <phoneticPr fontId="12"/>
  </si>
  <si>
    <t>その他</t>
  </si>
  <si>
    <t>(1+2)</t>
    <phoneticPr fontId="7"/>
  </si>
  <si>
    <t>(3+4)</t>
    <phoneticPr fontId="7"/>
  </si>
  <si>
    <t>１．県政全体に関する満足度について</t>
    <rPh sb="2" eb="4">
      <t>ケンセイ</t>
    </rPh>
    <rPh sb="4" eb="6">
      <t>ゼンタイ</t>
    </rPh>
    <rPh sb="7" eb="8">
      <t>カン</t>
    </rPh>
    <rPh sb="10" eb="13">
      <t>マンゾクド</t>
    </rPh>
    <phoneticPr fontId="7"/>
  </si>
  <si>
    <t>住みつづけたい</t>
  </si>
  <si>
    <t>住みつづけたいとは思わない</t>
  </si>
  <si>
    <t>どちらともいえない</t>
  </si>
  <si>
    <t>持っている</t>
  </si>
  <si>
    <t>どちらかというと持っている</t>
  </si>
  <si>
    <t>あまり持っていない</t>
  </si>
  <si>
    <t>持っていない</t>
  </si>
  <si>
    <t>誇りあり</t>
    <rPh sb="0" eb="1">
      <t>ホコ</t>
    </rPh>
    <phoneticPr fontId="7"/>
  </si>
  <si>
    <t>誇りなし</t>
    <rPh sb="0" eb="1">
      <t>ホコ</t>
    </rPh>
    <phoneticPr fontId="7"/>
  </si>
  <si>
    <t>関心がある</t>
  </si>
  <si>
    <t>まあまあ関心がある</t>
  </si>
  <si>
    <t>あまり関心がない</t>
  </si>
  <si>
    <t>関心がない</t>
  </si>
  <si>
    <t>関心あり</t>
    <rPh sb="0" eb="2">
      <t>カンシン</t>
    </rPh>
    <phoneticPr fontId="7"/>
  </si>
  <si>
    <t>関心なし</t>
    <rPh sb="0" eb="2">
      <t>カンシン</t>
    </rPh>
    <phoneticPr fontId="7"/>
  </si>
  <si>
    <t>県政は、自分の生活に関わりがあると思うから</t>
  </si>
  <si>
    <t>県の仕事に実際に接する機会があるから</t>
  </si>
  <si>
    <t>県の取組や仕事について、日頃から注目するようにしているから</t>
  </si>
  <si>
    <t>新聞やメディア等で県の取組について、よく見聞きするから</t>
  </si>
  <si>
    <t>県が現在行っていることに不満があるから</t>
  </si>
  <si>
    <t>県政は、自分の生活にあまり関係がないと思うから</t>
  </si>
  <si>
    <t>県の仕事に実際に接する機会がないから</t>
  </si>
  <si>
    <t>県が実施していることについて知らない（わかりにくい）から</t>
  </si>
  <si>
    <t>県の仕事を信頼しているから</t>
  </si>
  <si>
    <t>分野</t>
    <rPh sb="0" eb="2">
      <t>ブンヤ</t>
    </rPh>
    <phoneticPr fontId="7"/>
  </si>
  <si>
    <t>感じる</t>
  </si>
  <si>
    <t>どちらかといえば感じる</t>
  </si>
  <si>
    <t>どちらかといえば感じない</t>
  </si>
  <si>
    <t>感じない</t>
  </si>
  <si>
    <t>わからない</t>
  </si>
  <si>
    <t>満足</t>
    <rPh sb="0" eb="2">
      <t>マンゾク</t>
    </rPh>
    <phoneticPr fontId="7"/>
  </si>
  <si>
    <t>不満</t>
    <rPh sb="0" eb="2">
      <t>フマン</t>
    </rPh>
    <phoneticPr fontId="7"/>
  </si>
  <si>
    <t>人</t>
    <rPh sb="0" eb="1">
      <t>ヒト</t>
    </rPh>
    <phoneticPr fontId="7"/>
  </si>
  <si>
    <t>経済</t>
    <rPh sb="0" eb="2">
      <t>ケイザイ</t>
    </rPh>
    <phoneticPr fontId="7"/>
  </si>
  <si>
    <t>社会</t>
    <rPh sb="0" eb="2">
      <t>シャカイ</t>
    </rPh>
    <phoneticPr fontId="7"/>
  </si>
  <si>
    <t>環境</t>
    <rPh sb="0" eb="2">
      <t>カンキョウ</t>
    </rPh>
    <phoneticPr fontId="7"/>
  </si>
  <si>
    <t>健康づくり</t>
  </si>
  <si>
    <t>医療サービスの充実</t>
  </si>
  <si>
    <t>福祉サービスの充実</t>
  </si>
  <si>
    <t>文化芸術に親しむ環境の整備</t>
  </si>
  <si>
    <t>スポーツに親しむ環境の整備</t>
  </si>
  <si>
    <t>子育て環境の整備</t>
  </si>
  <si>
    <t>教育の推進</t>
  </si>
  <si>
    <t>柔軟な働き方の推進</t>
  </si>
  <si>
    <t>中小企業の活性化</t>
  </si>
  <si>
    <t>観光振興</t>
  </si>
  <si>
    <t>農林水産業の振興</t>
  </si>
  <si>
    <t>社会インフラの整備</t>
  </si>
  <si>
    <t>公共交通の活性化</t>
  </si>
  <si>
    <t>地域コミュニティの維持</t>
  </si>
  <si>
    <t>防災・減災対策</t>
  </si>
  <si>
    <t>防犯・交通安全</t>
  </si>
  <si>
    <t>農山漁村の多面的価値の維持</t>
  </si>
  <si>
    <t>共生社会の実現</t>
  </si>
  <si>
    <t>琵琶湖や山などの環境保全</t>
  </si>
  <si>
    <t>地球規模の気候変動への対応</t>
  </si>
  <si>
    <t>よく知っている</t>
  </si>
  <si>
    <t>少し知っている</t>
  </si>
  <si>
    <t>聞いたことがある</t>
  </si>
  <si>
    <t>知らない（この調査で初めて知った）</t>
  </si>
  <si>
    <t>取り組んでいる</t>
  </si>
  <si>
    <t>取り組みたいことはあるが、できていない</t>
  </si>
  <si>
    <t>取り組みたいが、何に取り組めばよいかわからない</t>
    <phoneticPr fontId="7"/>
  </si>
  <si>
    <t>取り組みたくない</t>
  </si>
  <si>
    <t>男性が優遇されている</t>
    <phoneticPr fontId="7"/>
  </si>
  <si>
    <t>どちらかといえば男性が優遇されている</t>
    <phoneticPr fontId="7"/>
  </si>
  <si>
    <t>平等である</t>
  </si>
  <si>
    <t>どちらかといえば女性が優遇されている</t>
  </si>
  <si>
    <t>女性が優遇されている</t>
  </si>
  <si>
    <t>０点</t>
  </si>
  <si>
    <t>１点</t>
  </si>
  <si>
    <t>２点</t>
  </si>
  <si>
    <t>３点</t>
  </si>
  <si>
    <t>４点</t>
  </si>
  <si>
    <t>５点</t>
  </si>
  <si>
    <t>６点</t>
  </si>
  <si>
    <t>７点</t>
  </si>
  <si>
    <t>８点</t>
  </si>
  <si>
    <t>９点</t>
  </si>
  <si>
    <t>10点</t>
  </si>
  <si>
    <t>自分らしい生き方</t>
  </si>
  <si>
    <t>身体の健康</t>
  </si>
  <si>
    <t>こころの健康</t>
  </si>
  <si>
    <t>子育て（環境・教育）</t>
  </si>
  <si>
    <t>仕事</t>
  </si>
  <si>
    <t>豊かな自然環境</t>
  </si>
  <si>
    <t>スポーツ活動</t>
  </si>
  <si>
    <t>文化芸術活動</t>
  </si>
  <si>
    <t>住まい・住環境</t>
  </si>
  <si>
    <t>治安のよさ</t>
  </si>
  <si>
    <t>家族とのつながり</t>
  </si>
  <si>
    <t>地域・友人とのつながり</t>
  </si>
  <si>
    <t>災害への備え</t>
  </si>
  <si>
    <t>学び・自己啓発</t>
  </si>
  <si>
    <t>２．県の広報・広聴活動について</t>
    <rPh sb="2" eb="3">
      <t>ケン</t>
    </rPh>
    <rPh sb="4" eb="6">
      <t>コウホウ</t>
    </rPh>
    <rPh sb="7" eb="9">
      <t>コウチョウ</t>
    </rPh>
    <rPh sb="9" eb="11">
      <t>カツドウ</t>
    </rPh>
    <phoneticPr fontId="7"/>
  </si>
  <si>
    <t>県民相談の実施</t>
  </si>
  <si>
    <t>新聞</t>
  </si>
  <si>
    <t>ラジオ</t>
  </si>
  <si>
    <t>知人・友人の話</t>
  </si>
  <si>
    <t>テレビ（ＮＨＫ）</t>
  </si>
  <si>
    <t>県広報誌「滋賀プラスワン」</t>
  </si>
  <si>
    <t>市・町が発行する広報誌</t>
  </si>
  <si>
    <t>県政情報はあまり入ってこない</t>
  </si>
  <si>
    <t>(1～4)</t>
    <phoneticPr fontId="7"/>
  </si>
  <si>
    <t>いつもかかさず読んだり、
見たり、聴いたりしている</t>
    <phoneticPr fontId="7"/>
  </si>
  <si>
    <t>読んだり、見たり、聴いたりしている</t>
  </si>
  <si>
    <t>あまり読んだり、見たり、
聴いたりしない</t>
    <phoneticPr fontId="7"/>
  </si>
  <si>
    <t>知っているが、読んだり、
見たり、聴いたりしたことがない</t>
    <phoneticPr fontId="7"/>
  </si>
  <si>
    <t>知らない</t>
  </si>
  <si>
    <t>閲読・視聴・聴取率</t>
    <rPh sb="6" eb="8">
      <t>チョウシュ</t>
    </rPh>
    <phoneticPr fontId="15"/>
  </si>
  <si>
    <t>認知率</t>
    <rPh sb="0" eb="2">
      <t>ニンチ</t>
    </rPh>
    <rPh sb="2" eb="3">
      <t>リツ</t>
    </rPh>
    <phoneticPr fontId="16"/>
  </si>
  <si>
    <t>答えたくない・18～34歳</t>
    <rPh sb="0" eb="1">
      <t>コタ</t>
    </rPh>
    <phoneticPr fontId="12"/>
  </si>
  <si>
    <t>答えたくない・35～49歳</t>
    <rPh sb="0" eb="1">
      <t>コタ</t>
    </rPh>
    <phoneticPr fontId="4"/>
  </si>
  <si>
    <t>答えたくない・50～64歳</t>
    <rPh sb="0" eb="1">
      <t>コタ</t>
    </rPh>
    <phoneticPr fontId="4"/>
  </si>
  <si>
    <t>答えたくない・65～74歳</t>
    <rPh sb="0" eb="1">
      <t>コタ</t>
    </rPh>
    <phoneticPr fontId="4"/>
  </si>
  <si>
    <t>冷暖房の温度調節など意識的な節電・節水</t>
  </si>
  <si>
    <t>住宅の断熱化・省エネ化</t>
  </si>
  <si>
    <t>太陽光発電設備や太陽熱温水器の設置</t>
  </si>
  <si>
    <t>その他の取組</t>
  </si>
  <si>
    <t>いずれの取組も行っていない</t>
  </si>
  <si>
    <t>相乗りやカーシェアリングの利用、自動車移動の抑制</t>
    <phoneticPr fontId="4"/>
  </si>
  <si>
    <t>次世代自動車等や燃費の良い自動車、軽自動車への買い替え</t>
    <phoneticPr fontId="4"/>
  </si>
  <si>
    <t>食品廃棄やプラスチックごみの削減、地元食材や商品の購入</t>
    <phoneticPr fontId="4"/>
  </si>
  <si>
    <t>再配達防止の取組</t>
    <phoneticPr fontId="4"/>
  </si>
  <si>
    <t>問４（付問１）主な勤務地（通学地）（問４で１～６のいずれかを回答した人のみ）</t>
  </si>
  <si>
    <t>問５（付問１）滋賀県転入後の居住年数（問５で２または３と回答した人のみ）</t>
  </si>
  <si>
    <t>問８（付問２）県政に関心がない理由（問８で３または４と回答した人のみ）</t>
  </si>
  <si>
    <t>テレビ（びわ湖放送・ＮＨＫを除く）</t>
    <rPh sb="6" eb="7">
      <t>コ</t>
    </rPh>
    <rPh sb="7" eb="9">
      <t>ホウソウ</t>
    </rPh>
    <rPh sb="14" eb="15">
      <t>ノゾ</t>
    </rPh>
    <phoneticPr fontId="12"/>
  </si>
  <si>
    <t>問１ 性別</t>
  </si>
  <si>
    <t>問２ 年代</t>
  </si>
  <si>
    <t>問３ 居住地域</t>
  </si>
  <si>
    <t>問４ 職業</t>
  </si>
  <si>
    <t>問５ 滋賀県での居住歴</t>
  </si>
  <si>
    <t>問６ 滋賀県への定住意向</t>
  </si>
  <si>
    <t>問７ 滋賀県に対する誇りの有無</t>
  </si>
  <si>
    <t>問８　県政への関心</t>
  </si>
  <si>
    <t>問８（付問１）県政に関心がある理由（問８で１または２と回答した人のみ）</t>
  </si>
  <si>
    <t>デジタル化の推進</t>
  </si>
  <si>
    <t>問16　幸福度</t>
    <phoneticPr fontId="4"/>
  </si>
  <si>
    <t>問16（付問１）幸せを感じる上で大切なこと（複数回答）</t>
    <phoneticPr fontId="4"/>
  </si>
  <si>
    <t>問17　県の広聴活動への要望（３つ以内で複数回答）</t>
    <phoneticPr fontId="4"/>
  </si>
  <si>
    <t>答えたくない・75歳以上</t>
    <rPh sb="0" eb="1">
      <t>コタ</t>
    </rPh>
    <rPh sb="9" eb="10">
      <t>サイ</t>
    </rPh>
    <rPh sb="10" eb="12">
      <t>イジョウ</t>
    </rPh>
    <phoneticPr fontId="4"/>
  </si>
  <si>
    <t>省エネ家電、高効率給湯器の購入</t>
    <rPh sb="11" eb="12">
      <t>ウツワ</t>
    </rPh>
    <phoneticPr fontId="4"/>
  </si>
  <si>
    <t>家計(消費・所得)</t>
  </si>
  <si>
    <t>共生社会</t>
    <phoneticPr fontId="4"/>
  </si>
  <si>
    <t>審議会や委員会等の委員からの意見聴取</t>
  </si>
  <si>
    <t>自由記述による意見の募集</t>
    <phoneticPr fontId="4"/>
  </si>
  <si>
    <t>パブリック・コメント等による意見等の募集</t>
    <phoneticPr fontId="4"/>
  </si>
  <si>
    <t>各種テーマを定めたアンケート調査の実施</t>
    <phoneticPr fontId="4"/>
  </si>
  <si>
    <t>問９　県民生活への満足度</t>
    <phoneticPr fontId="4"/>
  </si>
  <si>
    <t>ウ　農林水産業に魅力を感じますか。</t>
    <phoneticPr fontId="7"/>
  </si>
  <si>
    <t>ア　県内の中小企業の活動が活発であると感じ
　ますか。</t>
    <phoneticPr fontId="7"/>
  </si>
  <si>
    <t>イ　滋賀県の魅力が発信されていると感じます
　か。</t>
    <phoneticPr fontId="7"/>
  </si>
  <si>
    <t>エ　琵琶湖や山といった身近な自然や環境が守
　られていると感じますか。</t>
    <phoneticPr fontId="7"/>
  </si>
  <si>
    <t>オ　地球温暖化などへの対応が進んでいると感
　じますか。</t>
    <phoneticPr fontId="7"/>
  </si>
  <si>
    <t>カ　健康的な日常生活を送れていると感じます
　か。</t>
    <phoneticPr fontId="7"/>
  </si>
  <si>
    <t>キ　必要な医療サービスを利用できる環境が整
　っていると感じますか。</t>
    <phoneticPr fontId="7"/>
  </si>
  <si>
    <t>ク　必要な福祉サービスを利用できる環境が整
　っていると感じますか。</t>
    <phoneticPr fontId="7"/>
  </si>
  <si>
    <t>ケ　文化芸術活動に取り組むことができる環境
　が整っていると感じますか。</t>
    <phoneticPr fontId="7"/>
  </si>
  <si>
    <t>コ　スポーツをしたり、見たり、支えたりする
　環境や機会が整っていると感じますか。</t>
    <phoneticPr fontId="7"/>
  </si>
  <si>
    <t>サ　子どもを生み育てる環境が整っていると感
　じますか。</t>
    <phoneticPr fontId="7"/>
  </si>
  <si>
    <t>シ　子どもの教育環境が整っていると感じます
　か。</t>
    <phoneticPr fontId="7"/>
  </si>
  <si>
    <t>ス　出産、子育て、介護などとも両立した、柔
　軟な働き方ができる環境が整っていると感じ
　ますか。</t>
    <phoneticPr fontId="7"/>
  </si>
  <si>
    <t>セ　道路などの社会インフラが整っていると感
　じますか。</t>
    <phoneticPr fontId="7"/>
  </si>
  <si>
    <t>ソ　鉄道やバスなどの公共交通が整っていると
　感じますか。</t>
    <phoneticPr fontId="7"/>
  </si>
  <si>
    <t>タ　地域とのつながりが維持されていると感じ
　ますか。</t>
    <phoneticPr fontId="7"/>
  </si>
  <si>
    <t>チ　災害に対する備えが進んでいると感じます
　か。</t>
    <phoneticPr fontId="7"/>
  </si>
  <si>
    <t>ツ　犯罪や事故が少なく、安全・安心な生活が
　送れていると感じますか。</t>
    <phoneticPr fontId="7"/>
  </si>
  <si>
    <t>テ　農山漁村が持つ美しい風景や生活文化が守
　られていると感じますか。</t>
    <phoneticPr fontId="7"/>
  </si>
  <si>
    <t>ト　年齢、性別、病気・障害の有無、国籍など
　にかかわらず、一人ひとりの人権が尊重され
　、個性や能力が発揮できる社会(共生社会)に
　なっていると感じますか。</t>
    <phoneticPr fontId="7"/>
  </si>
  <si>
    <t>ナ　デジタル化が進んで便利になったと感じま
　すか。</t>
    <phoneticPr fontId="7"/>
  </si>
  <si>
    <t>問10　力を入れてほしい県の施策（５つ以内で複数回答）</t>
    <phoneticPr fontId="4"/>
  </si>
  <si>
    <t>問11　ＳＤＧｓの認知度</t>
    <phoneticPr fontId="4"/>
  </si>
  <si>
    <t>問12　マザーレイクゴールズ（ＭＬＧｓ）の認知度</t>
    <phoneticPr fontId="4"/>
  </si>
  <si>
    <t>問13　男女の地位の平等感</t>
    <phoneticPr fontId="4"/>
  </si>
  <si>
    <t>そう思う</t>
  </si>
  <si>
    <t>そう思わない</t>
  </si>
  <si>
    <t>その他</t>
    <rPh sb="2" eb="3">
      <t>タ</t>
    </rPh>
    <phoneticPr fontId="4"/>
  </si>
  <si>
    <t>問19　県に求めている情報の分野（複数回答）</t>
    <rPh sb="4" eb="5">
      <t>ケン</t>
    </rPh>
    <rPh sb="6" eb="7">
      <t>モト</t>
    </rPh>
    <rPh sb="14" eb="16">
      <t>ブンヤ</t>
    </rPh>
    <phoneticPr fontId="4"/>
  </si>
  <si>
    <t>防災対策・災害情報</t>
  </si>
  <si>
    <t>防犯・安心な暮らし</t>
  </si>
  <si>
    <t>文化・スポーツ</t>
  </si>
  <si>
    <t>琵琶湖・環境</t>
  </si>
  <si>
    <t>健康・医療・福祉</t>
  </si>
  <si>
    <t>子ども・教育</t>
  </si>
  <si>
    <t>しごと・産業</t>
  </si>
  <si>
    <t>県内観光・お出かけ情報</t>
  </si>
  <si>
    <t>交通・道路</t>
  </si>
  <si>
    <t>その他</t>
    <phoneticPr fontId="4"/>
  </si>
  <si>
    <t>問20　県政情報の入手方法（複数回答）</t>
    <phoneticPr fontId="4"/>
  </si>
  <si>
    <t>テレビ（びわ湖放送）</t>
  </si>
  <si>
    <t>県公式ホームページ（県デジタル広報誌「ｗｅｂ滋賀プラスワン」を含む）</t>
  </si>
  <si>
    <t>県各所属のＳＮＳ（ＬＩＮＥ、Ｘ(旧Twitter)、Facebook、Instagram、YouTube等）</t>
  </si>
  <si>
    <t>その他の紙媒体（雑誌、ポスター、チラシ、フリーペーパー 等）</t>
  </si>
  <si>
    <t>ニュースサイトやニュースアプリ、その他のＷＥＢ媒体（SmartNews等）</t>
  </si>
  <si>
    <t>　ア　県公式ホームページ</t>
    <phoneticPr fontId="4"/>
  </si>
  <si>
    <t>　イ　広報誌「滋賀プラスワン」</t>
    <phoneticPr fontId="4"/>
  </si>
  <si>
    <t>　ウ　デジタル広報誌「web滋賀プラスワン」</t>
    <phoneticPr fontId="4"/>
  </si>
  <si>
    <t>　エ　テレビ番組「テレビ滋賀プラスワン」</t>
    <phoneticPr fontId="4"/>
  </si>
  <si>
    <t>　オ　テレビ番組「しらしがテレビ」</t>
    <phoneticPr fontId="4"/>
  </si>
  <si>
    <t>　カ　テレビ番組「手話タイム・プラスワン」</t>
    <phoneticPr fontId="4"/>
  </si>
  <si>
    <t>　キ　県公式ＬＩＮＥ 「滋賀県」</t>
    <phoneticPr fontId="4"/>
  </si>
  <si>
    <t>　ク　県公式Ｘ（旧Twitter） 「うぉーたん」</t>
    <phoneticPr fontId="4"/>
  </si>
  <si>
    <t>　ケ　県公式Facebook</t>
    <phoneticPr fontId="4"/>
  </si>
  <si>
    <t>　コ　県公式Instagram</t>
    <phoneticPr fontId="4"/>
  </si>
  <si>
    <t>　シ　県議会広報紙 「滋賀県議会だより」</t>
    <phoneticPr fontId="4"/>
  </si>
  <si>
    <t>　セ　テレビ番組 「県議会ダイジェスト」</t>
    <phoneticPr fontId="4"/>
  </si>
  <si>
    <t>　ソ　県議会ホームページ</t>
    <phoneticPr fontId="4"/>
  </si>
  <si>
    <t>　タ　県議会インターネット中継</t>
    <phoneticPr fontId="4"/>
  </si>
  <si>
    <t>　サ　ラジオ番組
　　　「滋賀プラスワンインフォメーション」</t>
    <phoneticPr fontId="4"/>
  </si>
  <si>
    <t>　ス　テレビ番組
　　 「県議会リポート」「委員会活動リポート」</t>
    <phoneticPr fontId="4"/>
  </si>
  <si>
    <t>３．障害福祉と共生社会の実現について</t>
    <phoneticPr fontId="7"/>
  </si>
  <si>
    <t>　ア　障害者差別解消法</t>
    <phoneticPr fontId="4"/>
  </si>
  <si>
    <t>　イ　滋賀県障害者差別のない共生社会づくり条例</t>
    <phoneticPr fontId="4"/>
  </si>
  <si>
    <t>　ウ　滋賀県手話等による意思疎通等促進条例</t>
    <phoneticPr fontId="4"/>
  </si>
  <si>
    <t>　エ　合理的配慮</t>
    <phoneticPr fontId="4"/>
  </si>
  <si>
    <t>　オ　障害の社会モデル</t>
    <phoneticPr fontId="4"/>
  </si>
  <si>
    <t>　カ　インクルーシブ教育</t>
    <phoneticPr fontId="4"/>
  </si>
  <si>
    <t>　キ　個別避難計画</t>
    <phoneticPr fontId="4"/>
  </si>
  <si>
    <t>内容も含めて知っている</t>
  </si>
  <si>
    <t>内容は知らないが聞いたことはある</t>
  </si>
  <si>
    <t>知らない（このアンケートで初めて知った）</t>
  </si>
  <si>
    <t>問21　県の広報の認知度</t>
    <rPh sb="11" eb="12">
      <t>ド</t>
    </rPh>
    <phoneticPr fontId="4"/>
  </si>
  <si>
    <t>問23　障害のある方が地域で暮らすことの課題（２つ以内で複数回答）</t>
    <rPh sb="4" eb="6">
      <t>ショウガイ</t>
    </rPh>
    <rPh sb="9" eb="10">
      <t>ホウ</t>
    </rPh>
    <rPh sb="11" eb="12">
      <t>チ</t>
    </rPh>
    <rPh sb="12" eb="13">
      <t>イキ</t>
    </rPh>
    <rPh sb="14" eb="15">
      <t>ク</t>
    </rPh>
    <rPh sb="20" eb="22">
      <t>カダイ</t>
    </rPh>
    <phoneticPr fontId="4"/>
  </si>
  <si>
    <t>住まいの場の確保</t>
  </si>
  <si>
    <t>地域住民の理解</t>
  </si>
  <si>
    <t>困ったときに相談できる機関</t>
  </si>
  <si>
    <t>食事、お風呂、トイレなどの身体介護</t>
  </si>
  <si>
    <t>急に病気になったとき、対応してくれる医療機関</t>
  </si>
  <si>
    <t>年金や手当の充実</t>
  </si>
  <si>
    <t>体調の管理や病院への通院</t>
  </si>
  <si>
    <t>施設、交通機関や情報のバリアフリー</t>
  </si>
  <si>
    <t>災害時の対応</t>
  </si>
  <si>
    <t>障害や障害者について県民や企業等が理解を深めるための啓発活動</t>
  </si>
  <si>
    <t>障害者差別や虐待についての相談窓口の充実</t>
  </si>
  <si>
    <t>障害者差別や虐待を未然に防止するための支援者等関係者への指導・支援</t>
  </si>
  <si>
    <t>障害者虐待の早期発見と早期対応</t>
  </si>
  <si>
    <t>障害のある人とない人が子どもの時から共に過ごせる場や機会の充実</t>
  </si>
  <si>
    <t>問25　障害のある方の防災対策（２つ以内で複数回答）</t>
    <rPh sb="4" eb="6">
      <t>ショウガイ</t>
    </rPh>
    <rPh sb="9" eb="10">
      <t>ホウ</t>
    </rPh>
    <rPh sb="11" eb="15">
      <t>ボウサイタイサク</t>
    </rPh>
    <phoneticPr fontId="4"/>
  </si>
  <si>
    <t>障害のある方の避難訓練や自主防災組織への参加</t>
  </si>
  <si>
    <t>障害の特性にあった避難所の確保、避難所における支援</t>
  </si>
  <si>
    <t>地域内での災害時に支援を必要とする方の把握</t>
  </si>
  <si>
    <t>障害のある方が必要とする物資の備蓄</t>
  </si>
  <si>
    <t>災害時における障害のある方の避難体制の整備</t>
  </si>
  <si>
    <t>障害に配慮した、災害時における情報提供の充実</t>
  </si>
  <si>
    <t>地域で生活するためのグループホーム整備など住まいの確保</t>
  </si>
  <si>
    <t>障害のある方がいつでも安心して相談できる仕組みづくり</t>
  </si>
  <si>
    <t>ショートステイやホームヘルプなど在宅福祉サービスの充実</t>
  </si>
  <si>
    <t>障害のある人に関わる保健・医療施策の推進</t>
  </si>
  <si>
    <t>障害の有無に関わらず共に学ぶ教育環境の充実</t>
  </si>
  <si>
    <t>障害のある方の働く場の拡充</t>
  </si>
  <si>
    <t>障害者スポーツ・文化活動の振興</t>
  </si>
  <si>
    <t>障害のある方の意思疎通支援や情報コミュニケーション手段の充実</t>
  </si>
  <si>
    <t>誰にとっても暮らしやすいバリアフリー化やユニバーサルデザインの推進</t>
  </si>
  <si>
    <t>防災対策の充実</t>
  </si>
  <si>
    <t>障害のある方に対する県民の理解の促進</t>
  </si>
  <si>
    <t>障害のある方の権利擁護の推進</t>
  </si>
  <si>
    <t>福祉に関わる人材の養成・確保</t>
  </si>
  <si>
    <t>４．循環型社会づくりについて</t>
    <phoneticPr fontId="4"/>
  </si>
  <si>
    <t>問27　サーキュラーエコノミーの認知度</t>
    <rPh sb="16" eb="19">
      <t>ニンチド</t>
    </rPh>
    <phoneticPr fontId="4"/>
  </si>
  <si>
    <t>言葉も意味もよく知っており、人に説明できる</t>
  </si>
  <si>
    <t>言葉を知っていて、意味もある程度知っている</t>
  </si>
  <si>
    <t>言葉は聞いたことがあるが、意味はよく知らない</t>
  </si>
  <si>
    <t>どちらかといえばそう思う</t>
    <phoneticPr fontId="4"/>
  </si>
  <si>
    <t>どちらかといえばそう思わない</t>
    <phoneticPr fontId="4"/>
  </si>
  <si>
    <t>問27（付問１）知るうえで接した媒体（問27で１または２と回答した人のみ）（複数回答）</t>
    <rPh sb="8" eb="9">
      <t>シ</t>
    </rPh>
    <rPh sb="13" eb="14">
      <t>セッ</t>
    </rPh>
    <rPh sb="16" eb="18">
      <t>バイタイ</t>
    </rPh>
    <rPh sb="38" eb="40">
      <t>フクスウ</t>
    </rPh>
    <rPh sb="40" eb="42">
      <t>カイトウ</t>
    </rPh>
    <phoneticPr fontId="4"/>
  </si>
  <si>
    <t>テレビ・ラジオなどの番組（ニュース、ドキュメンタリー、インタビュー等）</t>
  </si>
  <si>
    <t>新聞・雑誌の記事</t>
  </si>
  <si>
    <t>企業による発信（イベント、製品・サービスの宣伝、ホームページ・SNS等）</t>
  </si>
  <si>
    <t>国や県・市町村による広報（ポスター・チラシ・ホームページやイベント等）</t>
  </si>
  <si>
    <t>仕事上の情報・資料等</t>
  </si>
  <si>
    <t>書籍（新書・学術書・論文等）</t>
  </si>
  <si>
    <t>有識者等のSNS等による発信（YouTube、メールマガジンやブログ等を含む）</t>
  </si>
  <si>
    <t>家族・知人・友人の話</t>
  </si>
  <si>
    <t>学校・大学の授業・講義等</t>
  </si>
  <si>
    <t>セミナー・講演会・勉強会（所属する学校・職場以外の場でのもの）</t>
  </si>
  <si>
    <t>積極的に進めるべきである</t>
  </si>
  <si>
    <t>多少の手間や不便さを感じるが、進めるほうがよい</t>
  </si>
  <si>
    <t>多少の手間や不便さを感じるが、社会の流れとして、進めることはやむを得ない</t>
  </si>
  <si>
    <t>手間や不便さを強く感じるため、進める必要はない</t>
  </si>
  <si>
    <t>問28　循環型社会の進め方</t>
    <rPh sb="4" eb="7">
      <t>ジュンカンガタ</t>
    </rPh>
    <rPh sb="7" eb="9">
      <t>シャカイ</t>
    </rPh>
    <rPh sb="10" eb="11">
      <t>スス</t>
    </rPh>
    <rPh sb="12" eb="13">
      <t>カタ</t>
    </rPh>
    <phoneticPr fontId="4"/>
  </si>
  <si>
    <t>買い物袋を持参したり、余分な包装を断るようにする（ごみになるものを断る:リフューズ）</t>
  </si>
  <si>
    <t>使い捨て製品を使わなかったり、食料品を買いすぎない（ごみを発生させない：リデュース）</t>
  </si>
  <si>
    <t>繰り返し使える容器を使ったり、ものを人に譲ったり譲られたりして使う（繰り返し使う：リユース）</t>
  </si>
  <si>
    <t>壊れたものでも修理して長く使う（修理して使う：リペア）</t>
  </si>
  <si>
    <t>缶やペットボトルなどを分別して資源ごみとして出す（再び資源として利用する：リサイクル）</t>
  </si>
  <si>
    <t>特にない</t>
  </si>
  <si>
    <t>買い物袋を持参したり、余分な包装を断るようにしたりしている</t>
  </si>
  <si>
    <t>使い捨て製品を買わないようにしている</t>
  </si>
  <si>
    <t>詰め替え製品をよく使うようにしている</t>
  </si>
  <si>
    <t>食料品の買いすぎをせず、残り物も上手に使い切って、生ごみを少なくするよう心がけている</t>
  </si>
  <si>
    <t>レンタル品をよく使うようにしている</t>
  </si>
  <si>
    <t>不用品を人に譲ったり、販売したりしている</t>
  </si>
  <si>
    <t>中古品を利用している</t>
  </si>
  <si>
    <t>長持ちする製品を選ぶようにしている</t>
  </si>
  <si>
    <t>壊れたものも修理して長く使うようにしている</t>
  </si>
  <si>
    <t>缶やペットボトルなどを分別して、資源ごみとして出している</t>
  </si>
  <si>
    <t>スーパーなどの店頭回収や学校や町内会などの集団資源回収を利用している</t>
  </si>
  <si>
    <t>生ごみを堆肥にしている</t>
  </si>
  <si>
    <t>特にしていない</t>
  </si>
  <si>
    <t>問30　日頃ごみを少なくするために心がけていること（複数回答）</t>
    <rPh sb="4" eb="6">
      <t>ヒゴロ</t>
    </rPh>
    <rPh sb="9" eb="10">
      <t>スク</t>
    </rPh>
    <rPh sb="17" eb="18">
      <t>ココロ</t>
    </rPh>
    <phoneticPr fontId="4"/>
  </si>
  <si>
    <t>問15　子どもの権利が守られる社会になっているか</t>
    <phoneticPr fontId="4"/>
  </si>
  <si>
    <t>問22　障害福祉と共生社会に関する用語の認知度</t>
    <rPh sb="14" eb="15">
      <t>カン</t>
    </rPh>
    <rPh sb="17" eb="19">
      <t>ヨウゴ</t>
    </rPh>
    <rPh sb="20" eb="23">
      <t>ニンチド</t>
    </rPh>
    <phoneticPr fontId="4"/>
  </si>
  <si>
    <t>問29　ごみを少なくするために最も大切だと思うこと</t>
    <rPh sb="15" eb="16">
      <t>モット</t>
    </rPh>
    <rPh sb="17" eb="19">
      <t>タイセツ</t>
    </rPh>
    <rPh sb="21" eb="22">
      <t>オモ</t>
    </rPh>
    <phoneticPr fontId="4"/>
  </si>
  <si>
    <t>-</t>
    <phoneticPr fontId="4"/>
  </si>
  <si>
    <t>問11（付問１）ＳＤＧｓを意識した取組（問11で１または２と回答した人のみ）</t>
    <phoneticPr fontId="4"/>
  </si>
  <si>
    <t>問14　ＣＯ2ネットゼロにつながる取組（複数回答）</t>
    <phoneticPr fontId="4"/>
  </si>
  <si>
    <t>問18　県が行う情報発信は期待に応えられているか</t>
    <rPh sb="13" eb="15">
      <t>キタイ</t>
    </rPh>
    <rPh sb="16" eb="17">
      <t>コタ</t>
    </rPh>
    <phoneticPr fontId="4"/>
  </si>
  <si>
    <t>知事や県職員が直接現場を訪問してご意見を伺う機会の提供</t>
    <phoneticPr fontId="4"/>
  </si>
  <si>
    <t>問24　障害のある方の権利擁護について、行政が特に力を入れるべき取組（２つ以内で複数回答）</t>
    <rPh sb="4" eb="6">
      <t>ショウガイ</t>
    </rPh>
    <rPh sb="9" eb="10">
      <t>ホウ</t>
    </rPh>
    <rPh sb="11" eb="13">
      <t>ケンリ</t>
    </rPh>
    <rPh sb="13" eb="15">
      <t>ヨウゴ</t>
    </rPh>
    <rPh sb="20" eb="22">
      <t>ギョウセイ</t>
    </rPh>
    <rPh sb="23" eb="24">
      <t>トク</t>
    </rPh>
    <rPh sb="25" eb="26">
      <t>チカラ</t>
    </rPh>
    <rPh sb="27" eb="28">
      <t>イ</t>
    </rPh>
    <rPh sb="32" eb="33">
      <t>ト</t>
    </rPh>
    <rPh sb="33" eb="34">
      <t>ク</t>
    </rPh>
    <phoneticPr fontId="4"/>
  </si>
  <si>
    <t>成年後見制度についての相談窓口や啓発活動の充実</t>
    <phoneticPr fontId="4"/>
  </si>
  <si>
    <t>問26　共生社会の実現に向けて必要な取組（２つ以内で複数回答）</t>
    <rPh sb="15" eb="17">
      <t>ヒツヨウ</t>
    </rPh>
    <rPh sb="18" eb="19">
      <t>ト</t>
    </rPh>
    <rPh sb="19" eb="2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</si>
</sst>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0.0&quot; %&quot;"/>
    <numFmt numFmtId="179" formatCode="#,##0_ "/>
    <numFmt numFmtId="180" formatCode="0&quot; 位&quot;"/>
  </numFmts>
  <fonts count="19" x14ac:knownFonts="1">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3"/>
      <charset val="128"/>
      <scheme val="minor"/>
    </font>
    <font>
      <sz val="10"/>
      <name val="ＭＳ Ｐゴシック"/>
      <family val="3"/>
      <charset val="128"/>
    </font>
    <font>
      <b/>
      <sz val="18"/>
      <name val="BIZ UDゴシック"/>
      <family val="3"/>
      <charset val="128"/>
    </font>
    <font>
      <sz val="6"/>
      <name val="ＭＳ ゴシック"/>
      <family val="3"/>
      <charset val="128"/>
    </font>
    <font>
      <sz val="10"/>
      <name val="BIZ UDゴシック"/>
      <family val="3"/>
      <charset val="128"/>
    </font>
    <font>
      <b/>
      <sz val="14"/>
      <name val="BIZ UDゴシック"/>
      <family val="3"/>
      <charset val="128"/>
    </font>
    <font>
      <sz val="12"/>
      <name val="BIZ UDゴシック"/>
      <family val="3"/>
      <charset val="128"/>
    </font>
    <font>
      <i/>
      <sz val="8"/>
      <color indexed="63"/>
      <name val="BIZ UDゴシック"/>
      <family val="3"/>
      <charset val="128"/>
    </font>
    <font>
      <sz val="10"/>
      <name val="ＭＳ Ｐゴシック"/>
      <family val="3"/>
      <charset val="128"/>
    </font>
    <font>
      <sz val="9"/>
      <name val="BIZ UDゴシック"/>
      <family val="3"/>
      <charset val="128"/>
    </font>
    <font>
      <i/>
      <sz val="8"/>
      <name val="BIZ UDゴシック"/>
      <family val="3"/>
      <charset val="128"/>
    </font>
    <font>
      <u/>
      <sz val="10"/>
      <color indexed="12"/>
      <name val="ＭＳ Ｐゴシック"/>
      <family val="3"/>
      <charset val="128"/>
    </font>
    <font>
      <sz val="6"/>
      <name val="ＭＳ Ｐゴシック"/>
      <family val="3"/>
      <charset val="128"/>
    </font>
    <font>
      <sz val="10"/>
      <color indexed="23"/>
      <name val="BIZ UDゴシック"/>
      <family val="3"/>
      <charset val="128"/>
    </font>
    <font>
      <sz val="8"/>
      <name val="BIZ UDゴシック"/>
      <family val="3"/>
      <charset val="128"/>
    </font>
  </fonts>
  <fills count="2">
    <fill>
      <patternFill patternType="none"/>
    </fill>
    <fill>
      <patternFill patternType="gray125"/>
    </fill>
  </fills>
  <borders count="50">
    <border>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s>
  <cellStyleXfs count="8">
    <xf numFmtId="0" fontId="0" fillId="0" borderId="0"/>
    <xf numFmtId="0" fontId="3" fillId="0" borderId="0">
      <alignment vertical="center"/>
    </xf>
    <xf numFmtId="0" fontId="2" fillId="0" borderId="0">
      <alignment vertical="center"/>
    </xf>
    <xf numFmtId="0" fontId="5" fillId="0" borderId="0">
      <alignment vertical="center"/>
    </xf>
    <xf numFmtId="9" fontId="12" fillId="0" borderId="0" applyFont="0" applyFill="0" applyBorder="0" applyAlignment="0" applyProtection="0">
      <alignment vertical="center"/>
    </xf>
    <xf numFmtId="0" fontId="12" fillId="0" borderId="0">
      <alignment vertical="center"/>
    </xf>
    <xf numFmtId="0" fontId="1" fillId="0" borderId="0">
      <alignment vertical="center"/>
    </xf>
    <xf numFmtId="0" fontId="5" fillId="0" borderId="0">
      <alignment vertical="center"/>
    </xf>
  </cellStyleXfs>
  <cellXfs count="133">
    <xf numFmtId="0" fontId="0" fillId="0" borderId="0" xfId="0"/>
    <xf numFmtId="0" fontId="6" fillId="0" borderId="14" xfId="3" applyFont="1" applyBorder="1">
      <alignment vertical="center"/>
    </xf>
    <xf numFmtId="0" fontId="8" fillId="0" borderId="14" xfId="3" applyFont="1" applyBorder="1">
      <alignment vertical="center"/>
    </xf>
    <xf numFmtId="0" fontId="8" fillId="0" borderId="0" xfId="3" applyFont="1">
      <alignment vertical="center"/>
    </xf>
    <xf numFmtId="0" fontId="9" fillId="0" borderId="0" xfId="3" applyFont="1">
      <alignment vertical="center"/>
    </xf>
    <xf numFmtId="0" fontId="10" fillId="0" borderId="0" xfId="3" applyFont="1">
      <alignment vertical="center"/>
    </xf>
    <xf numFmtId="0" fontId="11" fillId="0" borderId="15" xfId="3" applyFont="1" applyBorder="1" applyAlignment="1">
      <alignment horizontal="center" vertical="center"/>
    </xf>
    <xf numFmtId="0" fontId="11" fillId="0" borderId="16" xfId="3" applyFont="1" applyBorder="1" applyAlignment="1">
      <alignment horizontal="center" vertical="center"/>
    </xf>
    <xf numFmtId="0" fontId="8" fillId="0" borderId="10" xfId="3" applyFont="1" applyBorder="1">
      <alignment vertical="center"/>
    </xf>
    <xf numFmtId="0" fontId="8" fillId="0" borderId="3" xfId="3" applyFont="1" applyBorder="1" applyAlignment="1">
      <alignment horizontal="center" vertical="center" textRotation="255" wrapText="1"/>
    </xf>
    <xf numFmtId="0" fontId="8" fillId="0" borderId="17" xfId="3" applyFont="1" applyBorder="1" applyAlignment="1">
      <alignment horizontal="center" vertical="top" textRotation="255" wrapText="1"/>
    </xf>
    <xf numFmtId="0" fontId="8" fillId="0" borderId="18" xfId="3" applyFont="1" applyBorder="1" applyAlignment="1">
      <alignment horizontal="center" vertical="top" textRotation="255" wrapText="1"/>
    </xf>
    <xf numFmtId="0" fontId="8" fillId="0" borderId="19" xfId="3" applyFont="1" applyBorder="1" applyAlignment="1">
      <alignment horizontal="center" vertical="top" textRotation="255" wrapText="1"/>
    </xf>
    <xf numFmtId="0" fontId="8" fillId="0" borderId="20" xfId="3" applyFont="1" applyBorder="1" applyAlignment="1">
      <alignment horizontal="center" vertical="top" textRotation="255" wrapText="1"/>
    </xf>
    <xf numFmtId="176" fontId="8" fillId="0" borderId="21" xfId="3" applyNumberFormat="1" applyFont="1" applyBorder="1">
      <alignment vertical="center"/>
    </xf>
    <xf numFmtId="176" fontId="8" fillId="0" borderId="22" xfId="3" applyNumberFormat="1" applyFont="1" applyBorder="1">
      <alignment vertical="center"/>
    </xf>
    <xf numFmtId="176" fontId="8" fillId="0" borderId="23" xfId="3" applyNumberFormat="1" applyFont="1" applyBorder="1">
      <alignment vertical="center"/>
    </xf>
    <xf numFmtId="176" fontId="8" fillId="0" borderId="24" xfId="3" applyNumberFormat="1" applyFont="1" applyBorder="1">
      <alignment vertical="center"/>
    </xf>
    <xf numFmtId="177" fontId="8" fillId="0" borderId="25" xfId="4" applyNumberFormat="1" applyFont="1" applyFill="1" applyBorder="1">
      <alignment vertical="center"/>
    </xf>
    <xf numFmtId="177" fontId="8" fillId="0" borderId="26" xfId="4" applyNumberFormat="1" applyFont="1" applyFill="1" applyBorder="1">
      <alignment vertical="center"/>
    </xf>
    <xf numFmtId="177" fontId="8" fillId="0" borderId="27" xfId="4" applyNumberFormat="1" applyFont="1" applyFill="1" applyBorder="1">
      <alignment vertical="center"/>
    </xf>
    <xf numFmtId="177" fontId="8" fillId="0" borderId="28" xfId="4" applyNumberFormat="1" applyFont="1" applyFill="1" applyBorder="1">
      <alignment vertical="center"/>
    </xf>
    <xf numFmtId="0" fontId="8" fillId="0" borderId="0" xfId="3" applyFont="1" applyAlignment="1">
      <alignment vertical="top" textRotation="255"/>
    </xf>
    <xf numFmtId="177" fontId="8" fillId="0" borderId="26" xfId="3" applyNumberFormat="1" applyFont="1" applyBorder="1">
      <alignment vertical="center"/>
    </xf>
    <xf numFmtId="177" fontId="8" fillId="0" borderId="27" xfId="3" applyNumberFormat="1" applyFont="1" applyBorder="1">
      <alignment vertical="center"/>
    </xf>
    <xf numFmtId="177" fontId="8" fillId="0" borderId="28" xfId="3" applyNumberFormat="1" applyFont="1" applyBorder="1">
      <alignment vertical="center"/>
    </xf>
    <xf numFmtId="0" fontId="11" fillId="0" borderId="29" xfId="3" applyFont="1" applyBorder="1" applyAlignment="1">
      <alignment horizontal="center" vertical="center"/>
    </xf>
    <xf numFmtId="0" fontId="11" fillId="0" borderId="30" xfId="3" applyFont="1" applyBorder="1" applyAlignment="1">
      <alignment horizontal="center" vertical="center"/>
    </xf>
    <xf numFmtId="0" fontId="8" fillId="0" borderId="0" xfId="3" applyFont="1" applyAlignment="1">
      <alignment vertical="top" textRotation="255" wrapText="1"/>
    </xf>
    <xf numFmtId="177" fontId="8" fillId="0" borderId="0" xfId="3" applyNumberFormat="1" applyFont="1">
      <alignment vertical="center"/>
    </xf>
    <xf numFmtId="0" fontId="11" fillId="0" borderId="47" xfId="3" applyFont="1" applyBorder="1" applyAlignment="1">
      <alignment horizontal="center" vertical="center"/>
    </xf>
    <xf numFmtId="0" fontId="11" fillId="0" borderId="46" xfId="3" applyFont="1" applyBorder="1" applyAlignment="1">
      <alignment horizontal="center" vertical="center"/>
    </xf>
    <xf numFmtId="0" fontId="11" fillId="0" borderId="11" xfId="3" applyFont="1" applyBorder="1" applyAlignment="1">
      <alignment horizontal="center" vertical="center"/>
    </xf>
    <xf numFmtId="178" fontId="8" fillId="0" borderId="0" xfId="3" applyNumberFormat="1" applyFont="1">
      <alignment vertical="center"/>
    </xf>
    <xf numFmtId="0" fontId="8" fillId="0" borderId="31" xfId="3" applyFont="1" applyBorder="1" applyAlignment="1">
      <alignment horizontal="center" vertical="top" textRotation="255" wrapText="1"/>
    </xf>
    <xf numFmtId="0" fontId="8" fillId="0" borderId="0" xfId="3" applyFont="1" applyAlignment="1">
      <alignment horizontal="center" vertical="top" textRotation="255" wrapText="1"/>
    </xf>
    <xf numFmtId="176" fontId="8" fillId="0" borderId="32" xfId="3" applyNumberFormat="1" applyFont="1" applyBorder="1">
      <alignment vertical="center"/>
    </xf>
    <xf numFmtId="176" fontId="8" fillId="0" borderId="44" xfId="3" applyNumberFormat="1" applyFont="1" applyBorder="1">
      <alignment vertical="center"/>
    </xf>
    <xf numFmtId="0" fontId="8" fillId="0" borderId="48" xfId="3" applyFont="1" applyBorder="1">
      <alignment vertical="center"/>
    </xf>
    <xf numFmtId="0" fontId="8" fillId="0" borderId="49" xfId="3" applyFont="1" applyBorder="1">
      <alignment vertical="center"/>
    </xf>
    <xf numFmtId="0" fontId="8" fillId="0" borderId="46" xfId="3" applyFont="1" applyBorder="1">
      <alignment vertical="center"/>
    </xf>
    <xf numFmtId="177" fontId="8" fillId="0" borderId="33" xfId="3" applyNumberFormat="1" applyFont="1" applyBorder="1">
      <alignment vertical="center"/>
    </xf>
    <xf numFmtId="177" fontId="8" fillId="0" borderId="45" xfId="3" applyNumberFormat="1" applyFont="1" applyBorder="1">
      <alignment vertical="center"/>
    </xf>
    <xf numFmtId="0" fontId="13" fillId="0" borderId="34" xfId="3" quotePrefix="1" applyFont="1" applyBorder="1" applyAlignment="1">
      <alignment horizontal="center" vertical="center"/>
    </xf>
    <xf numFmtId="0" fontId="13" fillId="0" borderId="29" xfId="3" quotePrefix="1" applyFont="1" applyBorder="1" applyAlignment="1">
      <alignment horizontal="center" vertical="center"/>
    </xf>
    <xf numFmtId="0" fontId="8" fillId="0" borderId="35" xfId="3" applyFont="1" applyBorder="1" applyAlignment="1">
      <alignment horizontal="center" vertical="center" textRotation="255" wrapText="1"/>
    </xf>
    <xf numFmtId="0" fontId="8" fillId="0" borderId="28" xfId="3" applyFont="1" applyBorder="1" applyAlignment="1">
      <alignment horizontal="center" vertical="center" textRotation="255" wrapText="1"/>
    </xf>
    <xf numFmtId="179" fontId="8" fillId="0" borderId="36" xfId="3" applyNumberFormat="1" applyFont="1" applyBorder="1">
      <alignment vertical="center"/>
    </xf>
    <xf numFmtId="179" fontId="8" fillId="0" borderId="24" xfId="3" applyNumberFormat="1" applyFont="1" applyBorder="1">
      <alignment vertical="center"/>
    </xf>
    <xf numFmtId="177" fontId="8" fillId="0" borderId="35" xfId="3" applyNumberFormat="1" applyFont="1" applyBorder="1">
      <alignment vertical="center"/>
    </xf>
    <xf numFmtId="0" fontId="13" fillId="0" borderId="37" xfId="3" quotePrefix="1" applyFont="1" applyBorder="1" applyAlignment="1">
      <alignment horizontal="center" vertical="center"/>
    </xf>
    <xf numFmtId="0" fontId="8" fillId="0" borderId="38" xfId="3" applyFont="1" applyBorder="1" applyAlignment="1">
      <alignment horizontal="center" vertical="center" textRotation="255" wrapText="1"/>
    </xf>
    <xf numFmtId="179" fontId="8" fillId="0" borderId="39" xfId="3" applyNumberFormat="1" applyFont="1" applyBorder="1">
      <alignment vertical="center"/>
    </xf>
    <xf numFmtId="177" fontId="8" fillId="0" borderId="25" xfId="3" applyNumberFormat="1" applyFont="1" applyBorder="1">
      <alignment vertical="center"/>
    </xf>
    <xf numFmtId="177" fontId="8" fillId="0" borderId="38" xfId="3" applyNumberFormat="1" applyFont="1" applyBorder="1">
      <alignment vertical="center"/>
    </xf>
    <xf numFmtId="0" fontId="9" fillId="0" borderId="0" xfId="5" applyFont="1">
      <alignment vertical="center"/>
    </xf>
    <xf numFmtId="0" fontId="8" fillId="0" borderId="0" xfId="5" applyFont="1">
      <alignment vertical="center"/>
    </xf>
    <xf numFmtId="0" fontId="10" fillId="0" borderId="0" xfId="5" applyFont="1">
      <alignment vertical="center"/>
    </xf>
    <xf numFmtId="0" fontId="11" fillId="0" borderId="15" xfId="5" applyFont="1" applyBorder="1" applyAlignment="1">
      <alignment horizontal="center" vertical="center"/>
    </xf>
    <xf numFmtId="0" fontId="11" fillId="0" borderId="16" xfId="5" applyFont="1" applyBorder="1" applyAlignment="1">
      <alignment horizontal="center" vertical="center"/>
    </xf>
    <xf numFmtId="0" fontId="8" fillId="0" borderId="10" xfId="5" applyFont="1" applyBorder="1">
      <alignment vertical="center"/>
    </xf>
    <xf numFmtId="0" fontId="8" fillId="0" borderId="3" xfId="5" applyFont="1" applyBorder="1" applyAlignment="1">
      <alignment horizontal="center" vertical="center" textRotation="255" wrapText="1"/>
    </xf>
    <xf numFmtId="0" fontId="8" fillId="0" borderId="17" xfId="5" applyFont="1" applyBorder="1" applyAlignment="1">
      <alignment horizontal="center" vertical="top" textRotation="255" wrapText="1"/>
    </xf>
    <xf numFmtId="0" fontId="8" fillId="0" borderId="18" xfId="5" applyFont="1" applyBorder="1" applyAlignment="1">
      <alignment horizontal="center" vertical="top" textRotation="255" wrapText="1"/>
    </xf>
    <xf numFmtId="0" fontId="8" fillId="0" borderId="20" xfId="5" applyFont="1" applyBorder="1" applyAlignment="1">
      <alignment horizontal="center" vertical="top" textRotation="255" wrapText="1"/>
    </xf>
    <xf numFmtId="176" fontId="8" fillId="0" borderId="21" xfId="5" applyNumberFormat="1" applyFont="1" applyBorder="1">
      <alignment vertical="center"/>
    </xf>
    <xf numFmtId="176" fontId="8" fillId="0" borderId="22" xfId="5" applyNumberFormat="1" applyFont="1" applyBorder="1">
      <alignment vertical="center"/>
    </xf>
    <xf numFmtId="176" fontId="8" fillId="0" borderId="23" xfId="5" applyNumberFormat="1" applyFont="1" applyBorder="1">
      <alignment vertical="center"/>
    </xf>
    <xf numFmtId="176" fontId="8" fillId="0" borderId="24" xfId="5" applyNumberFormat="1" applyFont="1" applyBorder="1">
      <alignment vertical="center"/>
    </xf>
    <xf numFmtId="177" fontId="8" fillId="0" borderId="26" xfId="5" applyNumberFormat="1" applyFont="1" applyBorder="1">
      <alignment vertical="center"/>
    </xf>
    <xf numFmtId="177" fontId="8" fillId="0" borderId="27" xfId="5" applyNumberFormat="1" applyFont="1" applyBorder="1">
      <alignment vertical="center"/>
    </xf>
    <xf numFmtId="177" fontId="8" fillId="0" borderId="28" xfId="5" applyNumberFormat="1" applyFont="1" applyBorder="1">
      <alignment vertical="center"/>
    </xf>
    <xf numFmtId="0" fontId="13" fillId="0" borderId="34" xfId="5" quotePrefix="1" applyFont="1" applyBorder="1" applyAlignment="1">
      <alignment horizontal="center" vertical="center"/>
    </xf>
    <xf numFmtId="0" fontId="13" fillId="0" borderId="29" xfId="5" quotePrefix="1" applyFont="1" applyBorder="1" applyAlignment="1">
      <alignment horizontal="center" vertical="center"/>
    </xf>
    <xf numFmtId="0" fontId="8" fillId="0" borderId="35" xfId="5" applyFont="1" applyBorder="1" applyAlignment="1">
      <alignment horizontal="center" vertical="center" textRotation="255" wrapText="1"/>
    </xf>
    <xf numFmtId="0" fontId="8" fillId="0" borderId="28" xfId="5" applyFont="1" applyBorder="1" applyAlignment="1">
      <alignment horizontal="center" vertical="center" textRotation="255" wrapText="1"/>
    </xf>
    <xf numFmtId="179" fontId="8" fillId="0" borderId="36" xfId="5" applyNumberFormat="1" applyFont="1" applyBorder="1" applyAlignment="1">
      <alignment horizontal="right" vertical="center"/>
    </xf>
    <xf numFmtId="179" fontId="8" fillId="0" borderId="24" xfId="5" applyNumberFormat="1" applyFont="1" applyBorder="1">
      <alignment vertical="center"/>
    </xf>
    <xf numFmtId="177" fontId="8" fillId="0" borderId="35" xfId="5" applyNumberFormat="1" applyFont="1" applyBorder="1">
      <alignment vertical="center"/>
    </xf>
    <xf numFmtId="179" fontId="8" fillId="0" borderId="36" xfId="5" applyNumberFormat="1" applyFont="1" applyBorder="1">
      <alignment vertical="center"/>
    </xf>
    <xf numFmtId="0" fontId="8" fillId="0" borderId="34" xfId="5" quotePrefix="1" applyFont="1" applyBorder="1" applyAlignment="1">
      <alignment horizontal="center" vertical="center"/>
    </xf>
    <xf numFmtId="0" fontId="8" fillId="0" borderId="29" xfId="5" quotePrefix="1" applyFont="1" applyBorder="1" applyAlignment="1">
      <alignment horizontal="center" vertical="center"/>
    </xf>
    <xf numFmtId="0" fontId="17" fillId="0" borderId="0" xfId="5" applyFont="1" applyAlignment="1">
      <alignment horizontal="center" vertical="center"/>
    </xf>
    <xf numFmtId="0" fontId="8" fillId="0" borderId="4" xfId="5" applyFont="1" applyBorder="1">
      <alignment vertical="center"/>
    </xf>
    <xf numFmtId="0" fontId="8" fillId="0" borderId="5" xfId="5" applyFont="1" applyBorder="1">
      <alignment vertical="center"/>
    </xf>
    <xf numFmtId="0" fontId="8" fillId="0" borderId="2" xfId="5" applyFont="1" applyBorder="1">
      <alignment vertical="center"/>
    </xf>
    <xf numFmtId="0" fontId="17" fillId="0" borderId="0" xfId="5" applyFont="1" applyAlignment="1">
      <alignment horizontal="center" vertical="center" textRotation="255"/>
    </xf>
    <xf numFmtId="180" fontId="17" fillId="0" borderId="0" xfId="5" applyNumberFormat="1" applyFont="1" applyAlignment="1">
      <alignment horizontal="center" vertical="center"/>
    </xf>
    <xf numFmtId="177" fontId="8" fillId="0" borderId="25" xfId="5" applyNumberFormat="1" applyFont="1" applyBorder="1">
      <alignment vertical="center"/>
    </xf>
    <xf numFmtId="0" fontId="11" fillId="0" borderId="29" xfId="5" applyFont="1" applyBorder="1" applyAlignment="1">
      <alignment horizontal="center" vertical="center"/>
    </xf>
    <xf numFmtId="0" fontId="8" fillId="0" borderId="31" xfId="5" applyFont="1" applyBorder="1" applyAlignment="1">
      <alignment horizontal="center" vertical="top" textRotation="255" wrapText="1"/>
    </xf>
    <xf numFmtId="176" fontId="8" fillId="0" borderId="32" xfId="5" applyNumberFormat="1" applyFont="1" applyBorder="1">
      <alignment vertical="center"/>
    </xf>
    <xf numFmtId="177" fontId="8" fillId="0" borderId="33" xfId="5" applyNumberFormat="1" applyFont="1" applyBorder="1">
      <alignment vertical="center"/>
    </xf>
    <xf numFmtId="0" fontId="11" fillId="0" borderId="47" xfId="5" applyFont="1" applyBorder="1" applyAlignment="1">
      <alignment horizontal="center" vertical="center"/>
    </xf>
    <xf numFmtId="0" fontId="11" fillId="0" borderId="46" xfId="5" applyFont="1" applyBorder="1" applyAlignment="1">
      <alignment horizontal="center" vertical="center"/>
    </xf>
    <xf numFmtId="0" fontId="11" fillId="0" borderId="43" xfId="5" applyFont="1" applyBorder="1" applyAlignment="1">
      <alignment horizontal="center" vertical="center"/>
    </xf>
    <xf numFmtId="0" fontId="8" fillId="0" borderId="13" xfId="5" applyFont="1" applyBorder="1" applyAlignment="1">
      <alignment horizontal="center" vertical="top" textRotation="255" wrapText="1"/>
    </xf>
    <xf numFmtId="0" fontId="14" fillId="0" borderId="15" xfId="5" applyFont="1" applyBorder="1" applyAlignment="1">
      <alignment horizontal="center" vertical="center"/>
    </xf>
    <xf numFmtId="0" fontId="14" fillId="0" borderId="16" xfId="5" applyFont="1" applyBorder="1" applyAlignment="1">
      <alignment horizontal="center" vertical="center"/>
    </xf>
    <xf numFmtId="0" fontId="13" fillId="0" borderId="18" xfId="5" applyFont="1" applyBorder="1" applyAlignment="1">
      <alignment horizontal="center" vertical="top" textRotation="255" wrapText="1"/>
    </xf>
    <xf numFmtId="0" fontId="18" fillId="0" borderId="0" xfId="7" applyFont="1">
      <alignment vertical="center"/>
    </xf>
    <xf numFmtId="177" fontId="8" fillId="0" borderId="0" xfId="5" applyNumberFormat="1" applyFont="1">
      <alignment vertical="center"/>
    </xf>
    <xf numFmtId="0" fontId="8" fillId="0" borderId="9" xfId="5" applyFont="1" applyBorder="1" applyAlignment="1">
      <alignment horizontal="center" vertical="top" textRotation="255" wrapText="1"/>
    </xf>
    <xf numFmtId="176" fontId="8" fillId="0" borderId="42" xfId="5" applyNumberFormat="1" applyFont="1" applyBorder="1">
      <alignment vertical="center"/>
    </xf>
    <xf numFmtId="177" fontId="8" fillId="0" borderId="41" xfId="5" applyNumberFormat="1" applyFont="1" applyBorder="1">
      <alignment vertical="center"/>
    </xf>
    <xf numFmtId="0" fontId="8" fillId="0" borderId="37" xfId="5" quotePrefix="1" applyFont="1" applyBorder="1" applyAlignment="1">
      <alignment horizontal="center" vertical="center"/>
    </xf>
    <xf numFmtId="0" fontId="8" fillId="0" borderId="40" xfId="5" quotePrefix="1" applyFont="1" applyBorder="1" applyAlignment="1">
      <alignment horizontal="center" vertical="center"/>
    </xf>
    <xf numFmtId="0" fontId="8" fillId="0" borderId="38" xfId="5" applyFont="1" applyBorder="1" applyAlignment="1">
      <alignment vertical="center" textRotation="255" wrapText="1"/>
    </xf>
    <xf numFmtId="0" fontId="8" fillId="0" borderId="41" xfId="5" applyFont="1" applyBorder="1" applyAlignment="1">
      <alignment vertical="center" textRotation="255" wrapText="1"/>
    </xf>
    <xf numFmtId="0" fontId="8" fillId="0" borderId="0" xfId="5" applyFont="1" applyAlignment="1">
      <alignment horizontal="center" vertical="center" textRotation="255"/>
    </xf>
    <xf numFmtId="179" fontId="8" fillId="0" borderId="39" xfId="5" applyNumberFormat="1" applyFont="1" applyBorder="1">
      <alignment vertical="center"/>
    </xf>
    <xf numFmtId="179" fontId="8" fillId="0" borderId="42" xfId="5" applyNumberFormat="1" applyFont="1" applyBorder="1">
      <alignment vertical="center"/>
    </xf>
    <xf numFmtId="180" fontId="8" fillId="0" borderId="0" xfId="5" applyNumberFormat="1" applyFont="1" applyAlignment="1">
      <alignment horizontal="center" vertical="center"/>
    </xf>
    <xf numFmtId="177" fontId="8" fillId="0" borderId="38" xfId="5" applyNumberFormat="1" applyFont="1" applyBorder="1">
      <alignment vertical="center"/>
    </xf>
    <xf numFmtId="179" fontId="8" fillId="0" borderId="37" xfId="5" applyNumberFormat="1" applyFont="1" applyBorder="1">
      <alignment vertical="center"/>
    </xf>
    <xf numFmtId="177" fontId="8" fillId="0" borderId="25" xfId="4" applyNumberFormat="1" applyFont="1" applyFill="1" applyBorder="1" applyAlignment="1">
      <alignment horizontal="center" vertical="center"/>
    </xf>
    <xf numFmtId="0" fontId="8" fillId="0" borderId="12" xfId="5" applyFont="1" applyBorder="1" applyAlignment="1">
      <alignment horizontal="left" vertical="center" wrapText="1"/>
    </xf>
    <xf numFmtId="0" fontId="8" fillId="0" borderId="11" xfId="5" applyFont="1" applyBorder="1" applyAlignment="1">
      <alignment horizontal="left" vertical="center" wrapText="1"/>
    </xf>
    <xf numFmtId="0" fontId="8" fillId="0" borderId="10" xfId="5" applyFont="1" applyBorder="1" applyAlignment="1">
      <alignment horizontal="left" vertical="center" wrapText="1"/>
    </xf>
    <xf numFmtId="0" fontId="8" fillId="0" borderId="13" xfId="5" applyFont="1" applyBorder="1" applyAlignment="1">
      <alignment horizontal="left" vertical="center" wrapText="1"/>
    </xf>
    <xf numFmtId="0" fontId="8" fillId="0" borderId="8" xfId="5" applyFont="1" applyBorder="1" applyAlignment="1">
      <alignment horizontal="left" vertical="center" wrapText="1"/>
    </xf>
    <xf numFmtId="0" fontId="8" fillId="0" borderId="9" xfId="5" applyFont="1" applyBorder="1" applyAlignment="1">
      <alignment horizontal="left" vertical="center" wrapText="1"/>
    </xf>
    <xf numFmtId="0" fontId="8" fillId="0" borderId="3" xfId="5" applyFont="1" applyBorder="1" applyAlignment="1">
      <alignment vertical="center" textRotation="255"/>
    </xf>
    <xf numFmtId="0" fontId="8" fillId="0" borderId="6" xfId="5" applyFont="1" applyBorder="1" applyAlignment="1">
      <alignment horizontal="center" vertical="center" textRotation="255"/>
    </xf>
    <xf numFmtId="0" fontId="8" fillId="0" borderId="1" xfId="5" applyFont="1" applyBorder="1" applyAlignment="1">
      <alignment horizontal="center" vertical="center" textRotation="255"/>
    </xf>
    <xf numFmtId="0" fontId="8" fillId="0" borderId="7" xfId="5" applyFont="1" applyBorder="1" applyAlignment="1">
      <alignment horizontal="center" vertical="center" textRotation="255"/>
    </xf>
    <xf numFmtId="0" fontId="8" fillId="0" borderId="12" xfId="5" applyFont="1" applyBorder="1">
      <alignment vertical="center"/>
    </xf>
    <xf numFmtId="0" fontId="8" fillId="0" borderId="11" xfId="5" applyFont="1" applyBorder="1">
      <alignment vertical="center"/>
    </xf>
    <xf numFmtId="0" fontId="8" fillId="0" borderId="10" xfId="5" applyFont="1" applyBorder="1">
      <alignment vertical="center"/>
    </xf>
    <xf numFmtId="0" fontId="8" fillId="0" borderId="13" xfId="5" applyFont="1" applyBorder="1">
      <alignment vertical="center"/>
    </xf>
    <xf numFmtId="0" fontId="8" fillId="0" borderId="8" xfId="5" applyFont="1" applyBorder="1">
      <alignment vertical="center"/>
    </xf>
    <xf numFmtId="0" fontId="8" fillId="0" borderId="9" xfId="5" applyFont="1" applyBorder="1">
      <alignment vertical="center"/>
    </xf>
    <xf numFmtId="0" fontId="8" fillId="0" borderId="12" xfId="5" applyFont="1" applyBorder="1" applyAlignment="1">
      <alignment vertical="center" wrapText="1"/>
    </xf>
  </cellXfs>
  <cellStyles count="8">
    <cellStyle name="パーセント 2" xfId="4" xr:uid="{78BBCC47-D4E8-4A6A-AD65-E10F278447BE}"/>
    <cellStyle name="標準" xfId="0" builtinId="0"/>
    <cellStyle name="標準 2" xfId="1" xr:uid="{F72690CE-4FFA-4681-8DED-E34D7799B470}"/>
    <cellStyle name="標準 3" xfId="2" xr:uid="{A3F70C2C-0767-45C3-AB96-65DAFDF173D4}"/>
    <cellStyle name="標準 4" xfId="3" xr:uid="{1E2E51BA-0717-4675-9778-EA368249DC1D}"/>
    <cellStyle name="標準 5" xfId="5" xr:uid="{91748755-09D1-4504-AE4F-91B408BE0E6A}"/>
    <cellStyle name="標準 5 2" xfId="7" xr:uid="{7FBF5A3E-1EB7-470D-A18D-E6D857544148}"/>
    <cellStyle name="標準 6" xfId="6" xr:uid="{58F525D2-58D8-42B4-B0B1-D4C5B7369A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kashi/Desktop/&#28363;&#36032;&#30476;&#65306;&#31532;&#65301;&#65301;&#22238;&#28363;&#36032;&#30476;&#25919;&#19990;&#35542;&#35519;&#26619;/&#31532;55&#22238;&#28363;&#36032;&#30476;&#25919;&#19990;&#35542;&#35519;&#26619;_&#21336;&#32020;&#12539;&#12463;&#12525;&#12473;&#38598;&#35336;&#12487;&#12540;&#12479;/01&#21336;&#32020;&#38598;&#35336;/&#21336;&#32020;&#38598;&#35336;&#34920;&#65288;R4&#28363;&#36032;&#30476;&#25919;&#19990;&#35542;&#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属性"/>
      <sheetName val="Q6-Q13"/>
      <sheetName val="Q14-Q17"/>
      <sheetName val="Q18-Q27"/>
    </sheetNames>
    <sheetDataSet>
      <sheetData sheetId="0"/>
      <sheetData sheetId="1">
        <row r="48">
          <cell r="P48">
            <v>0.87683384510406004</v>
          </cell>
          <cell r="Q48">
            <v>8.9389286932787443E-2</v>
          </cell>
        </row>
        <row r="50">
          <cell r="P50">
            <v>0.75366769020812008</v>
          </cell>
          <cell r="Q50">
            <v>0.18355510064824293</v>
          </cell>
        </row>
        <row r="52">
          <cell r="P52">
            <v>0.54281815080177409</v>
          </cell>
          <cell r="Q52">
            <v>0.24360286591606961</v>
          </cell>
        </row>
        <row r="54">
          <cell r="P54">
            <v>0.41078130330945067</v>
          </cell>
          <cell r="Q54">
            <v>0.34970999658819518</v>
          </cell>
        </row>
        <row r="56">
          <cell r="P56">
            <v>0.4421699078812692</v>
          </cell>
          <cell r="Q56">
            <v>0.39542818150801773</v>
          </cell>
        </row>
        <row r="58">
          <cell r="P58">
            <v>0.62981917434322754</v>
          </cell>
          <cell r="Q58">
            <v>0.22688502217673148</v>
          </cell>
        </row>
        <row r="60">
          <cell r="P60">
            <v>0.53087683384510409</v>
          </cell>
          <cell r="Q60">
            <v>0.30160354827703856</v>
          </cell>
        </row>
        <row r="62">
          <cell r="P62">
            <v>0.32275673831456841</v>
          </cell>
          <cell r="Q62">
            <v>0.46093483452746503</v>
          </cell>
        </row>
        <row r="64">
          <cell r="P64">
            <v>0.29989764585465711</v>
          </cell>
          <cell r="Q64">
            <v>0.4285226885022177</v>
          </cell>
        </row>
        <row r="66">
          <cell r="P66">
            <v>0.33196861139542816</v>
          </cell>
          <cell r="Q66">
            <v>0.56806550665301947</v>
          </cell>
        </row>
        <row r="68">
          <cell r="P68">
            <v>0.32650972364380759</v>
          </cell>
          <cell r="Q68">
            <v>0.46946434663937225</v>
          </cell>
        </row>
        <row r="70">
          <cell r="P70">
            <v>0.44251108836574549</v>
          </cell>
          <cell r="Q70">
            <v>0.47901740020470829</v>
          </cell>
        </row>
        <row r="72">
          <cell r="P72">
            <v>0.2773797338792221</v>
          </cell>
          <cell r="Q72">
            <v>0.67178437393381096</v>
          </cell>
        </row>
        <row r="74">
          <cell r="P74">
            <v>0.45752302968270214</v>
          </cell>
          <cell r="Q74">
            <v>0.41385192766973727</v>
          </cell>
        </row>
        <row r="76">
          <cell r="P76">
            <v>0.32446264073694986</v>
          </cell>
          <cell r="Q76">
            <v>0.49607642442852268</v>
          </cell>
        </row>
        <row r="78">
          <cell r="P78">
            <v>0.68952575912657799</v>
          </cell>
          <cell r="Q78">
            <v>0.25213237802797678</v>
          </cell>
        </row>
        <row r="80">
          <cell r="P80">
            <v>0.60866598430569774</v>
          </cell>
          <cell r="Q80">
            <v>0.27157966564312519</v>
          </cell>
        </row>
        <row r="82">
          <cell r="P82">
            <v>0.37598089389286932</v>
          </cell>
          <cell r="Q82">
            <v>0.39986352780620948</v>
          </cell>
        </row>
        <row r="84">
          <cell r="P84">
            <v>0.67656090071647901</v>
          </cell>
          <cell r="Q84">
            <v>0.25486182190378709</v>
          </cell>
        </row>
        <row r="86">
          <cell r="P86">
            <v>0.21119071989082225</v>
          </cell>
          <cell r="Q86">
            <v>0.56977140907540091</v>
          </cell>
        </row>
      </sheetData>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344D-FB06-465A-A9F3-425160A9721E}">
  <sheetPr codeName="Sheet1"/>
  <dimension ref="A1:AP70"/>
  <sheetViews>
    <sheetView showGridLines="0" view="pageBreakPreview" topLeftCell="A17" zoomScaleNormal="100" zoomScaleSheetLayoutView="100" workbookViewId="0"/>
  </sheetViews>
  <sheetFormatPr defaultColWidth="9" defaultRowHeight="12" x14ac:dyDescent="0.4"/>
  <cols>
    <col min="1" max="1" width="2.625" style="3" customWidth="1"/>
    <col min="2" max="26" width="6" style="3" customWidth="1"/>
    <col min="27" max="16384" width="9" style="3"/>
  </cols>
  <sheetData>
    <row r="1" spans="1:26" ht="21.75" thickBot="1" x14ac:dyDescent="0.45">
      <c r="A1" s="1" t="s">
        <v>0</v>
      </c>
      <c r="B1" s="2"/>
      <c r="C1" s="2"/>
      <c r="D1" s="2"/>
      <c r="E1" s="2"/>
      <c r="F1" s="2"/>
      <c r="G1" s="2"/>
      <c r="H1" s="2"/>
      <c r="I1" s="2"/>
      <c r="J1" s="2"/>
      <c r="K1" s="2"/>
      <c r="L1" s="2"/>
      <c r="M1" s="2"/>
      <c r="N1" s="2"/>
      <c r="O1" s="2"/>
      <c r="P1" s="2"/>
    </row>
    <row r="3" spans="1:26" ht="16.5" x14ac:dyDescent="0.4">
      <c r="A3" s="4" t="s">
        <v>1</v>
      </c>
    </row>
    <row r="4" spans="1:26" ht="14.25" x14ac:dyDescent="0.4">
      <c r="A4" s="5"/>
    </row>
    <row r="5" spans="1:26" ht="14.25" x14ac:dyDescent="0.4">
      <c r="A5" s="5" t="s">
        <v>192</v>
      </c>
    </row>
    <row r="6" spans="1:26" ht="9.75" customHeight="1" x14ac:dyDescent="0.4">
      <c r="A6" s="5"/>
    </row>
    <row r="7" spans="1:26" ht="14.25" x14ac:dyDescent="0.4">
      <c r="A7" s="5"/>
      <c r="C7" s="6">
        <v>1</v>
      </c>
      <c r="D7" s="7">
        <v>2</v>
      </c>
      <c r="E7" s="7">
        <v>3</v>
      </c>
      <c r="F7" s="8"/>
    </row>
    <row r="8" spans="1:26" ht="135" customHeight="1" x14ac:dyDescent="0.4">
      <c r="A8" s="5"/>
      <c r="B8" s="9" t="s">
        <v>2</v>
      </c>
      <c r="C8" s="10" t="s">
        <v>3</v>
      </c>
      <c r="D8" s="11" t="s">
        <v>4</v>
      </c>
      <c r="E8" s="12" t="s">
        <v>5</v>
      </c>
      <c r="F8" s="13" t="s">
        <v>6</v>
      </c>
    </row>
    <row r="9" spans="1:26" ht="14.25" x14ac:dyDescent="0.4">
      <c r="A9" s="5"/>
      <c r="B9" s="14">
        <f>SUM(C9:F9)</f>
        <v>3918</v>
      </c>
      <c r="C9" s="15">
        <v>1825</v>
      </c>
      <c r="D9" s="16">
        <v>2025</v>
      </c>
      <c r="E9" s="16">
        <v>54</v>
      </c>
      <c r="F9" s="17">
        <v>14</v>
      </c>
    </row>
    <row r="10" spans="1:26" ht="14.25" x14ac:dyDescent="0.4">
      <c r="A10" s="5"/>
      <c r="B10" s="18">
        <f>SUM(C10:F10)</f>
        <v>0.99999999999999989</v>
      </c>
      <c r="C10" s="19">
        <f>C9/$B$9</f>
        <v>0.46579887697805</v>
      </c>
      <c r="D10" s="20">
        <f t="shared" ref="D10:F10" si="0">D9/$B$9</f>
        <v>0.51684532924961712</v>
      </c>
      <c r="E10" s="20">
        <f t="shared" si="0"/>
        <v>1.3782542113323124E-2</v>
      </c>
      <c r="F10" s="21">
        <f t="shared" si="0"/>
        <v>3.5732516590096988E-3</v>
      </c>
    </row>
    <row r="11" spans="1:26" ht="14.25" x14ac:dyDescent="0.4">
      <c r="A11" s="5"/>
    </row>
    <row r="12" spans="1:26" ht="14.25" x14ac:dyDescent="0.4">
      <c r="A12" s="5"/>
    </row>
    <row r="13" spans="1:26" ht="14.25" x14ac:dyDescent="0.4">
      <c r="A13" s="5" t="s">
        <v>193</v>
      </c>
    </row>
    <row r="14" spans="1:26" ht="9.75" customHeight="1" x14ac:dyDescent="0.4">
      <c r="A14" s="5"/>
    </row>
    <row r="15" spans="1:26" ht="14.25" x14ac:dyDescent="0.4">
      <c r="A15" s="5"/>
      <c r="C15" s="6">
        <v>1</v>
      </c>
      <c r="D15" s="7">
        <v>2</v>
      </c>
      <c r="E15" s="7">
        <v>3</v>
      </c>
      <c r="F15" s="7">
        <v>4</v>
      </c>
      <c r="G15" s="7">
        <v>5</v>
      </c>
      <c r="H15" s="8"/>
    </row>
    <row r="16" spans="1:26" ht="135" customHeight="1" x14ac:dyDescent="0.4">
      <c r="A16" s="5"/>
      <c r="B16" s="9" t="s">
        <v>7</v>
      </c>
      <c r="C16" s="10" t="s">
        <v>8</v>
      </c>
      <c r="D16" s="11" t="s">
        <v>9</v>
      </c>
      <c r="E16" s="11" t="s">
        <v>10</v>
      </c>
      <c r="F16" s="11" t="s">
        <v>11</v>
      </c>
      <c r="G16" s="11" t="s">
        <v>12</v>
      </c>
      <c r="H16" s="13" t="s">
        <v>13</v>
      </c>
      <c r="S16" s="22"/>
      <c r="T16" s="22"/>
      <c r="U16" s="22"/>
      <c r="V16" s="22"/>
      <c r="W16" s="22"/>
      <c r="X16" s="22"/>
      <c r="Y16" s="22"/>
      <c r="Z16" s="22"/>
    </row>
    <row r="17" spans="1:42" ht="14.25" x14ac:dyDescent="0.4">
      <c r="A17" s="5"/>
      <c r="B17" s="14">
        <f>SUM(C17:H17)</f>
        <v>3918</v>
      </c>
      <c r="C17" s="15">
        <v>1153</v>
      </c>
      <c r="D17" s="16">
        <v>925</v>
      </c>
      <c r="E17" s="16">
        <v>862</v>
      </c>
      <c r="F17" s="16">
        <v>544</v>
      </c>
      <c r="G17" s="16">
        <v>418</v>
      </c>
      <c r="H17" s="17">
        <v>16</v>
      </c>
    </row>
    <row r="18" spans="1:42" ht="14.25" x14ac:dyDescent="0.4">
      <c r="A18" s="5"/>
      <c r="B18" s="18">
        <f>SUM(C18:H18)</f>
        <v>0.99999999999999989</v>
      </c>
      <c r="C18" s="23">
        <f>C17/$B$17</f>
        <v>0.29428279734558449</v>
      </c>
      <c r="D18" s="24">
        <f t="shared" ref="D18:H18" si="1">D17/$B$17</f>
        <v>0.23608984175599795</v>
      </c>
      <c r="E18" s="24">
        <f t="shared" si="1"/>
        <v>0.22001020929045431</v>
      </c>
      <c r="F18" s="24">
        <f t="shared" si="1"/>
        <v>0.13884635017866259</v>
      </c>
      <c r="G18" s="24">
        <f t="shared" si="1"/>
        <v>0.10668708524757529</v>
      </c>
      <c r="H18" s="25">
        <f t="shared" si="1"/>
        <v>4.0837161817253703E-3</v>
      </c>
    </row>
    <row r="19" spans="1:42" ht="14.25" x14ac:dyDescent="0.4">
      <c r="A19" s="5"/>
    </row>
    <row r="20" spans="1:42" ht="14.25" x14ac:dyDescent="0.4">
      <c r="B20" s="5" t="s">
        <v>14</v>
      </c>
    </row>
    <row r="21" spans="1:42" ht="9.75" customHeight="1" x14ac:dyDescent="0.4">
      <c r="B21" s="5"/>
    </row>
    <row r="22" spans="1:42" ht="14.25" x14ac:dyDescent="0.4">
      <c r="A22" s="5"/>
      <c r="C22" s="6">
        <v>1</v>
      </c>
      <c r="D22" s="7">
        <v>2</v>
      </c>
      <c r="E22" s="7">
        <v>3</v>
      </c>
      <c r="F22" s="7">
        <v>4</v>
      </c>
      <c r="G22" s="7">
        <v>5</v>
      </c>
      <c r="H22" s="26">
        <v>6</v>
      </c>
      <c r="I22" s="27">
        <v>7</v>
      </c>
      <c r="J22" s="7">
        <v>8</v>
      </c>
      <c r="K22" s="7">
        <v>9</v>
      </c>
      <c r="L22" s="7">
        <v>10</v>
      </c>
      <c r="M22" s="7">
        <v>11</v>
      </c>
      <c r="N22" s="26">
        <v>12</v>
      </c>
    </row>
    <row r="23" spans="1:42" ht="135" customHeight="1" x14ac:dyDescent="0.4">
      <c r="A23" s="5"/>
      <c r="B23" s="9" t="s">
        <v>7</v>
      </c>
      <c r="C23" s="10" t="s">
        <v>15</v>
      </c>
      <c r="D23" s="11" t="s">
        <v>16</v>
      </c>
      <c r="E23" s="11" t="s">
        <v>17</v>
      </c>
      <c r="F23" s="11" t="s">
        <v>18</v>
      </c>
      <c r="G23" s="11" t="s">
        <v>19</v>
      </c>
      <c r="H23" s="13" t="s">
        <v>20</v>
      </c>
      <c r="I23" s="10" t="s">
        <v>21</v>
      </c>
      <c r="J23" s="11" t="s">
        <v>22</v>
      </c>
      <c r="K23" s="11" t="s">
        <v>23</v>
      </c>
      <c r="L23" s="11" t="s">
        <v>24</v>
      </c>
      <c r="M23" s="11" t="s">
        <v>25</v>
      </c>
      <c r="N23" s="13" t="s">
        <v>26</v>
      </c>
      <c r="S23" s="28"/>
      <c r="T23" s="28"/>
      <c r="U23" s="28"/>
      <c r="V23" s="28"/>
      <c r="W23" s="28"/>
      <c r="X23" s="28"/>
      <c r="Y23" s="28"/>
      <c r="Z23" s="28"/>
      <c r="AA23" s="28"/>
      <c r="AB23" s="28"/>
      <c r="AC23" s="28"/>
      <c r="AD23" s="28"/>
      <c r="AE23" s="28"/>
      <c r="AF23" s="28"/>
      <c r="AG23" s="28"/>
      <c r="AH23" s="28"/>
      <c r="AI23" s="28"/>
      <c r="AJ23" s="28"/>
      <c r="AK23" s="28"/>
      <c r="AL23" s="28"/>
      <c r="AM23" s="28"/>
      <c r="AN23" s="28"/>
      <c r="AO23" s="28"/>
      <c r="AP23" s="22"/>
    </row>
    <row r="24" spans="1:42" ht="14.25" x14ac:dyDescent="0.4">
      <c r="A24" s="5"/>
      <c r="B24" s="14">
        <f>SUM(C24:N24,C28:H28)</f>
        <v>3918</v>
      </c>
      <c r="C24" s="15">
        <v>508</v>
      </c>
      <c r="D24" s="16">
        <v>439</v>
      </c>
      <c r="E24" s="16">
        <v>409</v>
      </c>
      <c r="F24" s="16">
        <v>263</v>
      </c>
      <c r="G24" s="16">
        <v>206</v>
      </c>
      <c r="H24" s="17">
        <v>0</v>
      </c>
      <c r="I24" s="15">
        <v>629</v>
      </c>
      <c r="J24" s="16">
        <v>462</v>
      </c>
      <c r="K24" s="16">
        <v>441</v>
      </c>
      <c r="L24" s="16">
        <v>281</v>
      </c>
      <c r="M24" s="16">
        <v>210</v>
      </c>
      <c r="N24" s="17">
        <v>2</v>
      </c>
    </row>
    <row r="25" spans="1:42" ht="14.25" x14ac:dyDescent="0.4">
      <c r="A25" s="5"/>
      <c r="B25" s="18">
        <f>SUM(C25:N25,C29:H29)</f>
        <v>1</v>
      </c>
      <c r="C25" s="23">
        <f>C24/$B$24</f>
        <v>0.12965798876978049</v>
      </c>
      <c r="D25" s="24">
        <f t="shared" ref="D25:N25" si="2">D24/$B$24</f>
        <v>0.11204696273608984</v>
      </c>
      <c r="E25" s="24">
        <f t="shared" si="2"/>
        <v>0.10438999489535478</v>
      </c>
      <c r="F25" s="24">
        <f t="shared" si="2"/>
        <v>6.7126084737110778E-2</v>
      </c>
      <c r="G25" s="24">
        <f t="shared" si="2"/>
        <v>5.2577845839714137E-2</v>
      </c>
      <c r="H25" s="25">
        <f t="shared" si="2"/>
        <v>0</v>
      </c>
      <c r="I25" s="23">
        <f t="shared" si="2"/>
        <v>0.1605410923940786</v>
      </c>
      <c r="J25" s="24">
        <f t="shared" si="2"/>
        <v>0.11791730474732007</v>
      </c>
      <c r="K25" s="24">
        <f t="shared" si="2"/>
        <v>0.11255742725880551</v>
      </c>
      <c r="L25" s="24">
        <f t="shared" si="2"/>
        <v>7.1720265441551814E-2</v>
      </c>
      <c r="M25" s="24">
        <f t="shared" si="2"/>
        <v>5.359877488514548E-2</v>
      </c>
      <c r="N25" s="25">
        <f t="shared" si="2"/>
        <v>5.1046452271567128E-4</v>
      </c>
    </row>
    <row r="26" spans="1:42" ht="14.25" x14ac:dyDescent="0.4">
      <c r="A26" s="5"/>
      <c r="B26" s="29"/>
      <c r="C26" s="6">
        <v>13</v>
      </c>
      <c r="D26" s="7">
        <v>14</v>
      </c>
      <c r="E26" s="7">
        <v>15</v>
      </c>
      <c r="F26" s="30">
        <v>16</v>
      </c>
      <c r="G26" s="30">
        <v>17</v>
      </c>
      <c r="H26" s="31"/>
      <c r="I26" s="32"/>
      <c r="J26" s="33"/>
      <c r="K26" s="33"/>
      <c r="L26" s="33"/>
      <c r="M26" s="33"/>
    </row>
    <row r="27" spans="1:42" ht="135" customHeight="1" x14ac:dyDescent="0.4">
      <c r="A27" s="5"/>
      <c r="B27" s="29"/>
      <c r="C27" s="34" t="s">
        <v>175</v>
      </c>
      <c r="D27" s="11" t="s">
        <v>176</v>
      </c>
      <c r="E27" s="11" t="s">
        <v>177</v>
      </c>
      <c r="F27" s="12" t="s">
        <v>178</v>
      </c>
      <c r="G27" s="12" t="s">
        <v>205</v>
      </c>
      <c r="H27" s="13" t="s">
        <v>27</v>
      </c>
      <c r="I27" s="35"/>
      <c r="J27" s="33"/>
      <c r="K27" s="33"/>
      <c r="L27" s="33"/>
    </row>
    <row r="28" spans="1:42" ht="14.25" x14ac:dyDescent="0.4">
      <c r="A28" s="5"/>
      <c r="B28" s="29"/>
      <c r="C28" s="36">
        <v>16</v>
      </c>
      <c r="D28" s="16">
        <v>24</v>
      </c>
      <c r="E28" s="37">
        <v>12</v>
      </c>
      <c r="F28" s="38">
        <v>0</v>
      </c>
      <c r="G28" s="39">
        <v>2</v>
      </c>
      <c r="H28" s="40">
        <v>14</v>
      </c>
      <c r="I28" s="33"/>
      <c r="J28" s="33"/>
      <c r="K28" s="33"/>
      <c r="L28" s="33"/>
      <c r="M28" s="33"/>
    </row>
    <row r="29" spans="1:42" ht="14.25" x14ac:dyDescent="0.4">
      <c r="A29" s="5"/>
      <c r="B29" s="29"/>
      <c r="C29" s="41">
        <f>C28/$B$24</f>
        <v>4.0837161817253703E-3</v>
      </c>
      <c r="D29" s="24">
        <f t="shared" ref="D29:H29" si="3">D28/$B$24</f>
        <v>6.1255742725880554E-3</v>
      </c>
      <c r="E29" s="42">
        <f t="shared" si="3"/>
        <v>3.0627871362940277E-3</v>
      </c>
      <c r="F29" s="42">
        <f t="shared" si="3"/>
        <v>0</v>
      </c>
      <c r="G29" s="24">
        <f t="shared" si="3"/>
        <v>5.1046452271567128E-4</v>
      </c>
      <c r="H29" s="25">
        <f t="shared" si="3"/>
        <v>3.5732516590096988E-3</v>
      </c>
      <c r="I29" s="33"/>
      <c r="J29" s="33"/>
      <c r="K29" s="33"/>
      <c r="L29" s="33"/>
      <c r="M29" s="33"/>
    </row>
    <row r="30" spans="1:42" ht="14.25" x14ac:dyDescent="0.4">
      <c r="A30" s="5"/>
      <c r="B30" s="29"/>
      <c r="C30" s="33"/>
      <c r="D30" s="33"/>
      <c r="E30" s="33"/>
      <c r="F30" s="33"/>
      <c r="G30" s="33"/>
      <c r="H30" s="33"/>
      <c r="I30" s="33"/>
      <c r="J30" s="33"/>
      <c r="K30" s="33"/>
      <c r="L30" s="33"/>
      <c r="M30" s="33"/>
      <c r="N30" s="33"/>
      <c r="O30" s="33"/>
      <c r="P30" s="33"/>
      <c r="Q30" s="33"/>
      <c r="R30" s="33"/>
    </row>
    <row r="31" spans="1:42" ht="14.25" x14ac:dyDescent="0.4">
      <c r="A31" s="5" t="s">
        <v>194</v>
      </c>
    </row>
    <row r="32" spans="1:42" ht="9.75" customHeight="1" x14ac:dyDescent="0.4">
      <c r="A32" s="5"/>
    </row>
    <row r="33" spans="1:13" ht="14.25" x14ac:dyDescent="0.4">
      <c r="A33" s="5"/>
      <c r="C33" s="6">
        <v>1</v>
      </c>
      <c r="D33" s="7">
        <v>2</v>
      </c>
      <c r="E33" s="7">
        <v>3</v>
      </c>
      <c r="F33" s="7">
        <v>4</v>
      </c>
      <c r="G33" s="7">
        <v>5</v>
      </c>
      <c r="H33" s="7">
        <v>6</v>
      </c>
      <c r="I33" s="7">
        <v>7</v>
      </c>
      <c r="J33" s="8"/>
    </row>
    <row r="34" spans="1:13" ht="159.94999999999999" customHeight="1" x14ac:dyDescent="0.4">
      <c r="A34" s="5"/>
      <c r="B34" s="9" t="s">
        <v>7</v>
      </c>
      <c r="C34" s="10" t="s">
        <v>28</v>
      </c>
      <c r="D34" s="11" t="s">
        <v>29</v>
      </c>
      <c r="E34" s="11" t="s">
        <v>30</v>
      </c>
      <c r="F34" s="11" t="s">
        <v>31</v>
      </c>
      <c r="G34" s="11" t="s">
        <v>32</v>
      </c>
      <c r="H34" s="11" t="s">
        <v>33</v>
      </c>
      <c r="I34" s="11" t="s">
        <v>34</v>
      </c>
      <c r="J34" s="13" t="s">
        <v>6</v>
      </c>
    </row>
    <row r="35" spans="1:13" ht="14.25" x14ac:dyDescent="0.4">
      <c r="A35" s="5"/>
      <c r="B35" s="14">
        <f>SUM(C35:J35)</f>
        <v>3918</v>
      </c>
      <c r="C35" s="15">
        <v>1008</v>
      </c>
      <c r="D35" s="16">
        <v>988</v>
      </c>
      <c r="E35" s="16">
        <v>382</v>
      </c>
      <c r="F35" s="16">
        <v>600</v>
      </c>
      <c r="G35" s="16">
        <v>426</v>
      </c>
      <c r="H35" s="16">
        <v>370</v>
      </c>
      <c r="I35" s="16">
        <v>129</v>
      </c>
      <c r="J35" s="17">
        <v>15</v>
      </c>
    </row>
    <row r="36" spans="1:13" ht="14.25" x14ac:dyDescent="0.4">
      <c r="A36" s="5"/>
      <c r="B36" s="18">
        <f>SUM(C36:J36)</f>
        <v>0.99999999999999989</v>
      </c>
      <c r="C36" s="23">
        <f>C35/$B$35</f>
        <v>0.25727411944869832</v>
      </c>
      <c r="D36" s="24">
        <f t="shared" ref="D36:J36" si="4">D35/$B$35</f>
        <v>0.25216947422154162</v>
      </c>
      <c r="E36" s="24">
        <f t="shared" si="4"/>
        <v>9.7498723838693208E-2</v>
      </c>
      <c r="F36" s="24">
        <f t="shared" si="4"/>
        <v>0.15313935681470137</v>
      </c>
      <c r="G36" s="24">
        <f t="shared" si="4"/>
        <v>0.10872894333843798</v>
      </c>
      <c r="H36" s="24">
        <f t="shared" si="4"/>
        <v>9.4435936702399179E-2</v>
      </c>
      <c r="I36" s="24">
        <f t="shared" si="4"/>
        <v>3.2924961715160794E-2</v>
      </c>
      <c r="J36" s="25">
        <f t="shared" si="4"/>
        <v>3.8284839203675345E-3</v>
      </c>
    </row>
    <row r="37" spans="1:13" ht="14.25" x14ac:dyDescent="0.4">
      <c r="A37" s="5"/>
    </row>
    <row r="38" spans="1:13" ht="14.25" x14ac:dyDescent="0.4">
      <c r="A38" s="5"/>
    </row>
    <row r="39" spans="1:13" ht="14.25" x14ac:dyDescent="0.4">
      <c r="A39" s="5" t="s">
        <v>195</v>
      </c>
    </row>
    <row r="40" spans="1:13" ht="9.75" customHeight="1" x14ac:dyDescent="0.4">
      <c r="A40" s="5"/>
    </row>
    <row r="41" spans="1:13" ht="14.25" x14ac:dyDescent="0.4">
      <c r="A41" s="5"/>
      <c r="C41" s="6">
        <v>1</v>
      </c>
      <c r="D41" s="7">
        <v>2</v>
      </c>
      <c r="E41" s="7">
        <v>3</v>
      </c>
      <c r="F41" s="7">
        <v>4</v>
      </c>
      <c r="G41" s="7">
        <v>5</v>
      </c>
      <c r="H41" s="7">
        <v>6</v>
      </c>
      <c r="I41" s="7">
        <v>7</v>
      </c>
      <c r="J41" s="7">
        <v>8</v>
      </c>
      <c r="K41" s="8"/>
      <c r="L41" s="43" t="s">
        <v>35</v>
      </c>
      <c r="M41" s="44" t="s">
        <v>36</v>
      </c>
    </row>
    <row r="42" spans="1:13" ht="159.94999999999999" customHeight="1" x14ac:dyDescent="0.4">
      <c r="A42" s="5"/>
      <c r="B42" s="9" t="s">
        <v>7</v>
      </c>
      <c r="C42" s="10" t="s">
        <v>37</v>
      </c>
      <c r="D42" s="11" t="s">
        <v>38</v>
      </c>
      <c r="E42" s="11" t="s">
        <v>39</v>
      </c>
      <c r="F42" s="11" t="s">
        <v>40</v>
      </c>
      <c r="G42" s="11" t="s">
        <v>41</v>
      </c>
      <c r="H42" s="11" t="s">
        <v>42</v>
      </c>
      <c r="I42" s="11" t="s">
        <v>43</v>
      </c>
      <c r="J42" s="11" t="s">
        <v>44</v>
      </c>
      <c r="K42" s="13" t="s">
        <v>6</v>
      </c>
      <c r="L42" s="45" t="s">
        <v>45</v>
      </c>
      <c r="M42" s="46" t="s">
        <v>46</v>
      </c>
    </row>
    <row r="43" spans="1:13" ht="14.25" x14ac:dyDescent="0.4">
      <c r="A43" s="5"/>
      <c r="B43" s="14">
        <f>SUM(C43:K43)</f>
        <v>3918</v>
      </c>
      <c r="C43" s="15">
        <v>43</v>
      </c>
      <c r="D43" s="16">
        <v>306</v>
      </c>
      <c r="E43" s="16">
        <v>1340</v>
      </c>
      <c r="F43" s="16">
        <v>669</v>
      </c>
      <c r="G43" s="16">
        <v>261</v>
      </c>
      <c r="H43" s="16">
        <v>417</v>
      </c>
      <c r="I43" s="16">
        <v>284</v>
      </c>
      <c r="J43" s="16">
        <v>546</v>
      </c>
      <c r="K43" s="17">
        <v>52</v>
      </c>
      <c r="L43" s="47">
        <f>SUM(C43:G43)</f>
        <v>2619</v>
      </c>
      <c r="M43" s="48">
        <f>SUM(H43:J43)</f>
        <v>1247</v>
      </c>
    </row>
    <row r="44" spans="1:13" ht="14.25" x14ac:dyDescent="0.4">
      <c r="A44" s="5"/>
      <c r="B44" s="18">
        <f>SUM(C44:K44)</f>
        <v>1</v>
      </c>
      <c r="C44" s="23">
        <f>C43/$B$43</f>
        <v>1.0974987238386932E-2</v>
      </c>
      <c r="D44" s="24">
        <f t="shared" ref="D44:K44" si="5">D43/$B$43</f>
        <v>7.8101071975497705E-2</v>
      </c>
      <c r="E44" s="24">
        <f t="shared" si="5"/>
        <v>0.34201123021949975</v>
      </c>
      <c r="F44" s="24">
        <f t="shared" si="5"/>
        <v>0.17075038284839203</v>
      </c>
      <c r="G44" s="24">
        <f t="shared" si="5"/>
        <v>6.6615620214395099E-2</v>
      </c>
      <c r="H44" s="24">
        <f t="shared" si="5"/>
        <v>0.10643185298621746</v>
      </c>
      <c r="I44" s="24">
        <f t="shared" si="5"/>
        <v>7.2485962225625325E-2</v>
      </c>
      <c r="J44" s="24">
        <f t="shared" si="5"/>
        <v>0.13935681470137826</v>
      </c>
      <c r="K44" s="25">
        <f t="shared" si="5"/>
        <v>1.3272077590607452E-2</v>
      </c>
      <c r="L44" s="49">
        <f>SUM(C44:G44)</f>
        <v>0.66845329249617147</v>
      </c>
      <c r="M44" s="25">
        <f>SUM(H44:J44)</f>
        <v>0.31827462991322109</v>
      </c>
    </row>
    <row r="45" spans="1:13" ht="14.25" x14ac:dyDescent="0.4">
      <c r="A45" s="5"/>
    </row>
    <row r="46" spans="1:13" ht="14.25" x14ac:dyDescent="0.4">
      <c r="A46" s="5"/>
    </row>
    <row r="47" spans="1:13" ht="14.25" x14ac:dyDescent="0.4">
      <c r="B47" s="5"/>
      <c r="C47" s="5" t="s">
        <v>188</v>
      </c>
    </row>
    <row r="48" spans="1:13" ht="9.75" customHeight="1" x14ac:dyDescent="0.4">
      <c r="B48" s="5"/>
    </row>
    <row r="49" spans="1:9" ht="14.25" x14ac:dyDescent="0.4">
      <c r="B49" s="5"/>
      <c r="D49" s="6">
        <v>1</v>
      </c>
      <c r="E49" s="7">
        <v>2</v>
      </c>
      <c r="F49" s="7">
        <v>3</v>
      </c>
      <c r="G49" s="7">
        <v>4</v>
      </c>
      <c r="H49" s="8"/>
      <c r="I49" s="50" t="s">
        <v>47</v>
      </c>
    </row>
    <row r="50" spans="1:9" ht="135" customHeight="1" x14ac:dyDescent="0.4">
      <c r="B50" s="5"/>
      <c r="C50" s="9" t="s">
        <v>7</v>
      </c>
      <c r="D50" s="10" t="s">
        <v>48</v>
      </c>
      <c r="E50" s="11" t="s">
        <v>49</v>
      </c>
      <c r="F50" s="11" t="s">
        <v>50</v>
      </c>
      <c r="G50" s="11" t="s">
        <v>51</v>
      </c>
      <c r="H50" s="13" t="s">
        <v>6</v>
      </c>
      <c r="I50" s="51" t="s">
        <v>52</v>
      </c>
    </row>
    <row r="51" spans="1:9" ht="14.25" x14ac:dyDescent="0.4">
      <c r="B51" s="5"/>
      <c r="C51" s="14">
        <f>SUM(D51:H51)</f>
        <v>3036</v>
      </c>
      <c r="D51" s="15">
        <v>433</v>
      </c>
      <c r="E51" s="16">
        <v>1065</v>
      </c>
      <c r="F51" s="16">
        <v>934</v>
      </c>
      <c r="G51" s="16">
        <v>589</v>
      </c>
      <c r="H51" s="17">
        <v>15</v>
      </c>
      <c r="I51" s="52">
        <f>SUM(D51:F51)</f>
        <v>2432</v>
      </c>
    </row>
    <row r="52" spans="1:9" ht="14.25" x14ac:dyDescent="0.4">
      <c r="B52" s="5"/>
      <c r="C52" s="53">
        <f>SUM(D52:H52)</f>
        <v>0.99999999999999989</v>
      </c>
      <c r="D52" s="23">
        <f>D51/$C$51</f>
        <v>0.14262187088274045</v>
      </c>
      <c r="E52" s="24">
        <f t="shared" ref="E52:H52" si="6">E51/$C$51</f>
        <v>0.35079051383399207</v>
      </c>
      <c r="F52" s="24">
        <f t="shared" si="6"/>
        <v>0.30764163372859027</v>
      </c>
      <c r="G52" s="24">
        <f t="shared" si="6"/>
        <v>0.19400527009222662</v>
      </c>
      <c r="H52" s="25">
        <f t="shared" si="6"/>
        <v>4.940711462450593E-3</v>
      </c>
      <c r="I52" s="54">
        <f>SUM(D52:F52)</f>
        <v>0.80105401844532276</v>
      </c>
    </row>
    <row r="53" spans="1:9" ht="14.25" x14ac:dyDescent="0.4">
      <c r="A53" s="5"/>
    </row>
    <row r="54" spans="1:9" ht="14.25" x14ac:dyDescent="0.4">
      <c r="A54" s="5"/>
    </row>
    <row r="55" spans="1:9" ht="14.25" x14ac:dyDescent="0.4">
      <c r="A55" s="5" t="s">
        <v>196</v>
      </c>
    </row>
    <row r="56" spans="1:9" ht="9.75" customHeight="1" x14ac:dyDescent="0.4">
      <c r="A56" s="5"/>
    </row>
    <row r="57" spans="1:9" ht="14.25" x14ac:dyDescent="0.4">
      <c r="A57" s="5"/>
      <c r="C57" s="6">
        <v>1</v>
      </c>
      <c r="D57" s="7">
        <v>2</v>
      </c>
      <c r="E57" s="7">
        <v>3</v>
      </c>
      <c r="F57" s="8"/>
    </row>
    <row r="58" spans="1:9" ht="135" customHeight="1" x14ac:dyDescent="0.4">
      <c r="A58" s="5"/>
      <c r="B58" s="9" t="s">
        <v>7</v>
      </c>
      <c r="C58" s="10" t="s">
        <v>53</v>
      </c>
      <c r="D58" s="11" t="s">
        <v>54</v>
      </c>
      <c r="E58" s="11" t="s">
        <v>55</v>
      </c>
      <c r="F58" s="13" t="s">
        <v>6</v>
      </c>
    </row>
    <row r="59" spans="1:9" ht="14.25" x14ac:dyDescent="0.4">
      <c r="A59" s="5"/>
      <c r="B59" s="14">
        <f>SUM(C59:F59)</f>
        <v>3918</v>
      </c>
      <c r="C59" s="15">
        <v>2145</v>
      </c>
      <c r="D59" s="16">
        <v>562</v>
      </c>
      <c r="E59" s="16">
        <v>1173</v>
      </c>
      <c r="F59" s="17">
        <v>38</v>
      </c>
    </row>
    <row r="60" spans="1:9" ht="14.25" x14ac:dyDescent="0.4">
      <c r="A60" s="5"/>
      <c r="B60" s="18">
        <f>SUM(C60:F60)</f>
        <v>1</v>
      </c>
      <c r="C60" s="23">
        <f>C59/$B$59</f>
        <v>0.54747320061255744</v>
      </c>
      <c r="D60" s="24">
        <f t="shared" ref="D60:F60" si="7">D59/$B$59</f>
        <v>0.14344053088310363</v>
      </c>
      <c r="E60" s="24">
        <f t="shared" si="7"/>
        <v>0.29938744257274119</v>
      </c>
      <c r="F60" s="25">
        <f t="shared" si="7"/>
        <v>9.6988259315977533E-3</v>
      </c>
    </row>
    <row r="61" spans="1:9" ht="14.25" x14ac:dyDescent="0.4">
      <c r="A61" s="5"/>
    </row>
    <row r="62" spans="1:9" ht="14.25" x14ac:dyDescent="0.4">
      <c r="A62" s="5"/>
    </row>
    <row r="63" spans="1:9" ht="14.25" x14ac:dyDescent="0.4">
      <c r="B63" s="5"/>
      <c r="C63" s="5" t="s">
        <v>189</v>
      </c>
    </row>
    <row r="64" spans="1:9" ht="9.75" customHeight="1" x14ac:dyDescent="0.4">
      <c r="A64" s="5"/>
    </row>
    <row r="65" spans="1:7" ht="14.25" x14ac:dyDescent="0.4">
      <c r="A65" s="5"/>
      <c r="D65" s="6">
        <v>1</v>
      </c>
      <c r="E65" s="7">
        <v>2</v>
      </c>
      <c r="F65" s="7">
        <v>3</v>
      </c>
      <c r="G65" s="8"/>
    </row>
    <row r="66" spans="1:7" ht="135" customHeight="1" x14ac:dyDescent="0.4">
      <c r="A66" s="5"/>
      <c r="C66" s="9" t="s">
        <v>7</v>
      </c>
      <c r="D66" s="10" t="s">
        <v>56</v>
      </c>
      <c r="E66" s="11" t="s">
        <v>57</v>
      </c>
      <c r="F66" s="11" t="s">
        <v>58</v>
      </c>
      <c r="G66" s="13" t="s">
        <v>6</v>
      </c>
    </row>
    <row r="67" spans="1:7" ht="14.25" x14ac:dyDescent="0.4">
      <c r="A67" s="5"/>
      <c r="C67" s="14">
        <f>SUM(D67:G67)</f>
        <v>1735</v>
      </c>
      <c r="D67" s="15">
        <v>112</v>
      </c>
      <c r="E67" s="16">
        <v>270</v>
      </c>
      <c r="F67" s="16">
        <v>1344</v>
      </c>
      <c r="G67" s="17">
        <v>9</v>
      </c>
    </row>
    <row r="68" spans="1:7" ht="14.25" x14ac:dyDescent="0.4">
      <c r="A68" s="5"/>
      <c r="C68" s="53">
        <f>SUM(D68:G68)</f>
        <v>1</v>
      </c>
      <c r="D68" s="23">
        <f>D67/$C$67</f>
        <v>6.4553314121037458E-2</v>
      </c>
      <c r="E68" s="24">
        <f t="shared" ref="E68:G68" si="8">E67/$C$67</f>
        <v>0.15561959654178675</v>
      </c>
      <c r="F68" s="24">
        <f t="shared" si="8"/>
        <v>0.77463976945244961</v>
      </c>
      <c r="G68" s="25">
        <f t="shared" si="8"/>
        <v>5.1873198847262247E-3</v>
      </c>
    </row>
    <row r="69" spans="1:7" ht="14.25" x14ac:dyDescent="0.4">
      <c r="A69" s="5"/>
    </row>
    <row r="70" spans="1:7" ht="14.25" x14ac:dyDescent="0.4">
      <c r="A70" s="5"/>
    </row>
  </sheetData>
  <phoneticPr fontId="4"/>
  <pageMargins left="0.51181102362204722" right="0.51181102362204722" top="0.47244094488188981" bottom="0.47244094488188981" header="0.51181102362204722" footer="0.31496062992125984"/>
  <pageSetup paperSize="9" scale="86" firstPageNumber="8" orientation="portrait" useFirstPageNumber="1" r:id="rId1"/>
  <headerFooter alignWithMargins="0">
    <oddFooter>&amp;C&amp;9&amp;P</oddFooter>
  </headerFooter>
  <rowBreaks count="2" manualBreakCount="2">
    <brk id="30" max="16" man="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334F7-83E6-4D83-8242-F8E89B64CAFD}">
  <sheetPr codeName="Sheet2"/>
  <dimension ref="A1:T166"/>
  <sheetViews>
    <sheetView showGridLines="0" tabSelected="1" view="pageBreakPreview" topLeftCell="A89" zoomScaleNormal="100" zoomScaleSheetLayoutView="100" workbookViewId="0">
      <selection activeCell="U97" sqref="U97"/>
    </sheetView>
  </sheetViews>
  <sheetFormatPr defaultColWidth="9" defaultRowHeight="14.25" x14ac:dyDescent="0.4"/>
  <cols>
    <col min="1" max="1" width="2.625" style="57" customWidth="1"/>
    <col min="2" max="2" width="6" style="56" customWidth="1"/>
    <col min="3" max="8" width="6.125" style="56" customWidth="1"/>
    <col min="9" max="32" width="6" style="56" customWidth="1"/>
    <col min="33" max="16384" width="9" style="56"/>
  </cols>
  <sheetData>
    <row r="1" spans="1:9" ht="16.5" x14ac:dyDescent="0.4">
      <c r="A1" s="55" t="s">
        <v>63</v>
      </c>
    </row>
    <row r="3" spans="1:9" x14ac:dyDescent="0.4">
      <c r="A3" s="5" t="s">
        <v>197</v>
      </c>
    </row>
    <row r="4" spans="1:9" ht="9.75" customHeight="1" x14ac:dyDescent="0.4"/>
    <row r="5" spans="1:9" x14ac:dyDescent="0.4">
      <c r="C5" s="58">
        <v>1</v>
      </c>
      <c r="D5" s="59">
        <v>2</v>
      </c>
      <c r="E5" s="59">
        <v>3</v>
      </c>
      <c r="F5" s="60"/>
    </row>
    <row r="6" spans="1:9" ht="135" customHeight="1" x14ac:dyDescent="0.4">
      <c r="B6" s="61" t="s">
        <v>7</v>
      </c>
      <c r="C6" s="62" t="s">
        <v>64</v>
      </c>
      <c r="D6" s="63" t="s">
        <v>65</v>
      </c>
      <c r="E6" s="63" t="s">
        <v>66</v>
      </c>
      <c r="F6" s="64" t="s">
        <v>6</v>
      </c>
    </row>
    <row r="7" spans="1:9" x14ac:dyDescent="0.4">
      <c r="B7" s="65">
        <f>SUM(C7:F7)</f>
        <v>3918</v>
      </c>
      <c r="C7" s="66">
        <v>3018</v>
      </c>
      <c r="D7" s="67">
        <v>114</v>
      </c>
      <c r="E7" s="67">
        <v>761</v>
      </c>
      <c r="F7" s="68">
        <v>25</v>
      </c>
    </row>
    <row r="8" spans="1:9" x14ac:dyDescent="0.4">
      <c r="B8" s="18">
        <f>SUM(C8:F8)</f>
        <v>1</v>
      </c>
      <c r="C8" s="69">
        <f>C7/$B$7</f>
        <v>0.7702909647779479</v>
      </c>
      <c r="D8" s="70">
        <f t="shared" ref="D8:F8" si="0">D7/$B$7</f>
        <v>2.9096477794793262E-2</v>
      </c>
      <c r="E8" s="70">
        <f t="shared" si="0"/>
        <v>0.1942317508933129</v>
      </c>
      <c r="F8" s="71">
        <f t="shared" si="0"/>
        <v>6.3808065339458911E-3</v>
      </c>
    </row>
    <row r="11" spans="1:9" x14ac:dyDescent="0.4">
      <c r="A11" s="5" t="s">
        <v>198</v>
      </c>
    </row>
    <row r="12" spans="1:9" ht="9.75" customHeight="1" x14ac:dyDescent="0.4"/>
    <row r="13" spans="1:9" x14ac:dyDescent="0.4">
      <c r="C13" s="58">
        <v>1</v>
      </c>
      <c r="D13" s="59">
        <v>2</v>
      </c>
      <c r="E13" s="59">
        <v>3</v>
      </c>
      <c r="F13" s="59">
        <v>4</v>
      </c>
      <c r="G13" s="60"/>
      <c r="H13" s="72" t="s">
        <v>61</v>
      </c>
      <c r="I13" s="73" t="s">
        <v>62</v>
      </c>
    </row>
    <row r="14" spans="1:9" ht="135" customHeight="1" x14ac:dyDescent="0.4">
      <c r="B14" s="61" t="s">
        <v>7</v>
      </c>
      <c r="C14" s="62" t="s">
        <v>67</v>
      </c>
      <c r="D14" s="63" t="s">
        <v>68</v>
      </c>
      <c r="E14" s="63" t="s">
        <v>69</v>
      </c>
      <c r="F14" s="63" t="s">
        <v>70</v>
      </c>
      <c r="G14" s="64" t="s">
        <v>6</v>
      </c>
      <c r="H14" s="74" t="s">
        <v>71</v>
      </c>
      <c r="I14" s="75" t="s">
        <v>72</v>
      </c>
    </row>
    <row r="15" spans="1:9" x14ac:dyDescent="0.4">
      <c r="B15" s="65">
        <f>SUM(C15:G15)</f>
        <v>3918</v>
      </c>
      <c r="C15" s="66">
        <v>1329</v>
      </c>
      <c r="D15" s="67">
        <v>1742</v>
      </c>
      <c r="E15" s="67">
        <v>651</v>
      </c>
      <c r="F15" s="67">
        <v>159</v>
      </c>
      <c r="G15" s="68">
        <v>37</v>
      </c>
      <c r="H15" s="76">
        <f>C15+D15</f>
        <v>3071</v>
      </c>
      <c r="I15" s="77">
        <f>E15+F15</f>
        <v>810</v>
      </c>
    </row>
    <row r="16" spans="1:9" x14ac:dyDescent="0.4">
      <c r="B16" s="18">
        <f>SUM(C16:G16)</f>
        <v>1</v>
      </c>
      <c r="C16" s="69">
        <f>C15/$B$15</f>
        <v>0.33920367534456353</v>
      </c>
      <c r="D16" s="70">
        <f t="shared" ref="D16:G16" si="1">D15/$B$15</f>
        <v>0.44461459928534969</v>
      </c>
      <c r="E16" s="70">
        <f t="shared" si="1"/>
        <v>0.16615620214395099</v>
      </c>
      <c r="F16" s="70">
        <f t="shared" si="1"/>
        <v>4.0581929555895867E-2</v>
      </c>
      <c r="G16" s="71">
        <f t="shared" si="1"/>
        <v>9.4435936702399175E-3</v>
      </c>
      <c r="H16" s="78">
        <f>C16+D16</f>
        <v>0.78381827462991316</v>
      </c>
      <c r="I16" s="71">
        <f>E16+F16</f>
        <v>0.20673813169984687</v>
      </c>
    </row>
    <row r="19" spans="1:10" x14ac:dyDescent="0.4">
      <c r="A19" s="5" t="s">
        <v>199</v>
      </c>
    </row>
    <row r="20" spans="1:10" ht="9.75" customHeight="1" x14ac:dyDescent="0.4"/>
    <row r="21" spans="1:10" x14ac:dyDescent="0.4">
      <c r="C21" s="58">
        <v>1</v>
      </c>
      <c r="D21" s="59">
        <v>2</v>
      </c>
      <c r="E21" s="59">
        <v>3</v>
      </c>
      <c r="F21" s="59">
        <v>4</v>
      </c>
      <c r="G21" s="60"/>
      <c r="H21" s="72" t="s">
        <v>61</v>
      </c>
      <c r="I21" s="73" t="s">
        <v>62</v>
      </c>
    </row>
    <row r="22" spans="1:10" ht="135" customHeight="1" x14ac:dyDescent="0.4">
      <c r="B22" s="61" t="s">
        <v>7</v>
      </c>
      <c r="C22" s="62" t="s">
        <v>73</v>
      </c>
      <c r="D22" s="63" t="s">
        <v>74</v>
      </c>
      <c r="E22" s="63" t="s">
        <v>75</v>
      </c>
      <c r="F22" s="63" t="s">
        <v>76</v>
      </c>
      <c r="G22" s="64" t="s">
        <v>6</v>
      </c>
      <c r="H22" s="74" t="s">
        <v>77</v>
      </c>
      <c r="I22" s="75" t="s">
        <v>78</v>
      </c>
    </row>
    <row r="23" spans="1:10" x14ac:dyDescent="0.4">
      <c r="B23" s="65">
        <f>SUM(C23:G23)</f>
        <v>3918</v>
      </c>
      <c r="C23" s="66">
        <v>739</v>
      </c>
      <c r="D23" s="67">
        <v>1712</v>
      </c>
      <c r="E23" s="67">
        <v>1190</v>
      </c>
      <c r="F23" s="67">
        <v>239</v>
      </c>
      <c r="G23" s="68">
        <v>38</v>
      </c>
      <c r="H23" s="79">
        <f>C23+D23</f>
        <v>2451</v>
      </c>
      <c r="I23" s="77">
        <f>E23+F23</f>
        <v>1429</v>
      </c>
    </row>
    <row r="24" spans="1:10" x14ac:dyDescent="0.4">
      <c r="B24" s="18">
        <f>SUM(C24:G24)</f>
        <v>0.99999999999999989</v>
      </c>
      <c r="C24" s="69">
        <f>C23/$B$23</f>
        <v>0.18861664114344054</v>
      </c>
      <c r="D24" s="70">
        <f t="shared" ref="D24:G24" si="2">D23/$B$23</f>
        <v>0.43695763144461458</v>
      </c>
      <c r="E24" s="70">
        <f t="shared" si="2"/>
        <v>0.30372639101582438</v>
      </c>
      <c r="F24" s="70">
        <f t="shared" si="2"/>
        <v>6.1000510464522713E-2</v>
      </c>
      <c r="G24" s="71">
        <f t="shared" si="2"/>
        <v>9.6988259315977533E-3</v>
      </c>
      <c r="H24" s="78">
        <f>C24+D24</f>
        <v>0.62557427258805509</v>
      </c>
      <c r="I24" s="71">
        <f>E24+F24</f>
        <v>0.36472690148034709</v>
      </c>
    </row>
    <row r="27" spans="1:10" x14ac:dyDescent="0.4">
      <c r="A27" s="56"/>
      <c r="B27" s="57"/>
      <c r="C27" s="5" t="s">
        <v>200</v>
      </c>
    </row>
    <row r="28" spans="1:10" ht="9.75" customHeight="1" x14ac:dyDescent="0.4"/>
    <row r="29" spans="1:10" x14ac:dyDescent="0.4">
      <c r="D29" s="58">
        <v>1</v>
      </c>
      <c r="E29" s="59">
        <v>2</v>
      </c>
      <c r="F29" s="59">
        <v>3</v>
      </c>
      <c r="G29" s="59">
        <v>4</v>
      </c>
      <c r="H29" s="59">
        <v>5</v>
      </c>
      <c r="I29" s="59">
        <v>6</v>
      </c>
      <c r="J29" s="60"/>
    </row>
    <row r="30" spans="1:10" ht="159.94999999999999" customHeight="1" x14ac:dyDescent="0.4">
      <c r="C30" s="61" t="s">
        <v>7</v>
      </c>
      <c r="D30" s="62" t="s">
        <v>79</v>
      </c>
      <c r="E30" s="63" t="s">
        <v>80</v>
      </c>
      <c r="F30" s="63" t="s">
        <v>81</v>
      </c>
      <c r="G30" s="63" t="s">
        <v>82</v>
      </c>
      <c r="H30" s="63" t="s">
        <v>83</v>
      </c>
      <c r="I30" s="63" t="s">
        <v>60</v>
      </c>
      <c r="J30" s="64" t="s">
        <v>6</v>
      </c>
    </row>
    <row r="31" spans="1:10" x14ac:dyDescent="0.4">
      <c r="C31" s="65">
        <f>SUM(D31:J31)</f>
        <v>2451</v>
      </c>
      <c r="D31" s="66">
        <v>1844</v>
      </c>
      <c r="E31" s="67">
        <v>105</v>
      </c>
      <c r="F31" s="67">
        <v>176</v>
      </c>
      <c r="G31" s="67">
        <v>235</v>
      </c>
      <c r="H31" s="67">
        <v>59</v>
      </c>
      <c r="I31" s="67">
        <v>26</v>
      </c>
      <c r="J31" s="68">
        <v>6</v>
      </c>
    </row>
    <row r="32" spans="1:10" x14ac:dyDescent="0.4">
      <c r="C32" s="18">
        <f>SUM(D32:J32)</f>
        <v>1</v>
      </c>
      <c r="D32" s="69">
        <f>D31/$C$31</f>
        <v>0.75234598123215013</v>
      </c>
      <c r="E32" s="70">
        <f t="shared" ref="E32:J32" si="3">E31/$C$31</f>
        <v>4.2839657282741736E-2</v>
      </c>
      <c r="F32" s="70">
        <f t="shared" si="3"/>
        <v>7.1807425540595674E-2</v>
      </c>
      <c r="G32" s="70">
        <f t="shared" si="3"/>
        <v>9.5879232966136277E-2</v>
      </c>
      <c r="H32" s="70">
        <f t="shared" si="3"/>
        <v>2.4071807425540596E-2</v>
      </c>
      <c r="I32" s="70">
        <f t="shared" si="3"/>
        <v>1.0607915136678907E-2</v>
      </c>
      <c r="J32" s="71">
        <f t="shared" si="3"/>
        <v>2.4479804161566705E-3</v>
      </c>
    </row>
    <row r="35" spans="1:20" x14ac:dyDescent="0.4">
      <c r="A35" s="56"/>
      <c r="B35" s="57"/>
      <c r="C35" s="5" t="s">
        <v>190</v>
      </c>
    </row>
    <row r="36" spans="1:20" ht="9.75" customHeight="1" x14ac:dyDescent="0.4"/>
    <row r="37" spans="1:20" x14ac:dyDescent="0.4">
      <c r="D37" s="58">
        <v>1</v>
      </c>
      <c r="E37" s="59">
        <v>2</v>
      </c>
      <c r="F37" s="59">
        <v>3</v>
      </c>
      <c r="G37" s="59">
        <v>4</v>
      </c>
      <c r="H37" s="59">
        <v>5</v>
      </c>
      <c r="I37" s="60"/>
    </row>
    <row r="38" spans="1:20" ht="159.94999999999999" customHeight="1" x14ac:dyDescent="0.4">
      <c r="C38" s="61" t="s">
        <v>7</v>
      </c>
      <c r="D38" s="62" t="s">
        <v>84</v>
      </c>
      <c r="E38" s="63" t="s">
        <v>85</v>
      </c>
      <c r="F38" s="63" t="s">
        <v>86</v>
      </c>
      <c r="G38" s="63" t="s">
        <v>87</v>
      </c>
      <c r="H38" s="63" t="s">
        <v>60</v>
      </c>
      <c r="I38" s="64" t="s">
        <v>6</v>
      </c>
    </row>
    <row r="39" spans="1:20" x14ac:dyDescent="0.4">
      <c r="C39" s="65">
        <f>SUM(D39:I39)</f>
        <v>1429</v>
      </c>
      <c r="D39" s="66">
        <v>147</v>
      </c>
      <c r="E39" s="67">
        <v>482</v>
      </c>
      <c r="F39" s="67">
        <v>657</v>
      </c>
      <c r="G39" s="67">
        <v>62</v>
      </c>
      <c r="H39" s="67">
        <v>73</v>
      </c>
      <c r="I39" s="68">
        <v>8</v>
      </c>
    </row>
    <row r="40" spans="1:20" x14ac:dyDescent="0.4">
      <c r="C40" s="18">
        <f>SUM(D40:I40)</f>
        <v>1</v>
      </c>
      <c r="D40" s="69">
        <f>D39/$C$39</f>
        <v>0.10286913925822254</v>
      </c>
      <c r="E40" s="70">
        <f t="shared" ref="E40:I40" si="4">E39/$C$39</f>
        <v>0.33729881035689291</v>
      </c>
      <c r="F40" s="70">
        <f t="shared" si="4"/>
        <v>0.45976207137858643</v>
      </c>
      <c r="G40" s="70">
        <f t="shared" si="4"/>
        <v>4.3386983904828549E-2</v>
      </c>
      <c r="H40" s="70">
        <f t="shared" si="4"/>
        <v>5.1084674597620713E-2</v>
      </c>
      <c r="I40" s="71">
        <f t="shared" si="4"/>
        <v>5.598320503848845E-3</v>
      </c>
    </row>
    <row r="43" spans="1:20" x14ac:dyDescent="0.4">
      <c r="A43" s="5" t="s">
        <v>213</v>
      </c>
    </row>
    <row r="44" spans="1:20" ht="9.75" customHeight="1" x14ac:dyDescent="0.4"/>
    <row r="45" spans="1:20" x14ac:dyDescent="0.4">
      <c r="A45" s="56"/>
      <c r="B45" s="57"/>
      <c r="J45" s="58">
        <v>1</v>
      </c>
      <c r="K45" s="59">
        <v>2</v>
      </c>
      <c r="L45" s="59">
        <v>3</v>
      </c>
      <c r="M45" s="59">
        <v>4</v>
      </c>
      <c r="N45" s="59">
        <v>5</v>
      </c>
      <c r="O45" s="60"/>
      <c r="P45" s="80" t="s">
        <v>61</v>
      </c>
      <c r="Q45" s="81" t="s">
        <v>62</v>
      </c>
      <c r="S45" s="82"/>
    </row>
    <row r="46" spans="1:20" ht="159.94999999999999" customHeight="1" x14ac:dyDescent="0.4">
      <c r="A46" s="56"/>
      <c r="B46" s="61" t="s">
        <v>88</v>
      </c>
      <c r="C46" s="83"/>
      <c r="D46" s="84"/>
      <c r="E46" s="84"/>
      <c r="F46" s="84"/>
      <c r="G46" s="84"/>
      <c r="H46" s="85"/>
      <c r="I46" s="61" t="s">
        <v>7</v>
      </c>
      <c r="J46" s="62" t="s">
        <v>89</v>
      </c>
      <c r="K46" s="63" t="s">
        <v>90</v>
      </c>
      <c r="L46" s="63" t="s">
        <v>91</v>
      </c>
      <c r="M46" s="63" t="s">
        <v>92</v>
      </c>
      <c r="N46" s="63" t="s">
        <v>93</v>
      </c>
      <c r="O46" s="64" t="s">
        <v>6</v>
      </c>
      <c r="P46" s="74" t="s">
        <v>94</v>
      </c>
      <c r="Q46" s="75" t="s">
        <v>95</v>
      </c>
      <c r="S46" s="86"/>
      <c r="T46" s="86"/>
    </row>
    <row r="47" spans="1:20" ht="15" customHeight="1" x14ac:dyDescent="0.4">
      <c r="A47" s="56"/>
      <c r="B47" s="122" t="s">
        <v>97</v>
      </c>
      <c r="C47" s="116" t="s">
        <v>215</v>
      </c>
      <c r="D47" s="117"/>
      <c r="E47" s="117"/>
      <c r="F47" s="117"/>
      <c r="G47" s="117"/>
      <c r="H47" s="118"/>
      <c r="I47" s="65">
        <f t="shared" ref="I47:I88" si="5">SUM(J47:O47)</f>
        <v>3918</v>
      </c>
      <c r="J47" s="66">
        <v>207</v>
      </c>
      <c r="K47" s="67">
        <v>1213</v>
      </c>
      <c r="L47" s="67">
        <v>1127</v>
      </c>
      <c r="M47" s="67">
        <v>463</v>
      </c>
      <c r="N47" s="67">
        <v>849</v>
      </c>
      <c r="O47" s="68">
        <v>59</v>
      </c>
      <c r="P47" s="79">
        <f>J47+K47</f>
        <v>1420</v>
      </c>
      <c r="Q47" s="77">
        <f>L47+M47</f>
        <v>1590</v>
      </c>
      <c r="S47" s="87"/>
      <c r="T47" s="87"/>
    </row>
    <row r="48" spans="1:20" ht="15" customHeight="1" x14ac:dyDescent="0.4">
      <c r="A48" s="56"/>
      <c r="B48" s="122"/>
      <c r="C48" s="119"/>
      <c r="D48" s="120"/>
      <c r="E48" s="120"/>
      <c r="F48" s="120"/>
      <c r="G48" s="120"/>
      <c r="H48" s="121"/>
      <c r="I48" s="88">
        <f t="shared" si="5"/>
        <v>1</v>
      </c>
      <c r="J48" s="69">
        <f>J47/$I47</f>
        <v>5.2833078101071976E-2</v>
      </c>
      <c r="K48" s="70">
        <f t="shared" ref="K48:O48" si="6">K47/$I47</f>
        <v>0.30959673302705459</v>
      </c>
      <c r="L48" s="70">
        <f t="shared" si="6"/>
        <v>0.28764675855028077</v>
      </c>
      <c r="M48" s="70">
        <f t="shared" si="6"/>
        <v>0.1181725370086779</v>
      </c>
      <c r="N48" s="70">
        <f t="shared" si="6"/>
        <v>0.21669218989280245</v>
      </c>
      <c r="O48" s="71">
        <f t="shared" si="6"/>
        <v>1.5058703420112302E-2</v>
      </c>
      <c r="P48" s="78">
        <f t="shared" ref="P48" si="7">J48+K48</f>
        <v>0.36242981112812656</v>
      </c>
      <c r="Q48" s="71">
        <f t="shared" ref="Q48" si="8">L48+M48</f>
        <v>0.40581929555895868</v>
      </c>
      <c r="S48" s="87"/>
      <c r="T48" s="87"/>
    </row>
    <row r="49" spans="1:20" ht="15" customHeight="1" x14ac:dyDescent="0.4">
      <c r="A49" s="56"/>
      <c r="B49" s="122"/>
      <c r="C49" s="116" t="s">
        <v>216</v>
      </c>
      <c r="D49" s="117"/>
      <c r="E49" s="117"/>
      <c r="F49" s="117"/>
      <c r="G49" s="117"/>
      <c r="H49" s="118"/>
      <c r="I49" s="65">
        <f t="shared" si="5"/>
        <v>3918</v>
      </c>
      <c r="J49" s="66">
        <v>279</v>
      </c>
      <c r="K49" s="67">
        <v>1478</v>
      </c>
      <c r="L49" s="67">
        <v>1253</v>
      </c>
      <c r="M49" s="67">
        <v>577</v>
      </c>
      <c r="N49" s="67">
        <v>294</v>
      </c>
      <c r="O49" s="68">
        <v>37</v>
      </c>
      <c r="P49" s="79">
        <f>J49+K49</f>
        <v>1757</v>
      </c>
      <c r="Q49" s="77">
        <f>L49+M49</f>
        <v>1830</v>
      </c>
      <c r="S49" s="87"/>
      <c r="T49" s="87"/>
    </row>
    <row r="50" spans="1:20" ht="15" customHeight="1" x14ac:dyDescent="0.4">
      <c r="A50" s="56"/>
      <c r="B50" s="122"/>
      <c r="C50" s="119"/>
      <c r="D50" s="120"/>
      <c r="E50" s="120"/>
      <c r="F50" s="120"/>
      <c r="G50" s="120"/>
      <c r="H50" s="121"/>
      <c r="I50" s="88">
        <f t="shared" si="5"/>
        <v>1.0000000000000002</v>
      </c>
      <c r="J50" s="69">
        <f>J49/$I49</f>
        <v>7.1209800918836136E-2</v>
      </c>
      <c r="K50" s="70">
        <f t="shared" ref="K50" si="9">K49/$I49</f>
        <v>0.37723328228688108</v>
      </c>
      <c r="L50" s="70">
        <f t="shared" ref="L50" si="10">L49/$I49</f>
        <v>0.31980602348136805</v>
      </c>
      <c r="M50" s="70">
        <f t="shared" ref="M50" si="11">M49/$I49</f>
        <v>0.14726901480347115</v>
      </c>
      <c r="N50" s="70">
        <f t="shared" ref="N50" si="12">N49/$I49</f>
        <v>7.5038284839203676E-2</v>
      </c>
      <c r="O50" s="71">
        <f t="shared" ref="O50" si="13">O49/$I49</f>
        <v>9.4435936702399175E-3</v>
      </c>
      <c r="P50" s="78">
        <f t="shared" ref="P50" si="14">J50+K50</f>
        <v>0.44844308320571724</v>
      </c>
      <c r="Q50" s="71">
        <f t="shared" ref="Q50" si="15">L50+M50</f>
        <v>0.46707503828483921</v>
      </c>
      <c r="S50" s="87"/>
      <c r="T50" s="87"/>
    </row>
    <row r="51" spans="1:20" ht="15" customHeight="1" x14ac:dyDescent="0.4">
      <c r="A51" s="56"/>
      <c r="B51" s="122"/>
      <c r="C51" s="116" t="s">
        <v>214</v>
      </c>
      <c r="D51" s="117"/>
      <c r="E51" s="117"/>
      <c r="F51" s="117"/>
      <c r="G51" s="117"/>
      <c r="H51" s="118"/>
      <c r="I51" s="65">
        <f t="shared" si="5"/>
        <v>3918</v>
      </c>
      <c r="J51" s="66">
        <v>385</v>
      </c>
      <c r="K51" s="67">
        <v>1137</v>
      </c>
      <c r="L51" s="67">
        <v>1024</v>
      </c>
      <c r="M51" s="67">
        <v>728</v>
      </c>
      <c r="N51" s="67">
        <v>595</v>
      </c>
      <c r="O51" s="68">
        <v>49</v>
      </c>
      <c r="P51" s="79">
        <f>J51+K51</f>
        <v>1522</v>
      </c>
      <c r="Q51" s="77">
        <f>L51+M51</f>
        <v>1752</v>
      </c>
      <c r="S51" s="87"/>
      <c r="T51" s="87"/>
    </row>
    <row r="52" spans="1:20" ht="15" customHeight="1" x14ac:dyDescent="0.4">
      <c r="A52" s="56"/>
      <c r="B52" s="122"/>
      <c r="C52" s="119"/>
      <c r="D52" s="120"/>
      <c r="E52" s="120"/>
      <c r="F52" s="120"/>
      <c r="G52" s="120"/>
      <c r="H52" s="121"/>
      <c r="I52" s="88">
        <f t="shared" si="5"/>
        <v>1</v>
      </c>
      <c r="J52" s="69">
        <f>J51/$I51</f>
        <v>9.8264420622766718E-2</v>
      </c>
      <c r="K52" s="70">
        <f t="shared" ref="K52" si="16">K51/$I51</f>
        <v>0.29019908116385912</v>
      </c>
      <c r="L52" s="70">
        <f t="shared" ref="L52" si="17">L51/$I51</f>
        <v>0.2613578356304237</v>
      </c>
      <c r="M52" s="70">
        <f t="shared" ref="M52" si="18">M51/$I51</f>
        <v>0.18580908626850434</v>
      </c>
      <c r="N52" s="70">
        <f t="shared" ref="N52" si="19">N51/$I51</f>
        <v>0.15186319550791219</v>
      </c>
      <c r="O52" s="71">
        <f t="shared" ref="O52" si="20">O51/$I51</f>
        <v>1.2506380806533947E-2</v>
      </c>
      <c r="P52" s="78">
        <f t="shared" ref="P52" si="21">J52+K52</f>
        <v>0.38846350178662581</v>
      </c>
      <c r="Q52" s="71">
        <f t="shared" ref="Q52" si="22">L52+M52</f>
        <v>0.44716692189892804</v>
      </c>
      <c r="S52" s="87"/>
      <c r="T52" s="87"/>
    </row>
    <row r="53" spans="1:20" ht="15" customHeight="1" x14ac:dyDescent="0.4">
      <c r="A53" s="56"/>
      <c r="B53" s="122" t="s">
        <v>99</v>
      </c>
      <c r="C53" s="116" t="s">
        <v>217</v>
      </c>
      <c r="D53" s="117"/>
      <c r="E53" s="117"/>
      <c r="F53" s="117"/>
      <c r="G53" s="117"/>
      <c r="H53" s="118"/>
      <c r="I53" s="65">
        <f t="shared" si="5"/>
        <v>3918</v>
      </c>
      <c r="J53" s="66">
        <v>792</v>
      </c>
      <c r="K53" s="67">
        <v>1886</v>
      </c>
      <c r="L53" s="67">
        <v>650</v>
      </c>
      <c r="M53" s="67">
        <v>314</v>
      </c>
      <c r="N53" s="67">
        <v>239</v>
      </c>
      <c r="O53" s="68">
        <v>37</v>
      </c>
      <c r="P53" s="79">
        <f>J53+K53</f>
        <v>2678</v>
      </c>
      <c r="Q53" s="77">
        <f>L53+M53</f>
        <v>964</v>
      </c>
      <c r="S53" s="87"/>
      <c r="T53" s="87"/>
    </row>
    <row r="54" spans="1:20" ht="15" customHeight="1" x14ac:dyDescent="0.4">
      <c r="A54" s="56"/>
      <c r="B54" s="122"/>
      <c r="C54" s="119"/>
      <c r="D54" s="120"/>
      <c r="E54" s="120"/>
      <c r="F54" s="120"/>
      <c r="G54" s="120"/>
      <c r="H54" s="121"/>
      <c r="I54" s="88">
        <f t="shared" si="5"/>
        <v>1</v>
      </c>
      <c r="J54" s="69">
        <f>J53/$I53</f>
        <v>0.20214395099540583</v>
      </c>
      <c r="K54" s="70">
        <f t="shared" ref="K54" si="23">K53/$I53</f>
        <v>0.48136804492087798</v>
      </c>
      <c r="L54" s="70">
        <f t="shared" ref="L54" si="24">L53/$I53</f>
        <v>0.16590096988259315</v>
      </c>
      <c r="M54" s="70">
        <f t="shared" ref="M54" si="25">M53/$I53</f>
        <v>8.0142930066360391E-2</v>
      </c>
      <c r="N54" s="70">
        <f t="shared" ref="N54" si="26">N53/$I53</f>
        <v>6.1000510464522713E-2</v>
      </c>
      <c r="O54" s="71">
        <f t="shared" ref="O54" si="27">O53/$I53</f>
        <v>9.4435936702399175E-3</v>
      </c>
      <c r="P54" s="78">
        <f t="shared" ref="P54" si="28">J54+K54</f>
        <v>0.68351199591628387</v>
      </c>
      <c r="Q54" s="71">
        <f t="shared" ref="Q54" si="29">L54+M54</f>
        <v>0.24604389994895354</v>
      </c>
      <c r="S54" s="87"/>
      <c r="T54" s="87"/>
    </row>
    <row r="55" spans="1:20" ht="15" customHeight="1" x14ac:dyDescent="0.4">
      <c r="A55" s="56"/>
      <c r="B55" s="122"/>
      <c r="C55" s="116" t="s">
        <v>218</v>
      </c>
      <c r="D55" s="117"/>
      <c r="E55" s="117"/>
      <c r="F55" s="117"/>
      <c r="G55" s="117"/>
      <c r="H55" s="118"/>
      <c r="I55" s="65">
        <f t="shared" si="5"/>
        <v>3918</v>
      </c>
      <c r="J55" s="66">
        <v>224</v>
      </c>
      <c r="K55" s="67">
        <v>699</v>
      </c>
      <c r="L55" s="67">
        <v>1395</v>
      </c>
      <c r="M55" s="67">
        <v>877</v>
      </c>
      <c r="N55" s="67">
        <v>684</v>
      </c>
      <c r="O55" s="68">
        <v>39</v>
      </c>
      <c r="P55" s="79">
        <f>J55+K55</f>
        <v>923</v>
      </c>
      <c r="Q55" s="77">
        <f>L55+M55</f>
        <v>2272</v>
      </c>
      <c r="S55" s="87"/>
      <c r="T55" s="87"/>
    </row>
    <row r="56" spans="1:20" ht="15" customHeight="1" x14ac:dyDescent="0.4">
      <c r="A56" s="56"/>
      <c r="B56" s="122"/>
      <c r="C56" s="119"/>
      <c r="D56" s="120"/>
      <c r="E56" s="120"/>
      <c r="F56" s="120"/>
      <c r="G56" s="120"/>
      <c r="H56" s="121"/>
      <c r="I56" s="88">
        <f t="shared" si="5"/>
        <v>1</v>
      </c>
      <c r="J56" s="69">
        <f>J55/$I55</f>
        <v>5.717202654415518E-2</v>
      </c>
      <c r="K56" s="70">
        <f t="shared" ref="K56" si="30">K55/$I55</f>
        <v>0.17840735068912711</v>
      </c>
      <c r="L56" s="70">
        <f t="shared" ref="L56" si="31">L55/$I55</f>
        <v>0.35604900459418071</v>
      </c>
      <c r="M56" s="70">
        <f t="shared" ref="M56" si="32">M55/$I55</f>
        <v>0.22383869321082184</v>
      </c>
      <c r="N56" s="70">
        <f t="shared" ref="N56" si="33">N55/$I55</f>
        <v>0.17457886676875958</v>
      </c>
      <c r="O56" s="71">
        <f t="shared" ref="O56" si="34">O55/$I55</f>
        <v>9.954058192955589E-3</v>
      </c>
      <c r="P56" s="78">
        <f t="shared" ref="P56" si="35">J56+K56</f>
        <v>0.23557937723328229</v>
      </c>
      <c r="Q56" s="71">
        <f t="shared" ref="Q56" si="36">L56+M56</f>
        <v>0.57988769780500249</v>
      </c>
      <c r="S56" s="87"/>
      <c r="T56" s="87"/>
    </row>
    <row r="57" spans="1:20" ht="15" customHeight="1" x14ac:dyDescent="0.4">
      <c r="A57" s="56"/>
      <c r="B57" s="122" t="s">
        <v>96</v>
      </c>
      <c r="C57" s="116" t="s">
        <v>219</v>
      </c>
      <c r="D57" s="117"/>
      <c r="E57" s="117"/>
      <c r="F57" s="117"/>
      <c r="G57" s="117"/>
      <c r="H57" s="118"/>
      <c r="I57" s="65">
        <f t="shared" si="5"/>
        <v>3918</v>
      </c>
      <c r="J57" s="66">
        <v>955</v>
      </c>
      <c r="K57" s="67">
        <v>1928</v>
      </c>
      <c r="L57" s="67">
        <v>574</v>
      </c>
      <c r="M57" s="67">
        <v>278</v>
      </c>
      <c r="N57" s="67">
        <v>142</v>
      </c>
      <c r="O57" s="68">
        <v>41</v>
      </c>
      <c r="P57" s="79">
        <f>J57+K57</f>
        <v>2883</v>
      </c>
      <c r="Q57" s="77">
        <f>L57+M57</f>
        <v>852</v>
      </c>
      <c r="S57" s="87"/>
      <c r="T57" s="87"/>
    </row>
    <row r="58" spans="1:20" ht="15" customHeight="1" x14ac:dyDescent="0.4">
      <c r="A58" s="56"/>
      <c r="B58" s="122"/>
      <c r="C58" s="119"/>
      <c r="D58" s="120"/>
      <c r="E58" s="120"/>
      <c r="F58" s="120"/>
      <c r="G58" s="120"/>
      <c r="H58" s="121"/>
      <c r="I58" s="88">
        <f t="shared" si="5"/>
        <v>0.99999999999999989</v>
      </c>
      <c r="J58" s="69">
        <f>J57/$I57</f>
        <v>0.24374680959673303</v>
      </c>
      <c r="K58" s="70">
        <f t="shared" ref="K58" si="37">K57/$I57</f>
        <v>0.49208779989790707</v>
      </c>
      <c r="L58" s="70">
        <f t="shared" ref="L58" si="38">L57/$I57</f>
        <v>0.14650331801939764</v>
      </c>
      <c r="M58" s="70">
        <f t="shared" ref="M58" si="39">M57/$I57</f>
        <v>7.0954568657478304E-2</v>
      </c>
      <c r="N58" s="70">
        <f t="shared" ref="N58" si="40">N57/$I57</f>
        <v>3.6242981112812662E-2</v>
      </c>
      <c r="O58" s="71">
        <f t="shared" ref="O58" si="41">O57/$I57</f>
        <v>1.0464522715671261E-2</v>
      </c>
      <c r="P58" s="78">
        <f t="shared" ref="P58" si="42">J58+K58</f>
        <v>0.73583460949464008</v>
      </c>
      <c r="Q58" s="71">
        <f t="shared" ref="Q58" si="43">L58+M58</f>
        <v>0.21745788667687593</v>
      </c>
      <c r="S58" s="87"/>
      <c r="T58" s="87"/>
    </row>
    <row r="59" spans="1:20" ht="15" customHeight="1" x14ac:dyDescent="0.4">
      <c r="A59" s="56"/>
      <c r="B59" s="122"/>
      <c r="C59" s="116" t="s">
        <v>220</v>
      </c>
      <c r="D59" s="117"/>
      <c r="E59" s="117"/>
      <c r="F59" s="117"/>
      <c r="G59" s="117"/>
      <c r="H59" s="118"/>
      <c r="I59" s="65">
        <f t="shared" si="5"/>
        <v>3918</v>
      </c>
      <c r="J59" s="66">
        <v>721</v>
      </c>
      <c r="K59" s="67">
        <v>1834</v>
      </c>
      <c r="L59" s="67">
        <v>735</v>
      </c>
      <c r="M59" s="67">
        <v>352</v>
      </c>
      <c r="N59" s="67">
        <v>241</v>
      </c>
      <c r="O59" s="68">
        <v>35</v>
      </c>
      <c r="P59" s="79">
        <f>J59+K59</f>
        <v>2555</v>
      </c>
      <c r="Q59" s="77">
        <f>L59+M59</f>
        <v>1087</v>
      </c>
      <c r="S59" s="87"/>
      <c r="T59" s="87"/>
    </row>
    <row r="60" spans="1:20" ht="15" customHeight="1" x14ac:dyDescent="0.4">
      <c r="A60" s="56"/>
      <c r="B60" s="122"/>
      <c r="C60" s="119"/>
      <c r="D60" s="120"/>
      <c r="E60" s="120"/>
      <c r="F60" s="120"/>
      <c r="G60" s="120"/>
      <c r="H60" s="121"/>
      <c r="I60" s="88">
        <f t="shared" si="5"/>
        <v>0.99999999999999989</v>
      </c>
      <c r="J60" s="69">
        <f>J59/$I59</f>
        <v>0.1840224604389995</v>
      </c>
      <c r="K60" s="70">
        <f t="shared" ref="K60" si="44">K59/$I59</f>
        <v>0.46809596733027053</v>
      </c>
      <c r="L60" s="70">
        <f t="shared" ref="L60" si="45">L59/$I59</f>
        <v>0.18759571209800918</v>
      </c>
      <c r="M60" s="70">
        <f t="shared" ref="M60" si="46">M59/$I59</f>
        <v>8.9841755997958142E-2</v>
      </c>
      <c r="N60" s="70">
        <f t="shared" ref="N60" si="47">N59/$I59</f>
        <v>6.1510974987238384E-2</v>
      </c>
      <c r="O60" s="71">
        <f t="shared" ref="O60" si="48">O59/$I59</f>
        <v>8.9331291475242477E-3</v>
      </c>
      <c r="P60" s="78">
        <f t="shared" ref="P60" si="49">J60+K60</f>
        <v>0.65211842776926998</v>
      </c>
      <c r="Q60" s="71">
        <f t="shared" ref="Q60" si="50">L60+M60</f>
        <v>0.27743746809596731</v>
      </c>
      <c r="S60" s="87"/>
      <c r="T60" s="87"/>
    </row>
    <row r="61" spans="1:20" ht="15" customHeight="1" x14ac:dyDescent="0.4">
      <c r="A61" s="56"/>
      <c r="B61" s="122"/>
      <c r="C61" s="116" t="s">
        <v>221</v>
      </c>
      <c r="D61" s="117"/>
      <c r="E61" s="117"/>
      <c r="F61" s="117"/>
      <c r="G61" s="117"/>
      <c r="H61" s="118"/>
      <c r="I61" s="65">
        <f t="shared" si="5"/>
        <v>3918</v>
      </c>
      <c r="J61" s="66">
        <v>372</v>
      </c>
      <c r="K61" s="67">
        <v>1394</v>
      </c>
      <c r="L61" s="67">
        <v>872</v>
      </c>
      <c r="M61" s="67">
        <v>388</v>
      </c>
      <c r="N61" s="67">
        <v>849</v>
      </c>
      <c r="O61" s="68">
        <v>43</v>
      </c>
      <c r="P61" s="79">
        <f>J61+K61</f>
        <v>1766</v>
      </c>
      <c r="Q61" s="77">
        <f>L61+M61</f>
        <v>1260</v>
      </c>
      <c r="S61" s="87"/>
      <c r="T61" s="87"/>
    </row>
    <row r="62" spans="1:20" ht="15" customHeight="1" x14ac:dyDescent="0.4">
      <c r="A62" s="56"/>
      <c r="B62" s="122"/>
      <c r="C62" s="119"/>
      <c r="D62" s="120"/>
      <c r="E62" s="120"/>
      <c r="F62" s="120"/>
      <c r="G62" s="120"/>
      <c r="H62" s="121"/>
      <c r="I62" s="88">
        <f t="shared" si="5"/>
        <v>1</v>
      </c>
      <c r="J62" s="69">
        <f>J61/$I61</f>
        <v>9.4946401225114857E-2</v>
      </c>
      <c r="K62" s="70">
        <f t="shared" ref="K62" si="51">K61/$I61</f>
        <v>0.35579377233282289</v>
      </c>
      <c r="L62" s="70">
        <f t="shared" ref="L62" si="52">L61/$I61</f>
        <v>0.22256253190403266</v>
      </c>
      <c r="M62" s="70">
        <f t="shared" ref="M62" si="53">M61/$I61</f>
        <v>9.9030117406840229E-2</v>
      </c>
      <c r="N62" s="70">
        <f t="shared" ref="N62" si="54">N61/$I61</f>
        <v>0.21669218989280245</v>
      </c>
      <c r="O62" s="71">
        <f t="shared" ref="O62" si="55">O61/$I61</f>
        <v>1.0974987238386932E-2</v>
      </c>
      <c r="P62" s="78">
        <f t="shared" ref="P62" si="56">J62+K62</f>
        <v>0.45074017355793772</v>
      </c>
      <c r="Q62" s="71">
        <f t="shared" ref="Q62" si="57">L62+M62</f>
        <v>0.32159264931087289</v>
      </c>
      <c r="S62" s="87"/>
      <c r="T62" s="87"/>
    </row>
    <row r="63" spans="1:20" ht="15" customHeight="1" x14ac:dyDescent="0.4">
      <c r="A63" s="56"/>
      <c r="B63" s="122"/>
      <c r="C63" s="116" t="s">
        <v>222</v>
      </c>
      <c r="D63" s="117"/>
      <c r="E63" s="117"/>
      <c r="F63" s="117"/>
      <c r="G63" s="117"/>
      <c r="H63" s="118"/>
      <c r="I63" s="65">
        <f t="shared" si="5"/>
        <v>3918</v>
      </c>
      <c r="J63" s="66">
        <v>258</v>
      </c>
      <c r="K63" s="67">
        <v>1228</v>
      </c>
      <c r="L63" s="67">
        <v>1020</v>
      </c>
      <c r="M63" s="67">
        <v>441</v>
      </c>
      <c r="N63" s="67">
        <v>930</v>
      </c>
      <c r="O63" s="68">
        <v>41</v>
      </c>
      <c r="P63" s="79">
        <f>J63+K63</f>
        <v>1486</v>
      </c>
      <c r="Q63" s="77">
        <f>L63+M63</f>
        <v>1461</v>
      </c>
      <c r="S63" s="87"/>
      <c r="T63" s="87"/>
    </row>
    <row r="64" spans="1:20" ht="15" customHeight="1" x14ac:dyDescent="0.4">
      <c r="A64" s="56"/>
      <c r="B64" s="122"/>
      <c r="C64" s="119"/>
      <c r="D64" s="120"/>
      <c r="E64" s="120"/>
      <c r="F64" s="120"/>
      <c r="G64" s="120"/>
      <c r="H64" s="121"/>
      <c r="I64" s="88">
        <f t="shared" si="5"/>
        <v>0.99999999999999989</v>
      </c>
      <c r="J64" s="69">
        <f>J63/$I63</f>
        <v>6.5849923430321589E-2</v>
      </c>
      <c r="K64" s="70">
        <f t="shared" ref="K64" si="58">K63/$I63</f>
        <v>0.31342521694742215</v>
      </c>
      <c r="L64" s="70">
        <f t="shared" ref="L64" si="59">L63/$I63</f>
        <v>0.26033690658499237</v>
      </c>
      <c r="M64" s="70">
        <f t="shared" ref="M64" si="60">M63/$I63</f>
        <v>0.11255742725880551</v>
      </c>
      <c r="N64" s="70">
        <f t="shared" ref="N64" si="61">N63/$I63</f>
        <v>0.23736600306278713</v>
      </c>
      <c r="O64" s="71">
        <f t="shared" ref="O64" si="62">O63/$I63</f>
        <v>1.0464522715671261E-2</v>
      </c>
      <c r="P64" s="78">
        <f t="shared" ref="P64" si="63">J64+K64</f>
        <v>0.37927514037774374</v>
      </c>
      <c r="Q64" s="71">
        <f t="shared" ref="Q64" si="64">L64+M64</f>
        <v>0.37289433384379789</v>
      </c>
      <c r="S64" s="87"/>
      <c r="T64" s="87"/>
    </row>
    <row r="65" spans="1:20" ht="15" customHeight="1" x14ac:dyDescent="0.4">
      <c r="A65" s="56"/>
      <c r="B65" s="122"/>
      <c r="C65" s="116" t="s">
        <v>223</v>
      </c>
      <c r="D65" s="117"/>
      <c r="E65" s="117"/>
      <c r="F65" s="117"/>
      <c r="G65" s="117"/>
      <c r="H65" s="118"/>
      <c r="I65" s="65">
        <f t="shared" si="5"/>
        <v>3918</v>
      </c>
      <c r="J65" s="66">
        <v>430</v>
      </c>
      <c r="K65" s="67">
        <v>1518</v>
      </c>
      <c r="L65" s="67">
        <v>925</v>
      </c>
      <c r="M65" s="67">
        <v>428</v>
      </c>
      <c r="N65" s="67">
        <v>576</v>
      </c>
      <c r="O65" s="68">
        <v>41</v>
      </c>
      <c r="P65" s="79">
        <f>J65+K65</f>
        <v>1948</v>
      </c>
      <c r="Q65" s="77">
        <f>L65+M65</f>
        <v>1353</v>
      </c>
      <c r="S65" s="87"/>
      <c r="T65" s="87"/>
    </row>
    <row r="66" spans="1:20" ht="15" customHeight="1" x14ac:dyDescent="0.4">
      <c r="A66" s="56"/>
      <c r="B66" s="122"/>
      <c r="C66" s="119"/>
      <c r="D66" s="120"/>
      <c r="E66" s="120"/>
      <c r="F66" s="120"/>
      <c r="G66" s="120"/>
      <c r="H66" s="121"/>
      <c r="I66" s="88">
        <f t="shared" si="5"/>
        <v>1</v>
      </c>
      <c r="J66" s="69">
        <f>J65/$I65</f>
        <v>0.10974987238386932</v>
      </c>
      <c r="K66" s="70">
        <f t="shared" ref="K66" si="65">K65/$I65</f>
        <v>0.38744257274119448</v>
      </c>
      <c r="L66" s="70">
        <f t="shared" ref="L66" si="66">L65/$I65</f>
        <v>0.23608984175599795</v>
      </c>
      <c r="M66" s="70">
        <f t="shared" ref="M66" si="67">M65/$I65</f>
        <v>0.10923940786115365</v>
      </c>
      <c r="N66" s="70">
        <f t="shared" ref="N66" si="68">N65/$I65</f>
        <v>0.14701378254211334</v>
      </c>
      <c r="O66" s="71">
        <f t="shared" ref="O66" si="69">O65/$I65</f>
        <v>1.0464522715671261E-2</v>
      </c>
      <c r="P66" s="78">
        <f t="shared" ref="P66" si="70">J66+K66</f>
        <v>0.49719244512506378</v>
      </c>
      <c r="Q66" s="71">
        <f t="shared" ref="Q66" si="71">L66+M66</f>
        <v>0.34532924961715161</v>
      </c>
      <c r="S66" s="87"/>
      <c r="T66" s="87"/>
    </row>
    <row r="67" spans="1:20" ht="15" customHeight="1" x14ac:dyDescent="0.4">
      <c r="A67" s="56"/>
      <c r="B67" s="122"/>
      <c r="C67" s="116" t="s">
        <v>224</v>
      </c>
      <c r="D67" s="117"/>
      <c r="E67" s="117"/>
      <c r="F67" s="117"/>
      <c r="G67" s="117"/>
      <c r="H67" s="118"/>
      <c r="I67" s="65">
        <f t="shared" si="5"/>
        <v>3918</v>
      </c>
      <c r="J67" s="66">
        <v>390</v>
      </c>
      <c r="K67" s="67">
        <v>1546</v>
      </c>
      <c r="L67" s="67">
        <v>837</v>
      </c>
      <c r="M67" s="67">
        <v>420</v>
      </c>
      <c r="N67" s="67">
        <v>676</v>
      </c>
      <c r="O67" s="68">
        <v>49</v>
      </c>
      <c r="P67" s="79">
        <f>J67+K67</f>
        <v>1936</v>
      </c>
      <c r="Q67" s="77">
        <f>L67+M67</f>
        <v>1257</v>
      </c>
      <c r="S67" s="87"/>
      <c r="T67" s="87"/>
    </row>
    <row r="68" spans="1:20" ht="15" customHeight="1" x14ac:dyDescent="0.4">
      <c r="A68" s="56"/>
      <c r="B68" s="122"/>
      <c r="C68" s="119"/>
      <c r="D68" s="120"/>
      <c r="E68" s="120"/>
      <c r="F68" s="120"/>
      <c r="G68" s="120"/>
      <c r="H68" s="121"/>
      <c r="I68" s="88">
        <f t="shared" si="5"/>
        <v>1</v>
      </c>
      <c r="J68" s="69">
        <f>J67/$I67</f>
        <v>9.9540581929555894E-2</v>
      </c>
      <c r="K68" s="70">
        <f t="shared" ref="K68" si="72">K67/$I67</f>
        <v>0.39458907605921389</v>
      </c>
      <c r="L68" s="70">
        <f t="shared" ref="L68" si="73">L67/$I67</f>
        <v>0.21362940275650844</v>
      </c>
      <c r="M68" s="70">
        <f t="shared" ref="M68" si="74">M67/$I67</f>
        <v>0.10719754977029096</v>
      </c>
      <c r="N68" s="70">
        <f t="shared" ref="N68" si="75">N67/$I67</f>
        <v>0.1725370086778969</v>
      </c>
      <c r="O68" s="71">
        <f t="shared" ref="O68" si="76">O67/$I67</f>
        <v>1.2506380806533947E-2</v>
      </c>
      <c r="P68" s="78">
        <f t="shared" ref="P68" si="77">J68+K68</f>
        <v>0.49412965798876979</v>
      </c>
      <c r="Q68" s="71">
        <f t="shared" ref="Q68" si="78">L68+M68</f>
        <v>0.32082695252679938</v>
      </c>
      <c r="S68" s="87"/>
      <c r="T68" s="87"/>
    </row>
    <row r="69" spans="1:20" ht="15" customHeight="1" x14ac:dyDescent="0.4">
      <c r="A69" s="56"/>
      <c r="B69" s="122"/>
      <c r="C69" s="116" t="s">
        <v>225</v>
      </c>
      <c r="D69" s="117"/>
      <c r="E69" s="117"/>
      <c r="F69" s="117"/>
      <c r="G69" s="117"/>
      <c r="H69" s="118"/>
      <c r="I69" s="65">
        <f t="shared" si="5"/>
        <v>3918</v>
      </c>
      <c r="J69" s="66">
        <v>297</v>
      </c>
      <c r="K69" s="67">
        <v>1397</v>
      </c>
      <c r="L69" s="67">
        <v>979</v>
      </c>
      <c r="M69" s="67">
        <v>460</v>
      </c>
      <c r="N69" s="67">
        <v>734</v>
      </c>
      <c r="O69" s="68">
        <v>51</v>
      </c>
      <c r="P69" s="79">
        <f>J69+K69</f>
        <v>1694</v>
      </c>
      <c r="Q69" s="77">
        <f>L69+M69</f>
        <v>1439</v>
      </c>
      <c r="S69" s="87"/>
      <c r="T69" s="87"/>
    </row>
    <row r="70" spans="1:20" ht="15" customHeight="1" x14ac:dyDescent="0.4">
      <c r="A70" s="56"/>
      <c r="B70" s="122"/>
      <c r="C70" s="119"/>
      <c r="D70" s="120"/>
      <c r="E70" s="120"/>
      <c r="F70" s="120"/>
      <c r="G70" s="120"/>
      <c r="H70" s="121"/>
      <c r="I70" s="88">
        <f t="shared" si="5"/>
        <v>1</v>
      </c>
      <c r="J70" s="69">
        <f>J69/$I69</f>
        <v>7.5803981623277186E-2</v>
      </c>
      <c r="K70" s="70">
        <f t="shared" ref="K70" si="79">K69/$I69</f>
        <v>0.3565594691168964</v>
      </c>
      <c r="L70" s="70">
        <f t="shared" ref="L70" si="80">L69/$I69</f>
        <v>0.24987238386932109</v>
      </c>
      <c r="M70" s="70">
        <f t="shared" ref="M70" si="81">M69/$I69</f>
        <v>0.11740684022460439</v>
      </c>
      <c r="N70" s="70">
        <f t="shared" ref="N70" si="82">N69/$I69</f>
        <v>0.18734047983665136</v>
      </c>
      <c r="O70" s="71">
        <f t="shared" ref="O70" si="83">O69/$I69</f>
        <v>1.3016845329249618E-2</v>
      </c>
      <c r="P70" s="78">
        <f t="shared" ref="P70" si="84">J70+K70</f>
        <v>0.43236345074017357</v>
      </c>
      <c r="Q70" s="71">
        <f t="shared" ref="Q70" si="85">L70+M70</f>
        <v>0.36727922409392549</v>
      </c>
      <c r="S70" s="87"/>
      <c r="T70" s="87"/>
    </row>
    <row r="71" spans="1:20" ht="20.100000000000001" customHeight="1" x14ac:dyDescent="0.4">
      <c r="A71" s="56"/>
      <c r="B71" s="122"/>
      <c r="C71" s="116" t="s">
        <v>226</v>
      </c>
      <c r="D71" s="117"/>
      <c r="E71" s="117"/>
      <c r="F71" s="117"/>
      <c r="G71" s="117"/>
      <c r="H71" s="118"/>
      <c r="I71" s="65">
        <f t="shared" si="5"/>
        <v>3918</v>
      </c>
      <c r="J71" s="66">
        <v>151</v>
      </c>
      <c r="K71" s="67">
        <v>952</v>
      </c>
      <c r="L71" s="67">
        <v>1161</v>
      </c>
      <c r="M71" s="67">
        <v>734</v>
      </c>
      <c r="N71" s="67">
        <v>869</v>
      </c>
      <c r="O71" s="68">
        <v>51</v>
      </c>
      <c r="P71" s="79">
        <f>J71+K71</f>
        <v>1103</v>
      </c>
      <c r="Q71" s="77">
        <f>L71+M71</f>
        <v>1895</v>
      </c>
      <c r="S71" s="87"/>
      <c r="T71" s="87"/>
    </row>
    <row r="72" spans="1:20" ht="20.100000000000001" customHeight="1" x14ac:dyDescent="0.4">
      <c r="A72" s="56"/>
      <c r="B72" s="122"/>
      <c r="C72" s="119"/>
      <c r="D72" s="120"/>
      <c r="E72" s="120"/>
      <c r="F72" s="120"/>
      <c r="G72" s="120"/>
      <c r="H72" s="121"/>
      <c r="I72" s="88">
        <f t="shared" si="5"/>
        <v>1</v>
      </c>
      <c r="J72" s="69">
        <f>J71/$I71</f>
        <v>3.8540071465033181E-2</v>
      </c>
      <c r="K72" s="70">
        <f t="shared" ref="K72" si="86">K71/$I71</f>
        <v>0.24298111281265952</v>
      </c>
      <c r="L72" s="70">
        <f t="shared" ref="L72" si="87">L71/$I71</f>
        <v>0.29632465543644715</v>
      </c>
      <c r="M72" s="70">
        <f t="shared" ref="M72" si="88">M71/$I71</f>
        <v>0.18734047983665136</v>
      </c>
      <c r="N72" s="70">
        <f t="shared" ref="N72" si="89">N71/$I71</f>
        <v>0.22179683511995915</v>
      </c>
      <c r="O72" s="71">
        <f t="shared" ref="O72" si="90">O71/$I71</f>
        <v>1.3016845329249618E-2</v>
      </c>
      <c r="P72" s="78">
        <f t="shared" ref="P72" si="91">J72+K72</f>
        <v>0.28152118427769268</v>
      </c>
      <c r="Q72" s="71">
        <f t="shared" ref="Q72" si="92">L72+M72</f>
        <v>0.48366513527309851</v>
      </c>
      <c r="S72" s="87"/>
      <c r="T72" s="87"/>
    </row>
    <row r="73" spans="1:20" ht="15" customHeight="1" x14ac:dyDescent="0.4">
      <c r="A73" s="56"/>
      <c r="B73" s="123" t="s">
        <v>98</v>
      </c>
      <c r="C73" s="116" t="s">
        <v>227</v>
      </c>
      <c r="D73" s="117"/>
      <c r="E73" s="117"/>
      <c r="F73" s="117"/>
      <c r="G73" s="117"/>
      <c r="H73" s="118"/>
      <c r="I73" s="65">
        <f t="shared" si="5"/>
        <v>3918</v>
      </c>
      <c r="J73" s="66">
        <v>310</v>
      </c>
      <c r="K73" s="67">
        <v>1514</v>
      </c>
      <c r="L73" s="67">
        <v>1000</v>
      </c>
      <c r="M73" s="67">
        <v>746</v>
      </c>
      <c r="N73" s="67">
        <v>298</v>
      </c>
      <c r="O73" s="68">
        <v>50</v>
      </c>
      <c r="P73" s="79">
        <f>J73+K73</f>
        <v>1824</v>
      </c>
      <c r="Q73" s="77">
        <f>L73+M73</f>
        <v>1746</v>
      </c>
      <c r="S73" s="87"/>
      <c r="T73" s="87"/>
    </row>
    <row r="74" spans="1:20" ht="15" customHeight="1" x14ac:dyDescent="0.4">
      <c r="A74" s="56"/>
      <c r="B74" s="124"/>
      <c r="C74" s="119"/>
      <c r="D74" s="120"/>
      <c r="E74" s="120"/>
      <c r="F74" s="120"/>
      <c r="G74" s="120"/>
      <c r="H74" s="121"/>
      <c r="I74" s="88">
        <f t="shared" si="5"/>
        <v>1</v>
      </c>
      <c r="J74" s="69">
        <f>J73/$I73</f>
        <v>7.9122001020929048E-2</v>
      </c>
      <c r="K74" s="70">
        <f t="shared" ref="K74" si="93">K73/$I73</f>
        <v>0.38642164369576315</v>
      </c>
      <c r="L74" s="70">
        <f t="shared" ref="L74" si="94">L73/$I73</f>
        <v>0.25523226135783561</v>
      </c>
      <c r="M74" s="70">
        <f t="shared" ref="M74" si="95">M73/$I73</f>
        <v>0.19040326697294538</v>
      </c>
      <c r="N74" s="70">
        <f t="shared" ref="N74" si="96">N73/$I73</f>
        <v>7.6059213884635019E-2</v>
      </c>
      <c r="O74" s="71">
        <f t="shared" ref="O74" si="97">O73/$I73</f>
        <v>1.2761613067891782E-2</v>
      </c>
      <c r="P74" s="78">
        <f t="shared" ref="P74" si="98">J74+K74</f>
        <v>0.46554364471669218</v>
      </c>
      <c r="Q74" s="71">
        <f t="shared" ref="Q74" si="99">L74+M74</f>
        <v>0.44563552833078102</v>
      </c>
      <c r="S74" s="87"/>
      <c r="T74" s="87"/>
    </row>
    <row r="75" spans="1:20" ht="15" customHeight="1" x14ac:dyDescent="0.4">
      <c r="A75" s="56"/>
      <c r="B75" s="124"/>
      <c r="C75" s="116" t="s">
        <v>228</v>
      </c>
      <c r="D75" s="117"/>
      <c r="E75" s="117"/>
      <c r="F75" s="117"/>
      <c r="G75" s="117"/>
      <c r="H75" s="118"/>
      <c r="I75" s="65">
        <f t="shared" si="5"/>
        <v>3918</v>
      </c>
      <c r="J75" s="66">
        <v>194</v>
      </c>
      <c r="K75" s="67">
        <v>862</v>
      </c>
      <c r="L75" s="67">
        <v>1263</v>
      </c>
      <c r="M75" s="67">
        <v>1389</v>
      </c>
      <c r="N75" s="67">
        <v>168</v>
      </c>
      <c r="O75" s="68">
        <v>42</v>
      </c>
      <c r="P75" s="79">
        <f>J75+K75</f>
        <v>1056</v>
      </c>
      <c r="Q75" s="77">
        <f>L75+M75</f>
        <v>2652</v>
      </c>
      <c r="S75" s="87"/>
      <c r="T75" s="87"/>
    </row>
    <row r="76" spans="1:20" ht="15" customHeight="1" x14ac:dyDescent="0.4">
      <c r="A76" s="56"/>
      <c r="B76" s="124"/>
      <c r="C76" s="119"/>
      <c r="D76" s="120"/>
      <c r="E76" s="120"/>
      <c r="F76" s="120"/>
      <c r="G76" s="120"/>
      <c r="H76" s="121"/>
      <c r="I76" s="88">
        <f t="shared" si="5"/>
        <v>1</v>
      </c>
      <c r="J76" s="69">
        <f>J75/$I75</f>
        <v>4.9515058703420115E-2</v>
      </c>
      <c r="K76" s="70">
        <f t="shared" ref="K76" si="100">K75/$I75</f>
        <v>0.22001020929045431</v>
      </c>
      <c r="L76" s="70">
        <f t="shared" ref="L76" si="101">L75/$I75</f>
        <v>0.3223583460949464</v>
      </c>
      <c r="M76" s="70">
        <f t="shared" ref="M76" si="102">M75/$I75</f>
        <v>0.35451761102603369</v>
      </c>
      <c r="N76" s="70">
        <f t="shared" ref="N76" si="103">N75/$I75</f>
        <v>4.2879019908116385E-2</v>
      </c>
      <c r="O76" s="71">
        <f t="shared" ref="O76" si="104">O75/$I75</f>
        <v>1.0719754977029096E-2</v>
      </c>
      <c r="P76" s="78">
        <f t="shared" ref="P76" si="105">J76+K76</f>
        <v>0.26952526799387444</v>
      </c>
      <c r="Q76" s="71">
        <f t="shared" ref="Q76" si="106">L76+M76</f>
        <v>0.67687595712098014</v>
      </c>
      <c r="S76" s="87"/>
      <c r="T76" s="87"/>
    </row>
    <row r="77" spans="1:20" ht="15" customHeight="1" x14ac:dyDescent="0.4">
      <c r="A77" s="56"/>
      <c r="B77" s="124"/>
      <c r="C77" s="116" t="s">
        <v>229</v>
      </c>
      <c r="D77" s="117"/>
      <c r="E77" s="117"/>
      <c r="F77" s="117"/>
      <c r="G77" s="117"/>
      <c r="H77" s="118"/>
      <c r="I77" s="65">
        <f t="shared" si="5"/>
        <v>3918</v>
      </c>
      <c r="J77" s="66">
        <v>250</v>
      </c>
      <c r="K77" s="67">
        <v>1468</v>
      </c>
      <c r="L77" s="67">
        <v>1089</v>
      </c>
      <c r="M77" s="67">
        <v>519</v>
      </c>
      <c r="N77" s="67">
        <v>549</v>
      </c>
      <c r="O77" s="68">
        <v>43</v>
      </c>
      <c r="P77" s="79">
        <f>J77+K77</f>
        <v>1718</v>
      </c>
      <c r="Q77" s="77">
        <f>L77+M77</f>
        <v>1608</v>
      </c>
      <c r="S77" s="87"/>
      <c r="T77" s="87"/>
    </row>
    <row r="78" spans="1:20" ht="15" customHeight="1" x14ac:dyDescent="0.4">
      <c r="A78" s="56"/>
      <c r="B78" s="124"/>
      <c r="C78" s="119"/>
      <c r="D78" s="120"/>
      <c r="E78" s="120"/>
      <c r="F78" s="120"/>
      <c r="G78" s="120"/>
      <c r="H78" s="121"/>
      <c r="I78" s="88">
        <f t="shared" si="5"/>
        <v>1</v>
      </c>
      <c r="J78" s="69">
        <f>J77/$I77</f>
        <v>6.3808065339458903E-2</v>
      </c>
      <c r="K78" s="70">
        <f t="shared" ref="K78" si="107">K77/$I77</f>
        <v>0.37468095967330273</v>
      </c>
      <c r="L78" s="70">
        <f t="shared" ref="L78" si="108">L77/$I77</f>
        <v>0.277947932618683</v>
      </c>
      <c r="M78" s="70">
        <f t="shared" ref="M78" si="109">M77/$I77</f>
        <v>0.13246554364471669</v>
      </c>
      <c r="N78" s="70">
        <f t="shared" ref="N78" si="110">N77/$I77</f>
        <v>0.14012251148545177</v>
      </c>
      <c r="O78" s="71">
        <f t="shared" ref="O78" si="111">O77/$I77</f>
        <v>1.0974987238386932E-2</v>
      </c>
      <c r="P78" s="78">
        <f t="shared" ref="P78" si="112">J78+K78</f>
        <v>0.43848902501276166</v>
      </c>
      <c r="Q78" s="71">
        <f t="shared" ref="Q78" si="113">L78+M78</f>
        <v>0.41041347626339969</v>
      </c>
      <c r="S78" s="87"/>
      <c r="T78" s="87"/>
    </row>
    <row r="79" spans="1:20" ht="15" customHeight="1" x14ac:dyDescent="0.4">
      <c r="A79" s="56"/>
      <c r="B79" s="124"/>
      <c r="C79" s="116" t="s">
        <v>230</v>
      </c>
      <c r="D79" s="117"/>
      <c r="E79" s="117"/>
      <c r="F79" s="117"/>
      <c r="G79" s="117"/>
      <c r="H79" s="118"/>
      <c r="I79" s="65">
        <f t="shared" si="5"/>
        <v>3918</v>
      </c>
      <c r="J79" s="66">
        <v>143</v>
      </c>
      <c r="K79" s="67">
        <v>1006</v>
      </c>
      <c r="L79" s="67">
        <v>1387</v>
      </c>
      <c r="M79" s="67">
        <v>653</v>
      </c>
      <c r="N79" s="67">
        <v>681</v>
      </c>
      <c r="O79" s="68">
        <v>48</v>
      </c>
      <c r="P79" s="79">
        <f>J79+K79</f>
        <v>1149</v>
      </c>
      <c r="Q79" s="77">
        <f>L79+M79</f>
        <v>2040</v>
      </c>
      <c r="S79" s="87"/>
      <c r="T79" s="87"/>
    </row>
    <row r="80" spans="1:20" ht="15" customHeight="1" x14ac:dyDescent="0.4">
      <c r="A80" s="56"/>
      <c r="B80" s="124"/>
      <c r="C80" s="119"/>
      <c r="D80" s="120"/>
      <c r="E80" s="120"/>
      <c r="F80" s="120"/>
      <c r="G80" s="120"/>
      <c r="H80" s="121"/>
      <c r="I80" s="88">
        <f t="shared" si="5"/>
        <v>0.99999999999999989</v>
      </c>
      <c r="J80" s="69">
        <f>J79/$I79</f>
        <v>3.6498213374170495E-2</v>
      </c>
      <c r="K80" s="70">
        <f t="shared" ref="K80" si="114">K79/$I79</f>
        <v>0.25676365492598263</v>
      </c>
      <c r="L80" s="70">
        <f t="shared" ref="L80" si="115">L79/$I79</f>
        <v>0.35400714650331799</v>
      </c>
      <c r="M80" s="70">
        <f t="shared" ref="M80" si="116">M79/$I79</f>
        <v>0.16666666666666666</v>
      </c>
      <c r="N80" s="70">
        <f t="shared" ref="N80" si="117">N79/$I79</f>
        <v>0.17381316998468607</v>
      </c>
      <c r="O80" s="71">
        <f t="shared" ref="O80" si="118">O79/$I79</f>
        <v>1.2251148545176111E-2</v>
      </c>
      <c r="P80" s="78">
        <f t="shared" ref="P80" si="119">J80+K80</f>
        <v>0.29326186830015311</v>
      </c>
      <c r="Q80" s="71">
        <f t="shared" ref="Q80" si="120">L80+M80</f>
        <v>0.52067381316998462</v>
      </c>
      <c r="S80" s="87"/>
      <c r="T80" s="87"/>
    </row>
    <row r="81" spans="1:20" ht="15" customHeight="1" x14ac:dyDescent="0.4">
      <c r="A81" s="56"/>
      <c r="B81" s="124"/>
      <c r="C81" s="116" t="s">
        <v>231</v>
      </c>
      <c r="D81" s="117"/>
      <c r="E81" s="117"/>
      <c r="F81" s="117"/>
      <c r="G81" s="117"/>
      <c r="H81" s="118"/>
      <c r="I81" s="65">
        <f t="shared" si="5"/>
        <v>3918</v>
      </c>
      <c r="J81" s="66">
        <v>505</v>
      </c>
      <c r="K81" s="67">
        <v>1896</v>
      </c>
      <c r="L81" s="67">
        <v>854</v>
      </c>
      <c r="M81" s="67">
        <v>379</v>
      </c>
      <c r="N81" s="67">
        <v>251</v>
      </c>
      <c r="O81" s="68">
        <v>33</v>
      </c>
      <c r="P81" s="79">
        <f>J81+K81</f>
        <v>2401</v>
      </c>
      <c r="Q81" s="77">
        <f>L81+M81</f>
        <v>1233</v>
      </c>
      <c r="S81" s="87"/>
      <c r="T81" s="87"/>
    </row>
    <row r="82" spans="1:20" ht="15" customHeight="1" x14ac:dyDescent="0.4">
      <c r="A82" s="56"/>
      <c r="B82" s="124"/>
      <c r="C82" s="119"/>
      <c r="D82" s="120"/>
      <c r="E82" s="120"/>
      <c r="F82" s="120"/>
      <c r="G82" s="120"/>
      <c r="H82" s="121"/>
      <c r="I82" s="88">
        <f t="shared" si="5"/>
        <v>0.99999999999999989</v>
      </c>
      <c r="J82" s="69">
        <f>J81/$I81</f>
        <v>0.12889229198570698</v>
      </c>
      <c r="K82" s="70">
        <f t="shared" ref="K82" si="121">K81/$I81</f>
        <v>0.48392036753445633</v>
      </c>
      <c r="L82" s="70">
        <f t="shared" ref="L82" si="122">L81/$I81</f>
        <v>0.21796835119959163</v>
      </c>
      <c r="M82" s="70">
        <f t="shared" ref="M82" si="123">M81/$I81</f>
        <v>9.6733027054619711E-2</v>
      </c>
      <c r="N82" s="70">
        <f t="shared" ref="N82" si="124">N81/$I81</f>
        <v>6.4063297600816749E-2</v>
      </c>
      <c r="O82" s="71">
        <f t="shared" ref="O82" si="125">O81/$I81</f>
        <v>8.4226646248085763E-3</v>
      </c>
      <c r="P82" s="78">
        <f t="shared" ref="P82" si="126">J82+K82</f>
        <v>0.61281265952016328</v>
      </c>
      <c r="Q82" s="71">
        <f t="shared" ref="Q82" si="127">L82+M82</f>
        <v>0.31470137825421135</v>
      </c>
      <c r="S82" s="87"/>
      <c r="T82" s="87"/>
    </row>
    <row r="83" spans="1:20" ht="15" customHeight="1" x14ac:dyDescent="0.4">
      <c r="A83" s="56"/>
      <c r="B83" s="124"/>
      <c r="C83" s="116" t="s">
        <v>232</v>
      </c>
      <c r="D83" s="117"/>
      <c r="E83" s="117"/>
      <c r="F83" s="117"/>
      <c r="G83" s="117"/>
      <c r="H83" s="118"/>
      <c r="I83" s="65">
        <f t="shared" si="5"/>
        <v>3918</v>
      </c>
      <c r="J83" s="66">
        <v>420</v>
      </c>
      <c r="K83" s="67">
        <v>1693</v>
      </c>
      <c r="L83" s="67">
        <v>868</v>
      </c>
      <c r="M83" s="67">
        <v>305</v>
      </c>
      <c r="N83" s="67">
        <v>590</v>
      </c>
      <c r="O83" s="68">
        <v>42</v>
      </c>
      <c r="P83" s="79">
        <f>J83+K83</f>
        <v>2113</v>
      </c>
      <c r="Q83" s="77">
        <f>L83+M83</f>
        <v>1173</v>
      </c>
      <c r="S83" s="87"/>
      <c r="T83" s="87"/>
    </row>
    <row r="84" spans="1:20" ht="15" customHeight="1" x14ac:dyDescent="0.4">
      <c r="A84" s="56"/>
      <c r="B84" s="124"/>
      <c r="C84" s="119"/>
      <c r="D84" s="120"/>
      <c r="E84" s="120"/>
      <c r="F84" s="120"/>
      <c r="G84" s="120"/>
      <c r="H84" s="121"/>
      <c r="I84" s="88">
        <f t="shared" si="5"/>
        <v>1</v>
      </c>
      <c r="J84" s="69">
        <f>J83/$I83</f>
        <v>0.10719754977029096</v>
      </c>
      <c r="K84" s="70">
        <f t="shared" ref="K84" si="128">K83/$I83</f>
        <v>0.4321082184788157</v>
      </c>
      <c r="L84" s="70">
        <f t="shared" ref="L84" si="129">L83/$I83</f>
        <v>0.22154160285860133</v>
      </c>
      <c r="M84" s="70">
        <f t="shared" ref="M84" si="130">M83/$I83</f>
        <v>7.7845839714139872E-2</v>
      </c>
      <c r="N84" s="70">
        <f t="shared" ref="N84" si="131">N83/$I83</f>
        <v>0.15058703420112302</v>
      </c>
      <c r="O84" s="71">
        <f t="shared" ref="O84" si="132">O83/$I83</f>
        <v>1.0719754977029096E-2</v>
      </c>
      <c r="P84" s="78">
        <f t="shared" ref="P84" si="133">J84+K84</f>
        <v>0.5393057682491067</v>
      </c>
      <c r="Q84" s="71">
        <f t="shared" ref="Q84" si="134">L84+M84</f>
        <v>0.29938744257274119</v>
      </c>
      <c r="S84" s="87"/>
      <c r="T84" s="87"/>
    </row>
    <row r="85" spans="1:20" ht="26.25" customHeight="1" x14ac:dyDescent="0.4">
      <c r="A85" s="56"/>
      <c r="B85" s="124"/>
      <c r="C85" s="116" t="s">
        <v>233</v>
      </c>
      <c r="D85" s="117"/>
      <c r="E85" s="117"/>
      <c r="F85" s="117"/>
      <c r="G85" s="117"/>
      <c r="H85" s="118"/>
      <c r="I85" s="65">
        <f t="shared" si="5"/>
        <v>3918</v>
      </c>
      <c r="J85" s="66">
        <v>197</v>
      </c>
      <c r="K85" s="67">
        <v>1280</v>
      </c>
      <c r="L85" s="67">
        <v>1033</v>
      </c>
      <c r="M85" s="67">
        <v>437</v>
      </c>
      <c r="N85" s="67">
        <v>910</v>
      </c>
      <c r="O85" s="68">
        <v>61</v>
      </c>
      <c r="P85" s="79">
        <f>J85+K85</f>
        <v>1477</v>
      </c>
      <c r="Q85" s="77">
        <f>L85+M85</f>
        <v>1470</v>
      </c>
      <c r="S85" s="87"/>
      <c r="T85" s="87"/>
    </row>
    <row r="86" spans="1:20" ht="26.25" customHeight="1" x14ac:dyDescent="0.4">
      <c r="A86" s="56"/>
      <c r="B86" s="124"/>
      <c r="C86" s="119"/>
      <c r="D86" s="120"/>
      <c r="E86" s="120"/>
      <c r="F86" s="120"/>
      <c r="G86" s="120"/>
      <c r="H86" s="121"/>
      <c r="I86" s="88">
        <f t="shared" si="5"/>
        <v>1</v>
      </c>
      <c r="J86" s="69">
        <f>J85/$I85</f>
        <v>5.0280755487493618E-2</v>
      </c>
      <c r="K86" s="70">
        <f t="shared" ref="K86" si="135">K85/$I85</f>
        <v>0.32669729453802959</v>
      </c>
      <c r="L86" s="70">
        <f t="shared" ref="L86" si="136">L85/$I85</f>
        <v>0.26365492598264423</v>
      </c>
      <c r="M86" s="70">
        <f t="shared" ref="M86" si="137">M85/$I85</f>
        <v>0.11153649821337418</v>
      </c>
      <c r="N86" s="70">
        <f t="shared" ref="N86" si="138">N85/$I85</f>
        <v>0.23226135783563043</v>
      </c>
      <c r="O86" s="71">
        <f t="shared" ref="O86" si="139">O85/$I85</f>
        <v>1.5569167942827974E-2</v>
      </c>
      <c r="P86" s="78">
        <f t="shared" ref="P86" si="140">J86+K86</f>
        <v>0.3769780500255232</v>
      </c>
      <c r="Q86" s="71">
        <f t="shared" ref="Q86" si="141">L86+M86</f>
        <v>0.37519142419601842</v>
      </c>
      <c r="S86" s="87"/>
      <c r="T86" s="87"/>
    </row>
    <row r="87" spans="1:20" ht="15" customHeight="1" x14ac:dyDescent="0.4">
      <c r="A87" s="56"/>
      <c r="B87" s="124"/>
      <c r="C87" s="116" t="s">
        <v>234</v>
      </c>
      <c r="D87" s="117"/>
      <c r="E87" s="117"/>
      <c r="F87" s="117"/>
      <c r="G87" s="117"/>
      <c r="H87" s="118"/>
      <c r="I87" s="65">
        <f t="shared" si="5"/>
        <v>3918</v>
      </c>
      <c r="J87" s="66">
        <v>405</v>
      </c>
      <c r="K87" s="67">
        <v>1367</v>
      </c>
      <c r="L87" s="67">
        <v>1040</v>
      </c>
      <c r="M87" s="67">
        <v>648</v>
      </c>
      <c r="N87" s="67">
        <v>389</v>
      </c>
      <c r="O87" s="68">
        <v>69</v>
      </c>
      <c r="P87" s="79">
        <f>J87+K87</f>
        <v>1772</v>
      </c>
      <c r="Q87" s="77">
        <f>L87+M87</f>
        <v>1688</v>
      </c>
      <c r="S87" s="87"/>
      <c r="T87" s="87"/>
    </row>
    <row r="88" spans="1:20" ht="15" customHeight="1" x14ac:dyDescent="0.4">
      <c r="A88" s="56"/>
      <c r="B88" s="125"/>
      <c r="C88" s="119"/>
      <c r="D88" s="120"/>
      <c r="E88" s="120"/>
      <c r="F88" s="120"/>
      <c r="G88" s="120"/>
      <c r="H88" s="121"/>
      <c r="I88" s="88">
        <f t="shared" si="5"/>
        <v>0.99999999999999989</v>
      </c>
      <c r="J88" s="69">
        <f>J87/$I87</f>
        <v>0.10336906584992343</v>
      </c>
      <c r="K88" s="70">
        <f t="shared" ref="K88" si="142">K87/$I87</f>
        <v>0.34890250127616129</v>
      </c>
      <c r="L88" s="70">
        <f t="shared" ref="L88" si="143">L87/$I87</f>
        <v>0.26544155181214907</v>
      </c>
      <c r="M88" s="70">
        <f t="shared" ref="M88" si="144">M87/$I87</f>
        <v>0.16539050535987748</v>
      </c>
      <c r="N88" s="70">
        <f t="shared" ref="N88" si="145">N87/$I87</f>
        <v>9.9285349668198061E-2</v>
      </c>
      <c r="O88" s="71">
        <f t="shared" ref="O88" si="146">O87/$I87</f>
        <v>1.761102603369066E-2</v>
      </c>
      <c r="P88" s="78">
        <f t="shared" ref="P88" si="147">J88+K88</f>
        <v>0.45227156712608474</v>
      </c>
      <c r="Q88" s="71">
        <f t="shared" ref="Q88" si="148">L88+M88</f>
        <v>0.43083205717202655</v>
      </c>
      <c r="S88" s="87"/>
      <c r="T88" s="87"/>
    </row>
    <row r="90" spans="1:20" x14ac:dyDescent="0.4">
      <c r="A90" s="5" t="s">
        <v>235</v>
      </c>
    </row>
    <row r="91" spans="1:20" ht="9.75" customHeight="1" x14ac:dyDescent="0.4"/>
    <row r="92" spans="1:20" x14ac:dyDescent="0.4">
      <c r="C92" s="58">
        <v>1</v>
      </c>
      <c r="D92" s="59">
        <v>2</v>
      </c>
      <c r="E92" s="59">
        <v>3</v>
      </c>
      <c r="F92" s="59">
        <v>4</v>
      </c>
      <c r="G92" s="59">
        <v>5</v>
      </c>
      <c r="H92" s="59">
        <v>6</v>
      </c>
      <c r="I92" s="59">
        <v>7</v>
      </c>
      <c r="J92" s="59">
        <v>8</v>
      </c>
      <c r="K92" s="59">
        <v>9</v>
      </c>
      <c r="L92" s="59">
        <v>10</v>
      </c>
      <c r="M92" s="59">
        <v>11</v>
      </c>
      <c r="N92" s="59">
        <v>12</v>
      </c>
      <c r="O92" s="59">
        <v>13</v>
      </c>
      <c r="P92" s="59">
        <v>14</v>
      </c>
      <c r="Q92" s="89">
        <v>15</v>
      </c>
    </row>
    <row r="93" spans="1:20" ht="135.75" customHeight="1" x14ac:dyDescent="0.4">
      <c r="B93" s="61" t="s">
        <v>7</v>
      </c>
      <c r="C93" s="62" t="s">
        <v>108</v>
      </c>
      <c r="D93" s="63" t="s">
        <v>109</v>
      </c>
      <c r="E93" s="63" t="s">
        <v>110</v>
      </c>
      <c r="F93" s="63" t="s">
        <v>118</v>
      </c>
      <c r="G93" s="63" t="s">
        <v>119</v>
      </c>
      <c r="H93" s="63" t="s">
        <v>100</v>
      </c>
      <c r="I93" s="63" t="s">
        <v>101</v>
      </c>
      <c r="J93" s="63" t="s">
        <v>102</v>
      </c>
      <c r="K93" s="63" t="s">
        <v>103</v>
      </c>
      <c r="L93" s="63" t="s">
        <v>104</v>
      </c>
      <c r="M93" s="63" t="s">
        <v>105</v>
      </c>
      <c r="N93" s="63" t="s">
        <v>106</v>
      </c>
      <c r="O93" s="63" t="s">
        <v>107</v>
      </c>
      <c r="P93" s="63" t="s">
        <v>111</v>
      </c>
      <c r="Q93" s="64" t="s">
        <v>112</v>
      </c>
    </row>
    <row r="94" spans="1:20" x14ac:dyDescent="0.4">
      <c r="B94" s="65">
        <v>3918</v>
      </c>
      <c r="C94" s="66">
        <v>948</v>
      </c>
      <c r="D94" s="67">
        <v>840</v>
      </c>
      <c r="E94" s="67">
        <v>497</v>
      </c>
      <c r="F94" s="67">
        <v>1108</v>
      </c>
      <c r="G94" s="67">
        <v>370</v>
      </c>
      <c r="H94" s="67">
        <v>542</v>
      </c>
      <c r="I94" s="67">
        <v>1946</v>
      </c>
      <c r="J94" s="67">
        <v>1379</v>
      </c>
      <c r="K94" s="67">
        <v>339</v>
      </c>
      <c r="L94" s="67">
        <v>422</v>
      </c>
      <c r="M94" s="67">
        <v>1349</v>
      </c>
      <c r="N94" s="67">
        <v>767</v>
      </c>
      <c r="O94" s="67">
        <v>916</v>
      </c>
      <c r="P94" s="67">
        <v>955</v>
      </c>
      <c r="Q94" s="68">
        <v>1388</v>
      </c>
    </row>
    <row r="95" spans="1:20" x14ac:dyDescent="0.4">
      <c r="B95" s="115" t="s">
        <v>368</v>
      </c>
      <c r="C95" s="69">
        <f>C94/$B$94</f>
        <v>0.24196018376722817</v>
      </c>
      <c r="D95" s="70">
        <f t="shared" ref="D95:Q95" si="149">D94/$B$94</f>
        <v>0.21439509954058192</v>
      </c>
      <c r="E95" s="70">
        <f t="shared" si="149"/>
        <v>0.12685043389484432</v>
      </c>
      <c r="F95" s="70">
        <f t="shared" si="149"/>
        <v>0.28279734558448189</v>
      </c>
      <c r="G95" s="70">
        <f t="shared" si="149"/>
        <v>9.4435936702399179E-2</v>
      </c>
      <c r="H95" s="70">
        <f t="shared" si="149"/>
        <v>0.1383358856559469</v>
      </c>
      <c r="I95" s="70">
        <f t="shared" si="149"/>
        <v>0.49668198060234814</v>
      </c>
      <c r="J95" s="70">
        <f t="shared" si="149"/>
        <v>0.35196528841245533</v>
      </c>
      <c r="K95" s="70">
        <f t="shared" si="149"/>
        <v>8.6523736600306281E-2</v>
      </c>
      <c r="L95" s="70">
        <f t="shared" si="149"/>
        <v>0.10770801429300664</v>
      </c>
      <c r="M95" s="70">
        <f t="shared" si="149"/>
        <v>0.34430832057172028</v>
      </c>
      <c r="N95" s="70">
        <f t="shared" si="149"/>
        <v>0.19576314446145993</v>
      </c>
      <c r="O95" s="70">
        <f t="shared" si="149"/>
        <v>0.23379275140377745</v>
      </c>
      <c r="P95" s="70">
        <f t="shared" si="149"/>
        <v>0.24374680959673303</v>
      </c>
      <c r="Q95" s="71">
        <f t="shared" si="149"/>
        <v>0.35426237876467587</v>
      </c>
    </row>
    <row r="96" spans="1:20" x14ac:dyDescent="0.4">
      <c r="C96" s="58">
        <v>16</v>
      </c>
      <c r="D96" s="59">
        <v>17</v>
      </c>
      <c r="E96" s="59">
        <v>18</v>
      </c>
      <c r="F96" s="59">
        <v>19</v>
      </c>
      <c r="G96" s="59">
        <v>20</v>
      </c>
      <c r="H96" s="59">
        <v>21</v>
      </c>
      <c r="I96" s="60"/>
    </row>
    <row r="97" spans="1:9" ht="134.25" customHeight="1" x14ac:dyDescent="0.4">
      <c r="C97" s="90" t="s">
        <v>113</v>
      </c>
      <c r="D97" s="63" t="s">
        <v>114</v>
      </c>
      <c r="E97" s="63" t="s">
        <v>115</v>
      </c>
      <c r="F97" s="63" t="s">
        <v>116</v>
      </c>
      <c r="G97" s="63" t="s">
        <v>117</v>
      </c>
      <c r="H97" s="63" t="s">
        <v>201</v>
      </c>
      <c r="I97" s="64" t="s">
        <v>6</v>
      </c>
    </row>
    <row r="98" spans="1:9" x14ac:dyDescent="0.4">
      <c r="C98" s="91">
        <v>321</v>
      </c>
      <c r="D98" s="67">
        <v>810</v>
      </c>
      <c r="E98" s="67">
        <v>1194</v>
      </c>
      <c r="F98" s="67">
        <v>268</v>
      </c>
      <c r="G98" s="67">
        <v>200</v>
      </c>
      <c r="H98" s="67">
        <v>336</v>
      </c>
      <c r="I98" s="68">
        <v>28</v>
      </c>
    </row>
    <row r="99" spans="1:9" x14ac:dyDescent="0.4">
      <c r="C99" s="92">
        <f>C98/$B$94</f>
        <v>8.1929555895865244E-2</v>
      </c>
      <c r="D99" s="70">
        <f t="shared" ref="D99:I99" si="150">D98/$B$94</f>
        <v>0.20673813169984687</v>
      </c>
      <c r="E99" s="70">
        <f t="shared" si="150"/>
        <v>0.30474732006125577</v>
      </c>
      <c r="F99" s="70">
        <f t="shared" si="150"/>
        <v>6.8402246043899953E-2</v>
      </c>
      <c r="G99" s="70">
        <f t="shared" si="150"/>
        <v>5.1046452271567129E-2</v>
      </c>
      <c r="H99" s="70">
        <f t="shared" si="150"/>
        <v>8.575803981623277E-2</v>
      </c>
      <c r="I99" s="71">
        <f t="shared" si="150"/>
        <v>7.1465033180193975E-3</v>
      </c>
    </row>
    <row r="102" spans="1:9" x14ac:dyDescent="0.4">
      <c r="A102" s="5" t="s">
        <v>236</v>
      </c>
    </row>
    <row r="103" spans="1:9" ht="9.75" customHeight="1" x14ac:dyDescent="0.4"/>
    <row r="104" spans="1:9" x14ac:dyDescent="0.4">
      <c r="C104" s="58">
        <v>1</v>
      </c>
      <c r="D104" s="59">
        <v>2</v>
      </c>
      <c r="E104" s="59">
        <v>3</v>
      </c>
      <c r="F104" s="59">
        <v>4</v>
      </c>
      <c r="G104" s="60"/>
    </row>
    <row r="105" spans="1:9" ht="135" customHeight="1" x14ac:dyDescent="0.4">
      <c r="B105" s="61" t="s">
        <v>7</v>
      </c>
      <c r="C105" s="62" t="s">
        <v>120</v>
      </c>
      <c r="D105" s="63" t="s">
        <v>121</v>
      </c>
      <c r="E105" s="63" t="s">
        <v>122</v>
      </c>
      <c r="F105" s="63" t="s">
        <v>123</v>
      </c>
      <c r="G105" s="64" t="s">
        <v>6</v>
      </c>
    </row>
    <row r="106" spans="1:9" x14ac:dyDescent="0.4">
      <c r="B106" s="65">
        <f>SUM(C106:G106)</f>
        <v>3918</v>
      </c>
      <c r="C106" s="66">
        <v>1112</v>
      </c>
      <c r="D106" s="67">
        <v>1513</v>
      </c>
      <c r="E106" s="67">
        <v>835</v>
      </c>
      <c r="F106" s="67">
        <v>374</v>
      </c>
      <c r="G106" s="68">
        <v>84</v>
      </c>
    </row>
    <row r="107" spans="1:9" x14ac:dyDescent="0.4">
      <c r="B107" s="18">
        <f>SUM(C107:G107)</f>
        <v>1.0000000000000002</v>
      </c>
      <c r="C107" s="69">
        <f>C106/$B$106</f>
        <v>0.28381827462991321</v>
      </c>
      <c r="D107" s="70">
        <f t="shared" ref="D107:G107" si="151">D106/$B$106</f>
        <v>0.38616641143440533</v>
      </c>
      <c r="E107" s="70">
        <f t="shared" si="151"/>
        <v>0.21311893823379274</v>
      </c>
      <c r="F107" s="70">
        <f t="shared" si="151"/>
        <v>9.5456865747830522E-2</v>
      </c>
      <c r="G107" s="71">
        <f t="shared" si="151"/>
        <v>2.1439509954058193E-2</v>
      </c>
    </row>
    <row r="110" spans="1:9" x14ac:dyDescent="0.4">
      <c r="A110" s="56"/>
      <c r="B110" s="57"/>
      <c r="C110" s="5" t="s">
        <v>369</v>
      </c>
    </row>
    <row r="111" spans="1:9" ht="9.75" customHeight="1" x14ac:dyDescent="0.4">
      <c r="A111" s="56"/>
      <c r="B111" s="57"/>
    </row>
    <row r="112" spans="1:9" x14ac:dyDescent="0.4">
      <c r="A112" s="56"/>
      <c r="B112" s="57"/>
      <c r="D112" s="58">
        <v>1</v>
      </c>
      <c r="E112" s="59">
        <v>2</v>
      </c>
      <c r="F112" s="59">
        <v>3</v>
      </c>
      <c r="G112" s="59">
        <v>4</v>
      </c>
      <c r="H112" s="60"/>
    </row>
    <row r="113" spans="1:9" ht="148.5" customHeight="1" x14ac:dyDescent="0.4">
      <c r="A113" s="56"/>
      <c r="B113" s="57"/>
      <c r="C113" s="61" t="s">
        <v>7</v>
      </c>
      <c r="D113" s="62" t="s">
        <v>124</v>
      </c>
      <c r="E113" s="63" t="s">
        <v>125</v>
      </c>
      <c r="F113" s="63" t="s">
        <v>126</v>
      </c>
      <c r="G113" s="63" t="s">
        <v>127</v>
      </c>
      <c r="H113" s="64" t="s">
        <v>6</v>
      </c>
    </row>
    <row r="114" spans="1:9" x14ac:dyDescent="0.4">
      <c r="A114" s="56"/>
      <c r="B114" s="57"/>
      <c r="C114" s="65">
        <f>SUM(D114:H114)</f>
        <v>2625</v>
      </c>
      <c r="D114" s="66">
        <v>808</v>
      </c>
      <c r="E114" s="67">
        <v>771</v>
      </c>
      <c r="F114" s="67">
        <v>891</v>
      </c>
      <c r="G114" s="67">
        <v>130</v>
      </c>
      <c r="H114" s="68">
        <v>25</v>
      </c>
    </row>
    <row r="115" spans="1:9" x14ac:dyDescent="0.4">
      <c r="A115" s="56"/>
      <c r="B115" s="57"/>
      <c r="C115" s="88">
        <f>SUM(D115:H115)</f>
        <v>1</v>
      </c>
      <c r="D115" s="69">
        <f>D114/$C$114</f>
        <v>0.30780952380952381</v>
      </c>
      <c r="E115" s="70">
        <f t="shared" ref="E115:H115" si="152">E114/$C$114</f>
        <v>0.29371428571428571</v>
      </c>
      <c r="F115" s="70">
        <f t="shared" si="152"/>
        <v>0.33942857142857141</v>
      </c>
      <c r="G115" s="70">
        <f t="shared" si="152"/>
        <v>4.9523809523809526E-2</v>
      </c>
      <c r="H115" s="71">
        <f t="shared" si="152"/>
        <v>9.5238095238095247E-3</v>
      </c>
    </row>
    <row r="117" spans="1:9" x14ac:dyDescent="0.4">
      <c r="A117" s="5" t="s">
        <v>237</v>
      </c>
    </row>
    <row r="118" spans="1:9" ht="9.75" customHeight="1" x14ac:dyDescent="0.4"/>
    <row r="119" spans="1:9" x14ac:dyDescent="0.4">
      <c r="C119" s="58">
        <v>1</v>
      </c>
      <c r="D119" s="59">
        <v>2</v>
      </c>
      <c r="E119" s="59">
        <v>3</v>
      </c>
      <c r="F119" s="59">
        <v>4</v>
      </c>
      <c r="G119" s="60"/>
    </row>
    <row r="120" spans="1:9" ht="135" customHeight="1" x14ac:dyDescent="0.4">
      <c r="B120" s="61" t="s">
        <v>7</v>
      </c>
      <c r="C120" s="62" t="s">
        <v>120</v>
      </c>
      <c r="D120" s="63" t="s">
        <v>121</v>
      </c>
      <c r="E120" s="63" t="s">
        <v>122</v>
      </c>
      <c r="F120" s="63" t="s">
        <v>123</v>
      </c>
      <c r="G120" s="64" t="s">
        <v>6</v>
      </c>
    </row>
    <row r="121" spans="1:9" x14ac:dyDescent="0.4">
      <c r="B121" s="65">
        <f>SUM(C121:G121)</f>
        <v>3918</v>
      </c>
      <c r="C121" s="66">
        <v>121</v>
      </c>
      <c r="D121" s="67">
        <v>313</v>
      </c>
      <c r="E121" s="67">
        <v>624</v>
      </c>
      <c r="F121" s="67">
        <v>2773</v>
      </c>
      <c r="G121" s="68">
        <v>87</v>
      </c>
    </row>
    <row r="122" spans="1:9" x14ac:dyDescent="0.4">
      <c r="B122" s="18">
        <f>SUM(C122:G122)</f>
        <v>1</v>
      </c>
      <c r="C122" s="69">
        <f>C121/$B$121</f>
        <v>3.0883103624298112E-2</v>
      </c>
      <c r="D122" s="70">
        <f t="shared" ref="D122:G122" si="153">D121/$B$121</f>
        <v>7.9887697805002558E-2</v>
      </c>
      <c r="E122" s="70">
        <f t="shared" si="153"/>
        <v>0.15926493108728942</v>
      </c>
      <c r="F122" s="70">
        <f t="shared" si="153"/>
        <v>0.70775906074527817</v>
      </c>
      <c r="G122" s="71">
        <f t="shared" si="153"/>
        <v>2.22052067381317E-2</v>
      </c>
    </row>
    <row r="125" spans="1:9" x14ac:dyDescent="0.4">
      <c r="A125" s="5" t="s">
        <v>238</v>
      </c>
    </row>
    <row r="126" spans="1:9" ht="9.75" customHeight="1" x14ac:dyDescent="0.4"/>
    <row r="127" spans="1:9" x14ac:dyDescent="0.4">
      <c r="C127" s="58">
        <v>1</v>
      </c>
      <c r="D127" s="59">
        <v>2</v>
      </c>
      <c r="E127" s="59">
        <v>3</v>
      </c>
      <c r="F127" s="59">
        <v>4</v>
      </c>
      <c r="G127" s="59">
        <v>5</v>
      </c>
      <c r="H127" s="59">
        <v>6</v>
      </c>
      <c r="I127" s="60"/>
    </row>
    <row r="128" spans="1:9" ht="135" customHeight="1" x14ac:dyDescent="0.4">
      <c r="B128" s="61" t="s">
        <v>7</v>
      </c>
      <c r="C128" s="62" t="s">
        <v>128</v>
      </c>
      <c r="D128" s="63" t="s">
        <v>129</v>
      </c>
      <c r="E128" s="63" t="s">
        <v>130</v>
      </c>
      <c r="F128" s="63" t="s">
        <v>131</v>
      </c>
      <c r="G128" s="63" t="s">
        <v>132</v>
      </c>
      <c r="H128" s="63" t="s">
        <v>93</v>
      </c>
      <c r="I128" s="64" t="s">
        <v>6</v>
      </c>
    </row>
    <row r="129" spans="1:13" x14ac:dyDescent="0.4">
      <c r="B129" s="65">
        <f>SUM(C129:I129)</f>
        <v>3918</v>
      </c>
      <c r="C129" s="66">
        <v>419</v>
      </c>
      <c r="D129" s="67">
        <v>1849</v>
      </c>
      <c r="E129" s="67">
        <v>542</v>
      </c>
      <c r="F129" s="67">
        <v>290</v>
      </c>
      <c r="G129" s="67">
        <v>77</v>
      </c>
      <c r="H129" s="67">
        <v>658</v>
      </c>
      <c r="I129" s="68">
        <v>83</v>
      </c>
    </row>
    <row r="130" spans="1:13" x14ac:dyDescent="0.4">
      <c r="B130" s="18">
        <f>SUM(C130:I130)</f>
        <v>1</v>
      </c>
      <c r="C130" s="69">
        <f>C129/$B$129</f>
        <v>0.10694231750893313</v>
      </c>
      <c r="D130" s="70">
        <f t="shared" ref="D130:I130" si="154">D129/$B$129</f>
        <v>0.47192445125063809</v>
      </c>
      <c r="E130" s="70">
        <f t="shared" si="154"/>
        <v>0.1383358856559469</v>
      </c>
      <c r="F130" s="70">
        <f t="shared" si="154"/>
        <v>7.4017355793772333E-2</v>
      </c>
      <c r="G130" s="70">
        <f t="shared" si="154"/>
        <v>1.9652884124553342E-2</v>
      </c>
      <c r="H130" s="70">
        <f t="shared" si="154"/>
        <v>0.16794282797345583</v>
      </c>
      <c r="I130" s="71">
        <f t="shared" si="154"/>
        <v>2.1184277692700357E-2</v>
      </c>
    </row>
    <row r="133" spans="1:13" x14ac:dyDescent="0.4">
      <c r="A133" s="57" t="s">
        <v>370</v>
      </c>
    </row>
    <row r="134" spans="1:13" ht="9.75" customHeight="1" x14ac:dyDescent="0.4"/>
    <row r="135" spans="1:13" x14ac:dyDescent="0.4">
      <c r="C135" s="58">
        <v>1</v>
      </c>
      <c r="D135" s="59">
        <v>2</v>
      </c>
      <c r="E135" s="59">
        <v>3</v>
      </c>
      <c r="F135" s="59">
        <v>4</v>
      </c>
      <c r="G135" s="93">
        <v>5</v>
      </c>
      <c r="H135" s="59">
        <v>6</v>
      </c>
      <c r="I135" s="59">
        <v>7</v>
      </c>
      <c r="J135" s="59">
        <v>8</v>
      </c>
      <c r="K135" s="59">
        <v>9</v>
      </c>
      <c r="L135" s="59">
        <v>10</v>
      </c>
      <c r="M135" s="60"/>
    </row>
    <row r="136" spans="1:13" ht="135" customHeight="1" x14ac:dyDescent="0.4">
      <c r="B136" s="61" t="s">
        <v>7</v>
      </c>
      <c r="C136" s="62" t="s">
        <v>179</v>
      </c>
      <c r="D136" s="63" t="s">
        <v>186</v>
      </c>
      <c r="E136" s="63" t="s">
        <v>187</v>
      </c>
      <c r="F136" s="63" t="s">
        <v>184</v>
      </c>
      <c r="G136" s="63" t="s">
        <v>185</v>
      </c>
      <c r="H136" s="62" t="s">
        <v>180</v>
      </c>
      <c r="I136" s="63" t="s">
        <v>181</v>
      </c>
      <c r="J136" s="63" t="s">
        <v>206</v>
      </c>
      <c r="K136" s="63" t="s">
        <v>182</v>
      </c>
      <c r="L136" s="63" t="s">
        <v>183</v>
      </c>
      <c r="M136" s="64" t="s">
        <v>6</v>
      </c>
    </row>
    <row r="137" spans="1:13" x14ac:dyDescent="0.4">
      <c r="B137" s="65">
        <v>3918</v>
      </c>
      <c r="C137" s="66">
        <v>2300</v>
      </c>
      <c r="D137" s="67">
        <v>1941</v>
      </c>
      <c r="E137" s="67">
        <v>1806</v>
      </c>
      <c r="F137" s="67">
        <v>426</v>
      </c>
      <c r="G137" s="67">
        <v>830</v>
      </c>
      <c r="H137" s="66">
        <v>811</v>
      </c>
      <c r="I137" s="67">
        <v>705</v>
      </c>
      <c r="J137" s="67">
        <v>1253</v>
      </c>
      <c r="K137" s="67">
        <v>60</v>
      </c>
      <c r="L137" s="67">
        <v>226</v>
      </c>
      <c r="M137" s="68">
        <v>40</v>
      </c>
    </row>
    <row r="138" spans="1:13" x14ac:dyDescent="0.4">
      <c r="B138" s="115" t="s">
        <v>368</v>
      </c>
      <c r="C138" s="69">
        <f>C137/$B$137</f>
        <v>0.58703420112302196</v>
      </c>
      <c r="D138" s="70">
        <f t="shared" ref="D138:M138" si="155">D137/$B$137</f>
        <v>0.49540581929555894</v>
      </c>
      <c r="E138" s="70">
        <f t="shared" si="155"/>
        <v>0.46094946401225118</v>
      </c>
      <c r="F138" s="70">
        <f t="shared" si="155"/>
        <v>0.10872894333843798</v>
      </c>
      <c r="G138" s="70">
        <f t="shared" si="155"/>
        <v>0.21184277692700357</v>
      </c>
      <c r="H138" s="69">
        <f t="shared" si="155"/>
        <v>0.20699336396120468</v>
      </c>
      <c r="I138" s="70">
        <f t="shared" si="155"/>
        <v>0.17993874425727413</v>
      </c>
      <c r="J138" s="70">
        <f t="shared" si="155"/>
        <v>0.31980602348136805</v>
      </c>
      <c r="K138" s="70">
        <f t="shared" si="155"/>
        <v>1.5313935681470138E-2</v>
      </c>
      <c r="L138" s="70">
        <f t="shared" si="155"/>
        <v>5.7682491066870852E-2</v>
      </c>
      <c r="M138" s="71">
        <f t="shared" si="155"/>
        <v>1.0209290454313425E-2</v>
      </c>
    </row>
    <row r="141" spans="1:13" x14ac:dyDescent="0.4">
      <c r="A141" s="5" t="s">
        <v>365</v>
      </c>
    </row>
    <row r="142" spans="1:13" ht="9.75" customHeight="1" x14ac:dyDescent="0.4"/>
    <row r="143" spans="1:13" x14ac:dyDescent="0.4">
      <c r="C143" s="58">
        <v>1</v>
      </c>
      <c r="D143" s="59">
        <v>2</v>
      </c>
      <c r="E143" s="59">
        <v>3</v>
      </c>
      <c r="F143" s="59">
        <v>4</v>
      </c>
      <c r="G143" s="59">
        <v>5</v>
      </c>
      <c r="H143" s="60"/>
    </row>
    <row r="144" spans="1:13" ht="135" customHeight="1" x14ac:dyDescent="0.4">
      <c r="B144" s="61" t="s">
        <v>7</v>
      </c>
      <c r="C144" s="62" t="s">
        <v>239</v>
      </c>
      <c r="D144" s="63" t="s">
        <v>327</v>
      </c>
      <c r="E144" s="63" t="s">
        <v>328</v>
      </c>
      <c r="F144" s="63" t="s">
        <v>240</v>
      </c>
      <c r="G144" s="63" t="s">
        <v>93</v>
      </c>
      <c r="H144" s="64" t="s">
        <v>6</v>
      </c>
    </row>
    <row r="145" spans="1:17" x14ac:dyDescent="0.4">
      <c r="B145" s="65">
        <f>SUM(C145:H145)</f>
        <v>3918</v>
      </c>
      <c r="C145" s="66">
        <v>282</v>
      </c>
      <c r="D145" s="67">
        <v>1569</v>
      </c>
      <c r="E145" s="67">
        <v>730</v>
      </c>
      <c r="F145" s="67">
        <v>268</v>
      </c>
      <c r="G145" s="67">
        <v>961</v>
      </c>
      <c r="H145" s="68">
        <v>108</v>
      </c>
    </row>
    <row r="146" spans="1:17" x14ac:dyDescent="0.4">
      <c r="B146" s="18">
        <f>SUM(C146:H146)</f>
        <v>1</v>
      </c>
      <c r="C146" s="69">
        <f>C145/$B$145</f>
        <v>7.1975497702909647E-2</v>
      </c>
      <c r="D146" s="70">
        <f t="shared" ref="D146:H146" si="156">D145/$B$145</f>
        <v>0.40045941807044411</v>
      </c>
      <c r="E146" s="70">
        <f t="shared" si="156"/>
        <v>0.18631955079122001</v>
      </c>
      <c r="F146" s="70">
        <f t="shared" si="156"/>
        <v>6.8402246043899953E-2</v>
      </c>
      <c r="G146" s="70">
        <f t="shared" si="156"/>
        <v>0.24527820316488005</v>
      </c>
      <c r="H146" s="71">
        <f t="shared" si="156"/>
        <v>2.7565084226646247E-2</v>
      </c>
    </row>
    <row r="149" spans="1:17" x14ac:dyDescent="0.4">
      <c r="A149" s="57" t="s">
        <v>202</v>
      </c>
    </row>
    <row r="150" spans="1:17" ht="9.75" customHeight="1" x14ac:dyDescent="0.4"/>
    <row r="151" spans="1:17" x14ac:dyDescent="0.4">
      <c r="C151" s="58">
        <v>1</v>
      </c>
      <c r="D151" s="59">
        <v>2</v>
      </c>
      <c r="E151" s="59">
        <v>3</v>
      </c>
      <c r="F151" s="59">
        <v>4</v>
      </c>
      <c r="G151" s="59">
        <v>5</v>
      </c>
      <c r="H151" s="59">
        <v>6</v>
      </c>
      <c r="I151" s="59">
        <v>7</v>
      </c>
      <c r="J151" s="59">
        <v>8</v>
      </c>
      <c r="K151" s="59">
        <v>9</v>
      </c>
      <c r="L151" s="59">
        <v>10</v>
      </c>
      <c r="M151" s="59">
        <v>11</v>
      </c>
      <c r="N151" s="94"/>
    </row>
    <row r="152" spans="1:17" ht="90" customHeight="1" x14ac:dyDescent="0.4">
      <c r="B152" s="61" t="s">
        <v>7</v>
      </c>
      <c r="C152" s="62" t="s">
        <v>133</v>
      </c>
      <c r="D152" s="63" t="s">
        <v>134</v>
      </c>
      <c r="E152" s="63" t="s">
        <v>135</v>
      </c>
      <c r="F152" s="63" t="s">
        <v>136</v>
      </c>
      <c r="G152" s="63" t="s">
        <v>137</v>
      </c>
      <c r="H152" s="63" t="s">
        <v>138</v>
      </c>
      <c r="I152" s="63" t="s">
        <v>139</v>
      </c>
      <c r="J152" s="63" t="s">
        <v>140</v>
      </c>
      <c r="K152" s="63" t="s">
        <v>141</v>
      </c>
      <c r="L152" s="63" t="s">
        <v>142</v>
      </c>
      <c r="M152" s="63" t="s">
        <v>143</v>
      </c>
      <c r="N152" s="64" t="s">
        <v>6</v>
      </c>
    </row>
    <row r="153" spans="1:17" x14ac:dyDescent="0.4">
      <c r="B153" s="65">
        <f>SUM(C153:N153)</f>
        <v>3918</v>
      </c>
      <c r="C153" s="66">
        <v>22</v>
      </c>
      <c r="D153" s="67">
        <v>22</v>
      </c>
      <c r="E153" s="67">
        <v>45</v>
      </c>
      <c r="F153" s="67">
        <v>150</v>
      </c>
      <c r="G153" s="67">
        <v>200</v>
      </c>
      <c r="H153" s="67">
        <v>720</v>
      </c>
      <c r="I153" s="67">
        <v>575</v>
      </c>
      <c r="J153" s="67">
        <v>847</v>
      </c>
      <c r="K153" s="67">
        <v>742</v>
      </c>
      <c r="L153" s="67">
        <v>237</v>
      </c>
      <c r="M153" s="67">
        <v>276</v>
      </c>
      <c r="N153" s="68">
        <v>82</v>
      </c>
    </row>
    <row r="154" spans="1:17" x14ac:dyDescent="0.4">
      <c r="B154" s="18">
        <f>SUM(C154:N154)</f>
        <v>1</v>
      </c>
      <c r="C154" s="69">
        <f>C153/$B$153</f>
        <v>5.6151097498723839E-3</v>
      </c>
      <c r="D154" s="70">
        <f t="shared" ref="D154:N154" si="157">D153/$B$153</f>
        <v>5.6151097498723839E-3</v>
      </c>
      <c r="E154" s="70">
        <f t="shared" si="157"/>
        <v>1.1485451761102604E-2</v>
      </c>
      <c r="F154" s="70">
        <f t="shared" si="157"/>
        <v>3.8284839203675342E-2</v>
      </c>
      <c r="G154" s="70">
        <f t="shared" si="157"/>
        <v>5.1046452271567129E-2</v>
      </c>
      <c r="H154" s="70">
        <f t="shared" si="157"/>
        <v>0.18376722817764166</v>
      </c>
      <c r="I154" s="70">
        <f t="shared" si="157"/>
        <v>0.14675855028075549</v>
      </c>
      <c r="J154" s="70">
        <f t="shared" si="157"/>
        <v>0.21618172537008679</v>
      </c>
      <c r="K154" s="70">
        <f t="shared" si="157"/>
        <v>0.18938233792751405</v>
      </c>
      <c r="L154" s="70">
        <f t="shared" si="157"/>
        <v>6.0490045941807041E-2</v>
      </c>
      <c r="M154" s="70">
        <f t="shared" si="157"/>
        <v>7.0444104134762639E-2</v>
      </c>
      <c r="N154" s="71">
        <f t="shared" si="157"/>
        <v>2.0929045431342521E-2</v>
      </c>
    </row>
    <row r="157" spans="1:17" x14ac:dyDescent="0.4">
      <c r="A157" s="56"/>
      <c r="B157" s="57"/>
      <c r="C157" s="57" t="s">
        <v>203</v>
      </c>
    </row>
    <row r="158" spans="1:17" ht="9.75" customHeight="1" x14ac:dyDescent="0.4">
      <c r="A158" s="56"/>
      <c r="B158" s="57"/>
    </row>
    <row r="159" spans="1:17" x14ac:dyDescent="0.4">
      <c r="A159" s="56"/>
      <c r="B159" s="57"/>
      <c r="D159" s="58">
        <v>1</v>
      </c>
      <c r="E159" s="59">
        <v>2</v>
      </c>
      <c r="F159" s="59">
        <v>3</v>
      </c>
      <c r="G159" s="59">
        <v>4</v>
      </c>
      <c r="H159" s="59">
        <v>5</v>
      </c>
      <c r="I159" s="59">
        <v>6</v>
      </c>
      <c r="J159" s="59">
        <v>7</v>
      </c>
      <c r="K159" s="59">
        <v>8</v>
      </c>
      <c r="L159" s="59">
        <v>9</v>
      </c>
      <c r="M159" s="59">
        <v>10</v>
      </c>
      <c r="N159" s="59">
        <v>11</v>
      </c>
      <c r="O159" s="59">
        <v>12</v>
      </c>
      <c r="P159" s="59">
        <v>13</v>
      </c>
      <c r="Q159" s="89">
        <v>14</v>
      </c>
    </row>
    <row r="160" spans="1:17" ht="135" customHeight="1" x14ac:dyDescent="0.4">
      <c r="A160" s="56"/>
      <c r="B160" s="57"/>
      <c r="C160" s="61" t="s">
        <v>7</v>
      </c>
      <c r="D160" s="90" t="s">
        <v>144</v>
      </c>
      <c r="E160" s="63" t="s">
        <v>207</v>
      </c>
      <c r="F160" s="63" t="s">
        <v>145</v>
      </c>
      <c r="G160" s="63" t="s">
        <v>146</v>
      </c>
      <c r="H160" s="63" t="s">
        <v>147</v>
      </c>
      <c r="I160" s="63" t="s">
        <v>148</v>
      </c>
      <c r="J160" s="63" t="s">
        <v>149</v>
      </c>
      <c r="K160" s="63" t="s">
        <v>208</v>
      </c>
      <c r="L160" s="63" t="s">
        <v>150</v>
      </c>
      <c r="M160" s="63" t="s">
        <v>151</v>
      </c>
      <c r="N160" s="63" t="s">
        <v>152</v>
      </c>
      <c r="O160" s="63" t="s">
        <v>153</v>
      </c>
      <c r="P160" s="63" t="s">
        <v>154</v>
      </c>
      <c r="Q160" s="64" t="s">
        <v>155</v>
      </c>
    </row>
    <row r="161" spans="1:17" x14ac:dyDescent="0.4">
      <c r="A161" s="56"/>
      <c r="B161" s="57"/>
      <c r="C161" s="65">
        <v>3918</v>
      </c>
      <c r="D161" s="91">
        <v>2223</v>
      </c>
      <c r="E161" s="67">
        <v>2391</v>
      </c>
      <c r="F161" s="67">
        <v>2966</v>
      </c>
      <c r="G161" s="67">
        <v>2579</v>
      </c>
      <c r="H161" s="67">
        <v>1091</v>
      </c>
      <c r="I161" s="67">
        <v>1592</v>
      </c>
      <c r="J161" s="67">
        <v>1049</v>
      </c>
      <c r="K161" s="67">
        <v>803</v>
      </c>
      <c r="L161" s="67">
        <v>450</v>
      </c>
      <c r="M161" s="67">
        <v>413</v>
      </c>
      <c r="N161" s="67">
        <v>2095</v>
      </c>
      <c r="O161" s="67">
        <v>2199</v>
      </c>
      <c r="P161" s="67">
        <v>2364</v>
      </c>
      <c r="Q161" s="68">
        <v>1677</v>
      </c>
    </row>
    <row r="162" spans="1:17" x14ac:dyDescent="0.4">
      <c r="A162" s="56"/>
      <c r="B162" s="57"/>
      <c r="C162" s="115" t="s">
        <v>368</v>
      </c>
      <c r="D162" s="92">
        <f>D161/$C$161</f>
        <v>0.56738131699846861</v>
      </c>
      <c r="E162" s="70">
        <f t="shared" ref="E162:Q162" si="158">E161/$C$161</f>
        <v>0.61026033690658499</v>
      </c>
      <c r="F162" s="70">
        <f t="shared" si="158"/>
        <v>0.75701888718734045</v>
      </c>
      <c r="G162" s="70">
        <f t="shared" si="158"/>
        <v>0.65824400204185807</v>
      </c>
      <c r="H162" s="70">
        <f t="shared" si="158"/>
        <v>0.27845839714139869</v>
      </c>
      <c r="I162" s="70">
        <f t="shared" si="158"/>
        <v>0.40632976008167432</v>
      </c>
      <c r="J162" s="70">
        <f t="shared" si="158"/>
        <v>0.2677386421643696</v>
      </c>
      <c r="K162" s="70">
        <f t="shared" si="158"/>
        <v>0.204951505870342</v>
      </c>
      <c r="L162" s="70">
        <f t="shared" si="158"/>
        <v>0.11485451761102604</v>
      </c>
      <c r="M162" s="70">
        <f t="shared" si="158"/>
        <v>0.10541092394078612</v>
      </c>
      <c r="N162" s="70">
        <f t="shared" si="158"/>
        <v>0.53471158754466563</v>
      </c>
      <c r="O162" s="70">
        <f t="shared" si="158"/>
        <v>0.56125574272588052</v>
      </c>
      <c r="P162" s="70">
        <f t="shared" si="158"/>
        <v>0.60336906584992345</v>
      </c>
      <c r="Q162" s="71">
        <f t="shared" si="158"/>
        <v>0.42802450229709033</v>
      </c>
    </row>
    <row r="163" spans="1:17" x14ac:dyDescent="0.4">
      <c r="A163" s="56"/>
      <c r="B163" s="57"/>
      <c r="D163" s="95">
        <v>15</v>
      </c>
      <c r="E163" s="59">
        <v>16</v>
      </c>
      <c r="F163" s="59">
        <v>17</v>
      </c>
      <c r="G163" s="94"/>
    </row>
    <row r="164" spans="1:17" ht="135" customHeight="1" x14ac:dyDescent="0.4">
      <c r="A164" s="56"/>
      <c r="B164" s="57"/>
      <c r="D164" s="96" t="s">
        <v>156</v>
      </c>
      <c r="E164" s="63" t="s">
        <v>157</v>
      </c>
      <c r="F164" s="63" t="s">
        <v>241</v>
      </c>
      <c r="G164" s="64" t="s">
        <v>59</v>
      </c>
    </row>
    <row r="165" spans="1:17" x14ac:dyDescent="0.4">
      <c r="A165" s="56"/>
      <c r="B165" s="57"/>
      <c r="D165" s="91">
        <v>879</v>
      </c>
      <c r="E165" s="67">
        <v>848</v>
      </c>
      <c r="F165" s="67">
        <v>40</v>
      </c>
      <c r="G165" s="68">
        <v>36</v>
      </c>
    </row>
    <row r="166" spans="1:17" x14ac:dyDescent="0.4">
      <c r="A166" s="56"/>
      <c r="B166" s="57"/>
      <c r="D166" s="92">
        <f>D165/$C$161</f>
        <v>0.22434915773353753</v>
      </c>
      <c r="E166" s="70">
        <f t="shared" ref="E166:G166" si="159">E165/$C$161</f>
        <v>0.2164369576314446</v>
      </c>
      <c r="F166" s="70">
        <f t="shared" si="159"/>
        <v>1.0209290454313425E-2</v>
      </c>
      <c r="G166" s="71">
        <f t="shared" si="159"/>
        <v>9.1883614088820835E-3</v>
      </c>
    </row>
  </sheetData>
  <mergeCells count="25">
    <mergeCell ref="C87:H88"/>
    <mergeCell ref="B73:B88"/>
    <mergeCell ref="B57:B72"/>
    <mergeCell ref="C57:H58"/>
    <mergeCell ref="C59:H60"/>
    <mergeCell ref="C61:H62"/>
    <mergeCell ref="C63:H64"/>
    <mergeCell ref="C65:H66"/>
    <mergeCell ref="C67:H68"/>
    <mergeCell ref="C69:H70"/>
    <mergeCell ref="C71:H72"/>
    <mergeCell ref="C75:H76"/>
    <mergeCell ref="C77:H78"/>
    <mergeCell ref="C79:H80"/>
    <mergeCell ref="C81:H82"/>
    <mergeCell ref="C83:H84"/>
    <mergeCell ref="C85:H86"/>
    <mergeCell ref="B47:B52"/>
    <mergeCell ref="C47:H48"/>
    <mergeCell ref="C49:H50"/>
    <mergeCell ref="C51:H52"/>
    <mergeCell ref="C73:H74"/>
    <mergeCell ref="B53:B56"/>
    <mergeCell ref="C53:H54"/>
    <mergeCell ref="C55:H56"/>
  </mergeCells>
  <phoneticPr fontId="4"/>
  <pageMargins left="0.51181102362204722" right="0.51181102362204722" top="0.59055118110236227" bottom="0.59055118110236227" header="0.51181102362204722" footer="0.31496062992125984"/>
  <pageSetup paperSize="9" scale="85" firstPageNumber="11" orientation="portrait" r:id="rId1"/>
  <headerFooter alignWithMargins="0">
    <oddFooter>&amp;C&amp;9&amp;P</oddFooter>
  </headerFooter>
  <rowBreaks count="5" manualBreakCount="5">
    <brk id="18" max="16" man="1"/>
    <brk id="42" max="16383" man="1"/>
    <brk id="89" max="16383" man="1"/>
    <brk id="116" max="16" man="1"/>
    <brk id="14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32165-6E12-4F91-85B9-6433E367F4BA}">
  <sheetPr codeName="Sheet3"/>
  <dimension ref="A1:T70"/>
  <sheetViews>
    <sheetView showGridLines="0" view="pageBreakPreview" zoomScaleNormal="100" zoomScaleSheetLayoutView="100" workbookViewId="0"/>
  </sheetViews>
  <sheetFormatPr defaultColWidth="9" defaultRowHeight="14.25" x14ac:dyDescent="0.4"/>
  <cols>
    <col min="1" max="1" width="2.625" style="57" customWidth="1"/>
    <col min="2" max="32" width="6" style="56" customWidth="1"/>
    <col min="33" max="16384" width="9" style="56"/>
  </cols>
  <sheetData>
    <row r="1" spans="1:10" ht="16.5" x14ac:dyDescent="0.4">
      <c r="A1" s="55" t="s">
        <v>158</v>
      </c>
    </row>
    <row r="3" spans="1:10" x14ac:dyDescent="0.4">
      <c r="A3" s="57" t="s">
        <v>204</v>
      </c>
    </row>
    <row r="4" spans="1:10" ht="9.75" customHeight="1" x14ac:dyDescent="0.4"/>
    <row r="5" spans="1:10" x14ac:dyDescent="0.4">
      <c r="C5" s="97">
        <v>1</v>
      </c>
      <c r="D5" s="98">
        <v>2</v>
      </c>
      <c r="E5" s="98">
        <v>3</v>
      </c>
      <c r="F5" s="98">
        <v>4</v>
      </c>
      <c r="G5" s="98">
        <v>5</v>
      </c>
      <c r="H5" s="98">
        <v>6</v>
      </c>
      <c r="I5" s="98">
        <v>7</v>
      </c>
      <c r="J5" s="60"/>
    </row>
    <row r="6" spans="1:10" ht="195.95" customHeight="1" x14ac:dyDescent="0.4">
      <c r="B6" s="61" t="s">
        <v>7</v>
      </c>
      <c r="C6" s="62" t="s">
        <v>210</v>
      </c>
      <c r="D6" s="63" t="s">
        <v>372</v>
      </c>
      <c r="E6" s="63" t="s">
        <v>211</v>
      </c>
      <c r="F6" s="63" t="s">
        <v>212</v>
      </c>
      <c r="G6" s="63" t="s">
        <v>209</v>
      </c>
      <c r="H6" s="63" t="s">
        <v>159</v>
      </c>
      <c r="I6" s="63" t="s">
        <v>60</v>
      </c>
      <c r="J6" s="64" t="s">
        <v>59</v>
      </c>
    </row>
    <row r="7" spans="1:10" x14ac:dyDescent="0.4">
      <c r="B7" s="65">
        <v>3918</v>
      </c>
      <c r="C7" s="66">
        <v>2170</v>
      </c>
      <c r="D7" s="67">
        <v>950</v>
      </c>
      <c r="E7" s="67">
        <v>753</v>
      </c>
      <c r="F7" s="67">
        <v>1674</v>
      </c>
      <c r="G7" s="67">
        <v>222</v>
      </c>
      <c r="H7" s="67">
        <v>803</v>
      </c>
      <c r="I7" s="67">
        <v>105</v>
      </c>
      <c r="J7" s="68">
        <v>166</v>
      </c>
    </row>
    <row r="8" spans="1:10" x14ac:dyDescent="0.4">
      <c r="B8" s="115" t="s">
        <v>368</v>
      </c>
      <c r="C8" s="69">
        <f>C7/$B$7</f>
        <v>0.55385400714650335</v>
      </c>
      <c r="D8" s="70">
        <f t="shared" ref="D8:J8" si="0">D7/$B$7</f>
        <v>0.24247064828994386</v>
      </c>
      <c r="E8" s="70">
        <f t="shared" si="0"/>
        <v>0.19218989280245022</v>
      </c>
      <c r="F8" s="70">
        <f t="shared" si="0"/>
        <v>0.42725880551301687</v>
      </c>
      <c r="G8" s="70">
        <f t="shared" si="0"/>
        <v>5.6661562021439509E-2</v>
      </c>
      <c r="H8" s="70">
        <f t="shared" si="0"/>
        <v>0.204951505870342</v>
      </c>
      <c r="I8" s="70">
        <f t="shared" si="0"/>
        <v>2.679938744257274E-2</v>
      </c>
      <c r="J8" s="71">
        <f t="shared" si="0"/>
        <v>4.2368555385400714E-2</v>
      </c>
    </row>
    <row r="11" spans="1:10" x14ac:dyDescent="0.4">
      <c r="A11" s="5" t="s">
        <v>371</v>
      </c>
    </row>
    <row r="12" spans="1:10" ht="9.75" customHeight="1" x14ac:dyDescent="0.4"/>
    <row r="13" spans="1:10" x14ac:dyDescent="0.4">
      <c r="C13" s="58">
        <v>1</v>
      </c>
      <c r="D13" s="59">
        <v>2</v>
      </c>
      <c r="E13" s="59">
        <v>3</v>
      </c>
      <c r="F13" s="59">
        <v>4</v>
      </c>
      <c r="G13" s="60"/>
    </row>
    <row r="14" spans="1:10" ht="135" customHeight="1" x14ac:dyDescent="0.4">
      <c r="B14" s="61" t="s">
        <v>7</v>
      </c>
      <c r="C14" s="62" t="s">
        <v>239</v>
      </c>
      <c r="D14" s="63" t="s">
        <v>327</v>
      </c>
      <c r="E14" s="63" t="s">
        <v>328</v>
      </c>
      <c r="F14" s="63" t="s">
        <v>240</v>
      </c>
      <c r="G14" s="64" t="s">
        <v>6</v>
      </c>
    </row>
    <row r="15" spans="1:10" x14ac:dyDescent="0.4">
      <c r="B15" s="65">
        <f>SUM(C15:H15)</f>
        <v>3918</v>
      </c>
      <c r="C15" s="66">
        <v>101</v>
      </c>
      <c r="D15" s="67">
        <v>1487</v>
      </c>
      <c r="E15" s="67">
        <v>1590</v>
      </c>
      <c r="F15" s="67">
        <v>494</v>
      </c>
      <c r="G15" s="68">
        <v>246</v>
      </c>
    </row>
    <row r="16" spans="1:10" x14ac:dyDescent="0.4">
      <c r="B16" s="18">
        <f>SUM(C16:H16)</f>
        <v>1</v>
      </c>
      <c r="C16" s="69">
        <f>C15/$B$15</f>
        <v>2.57784583971414E-2</v>
      </c>
      <c r="D16" s="70">
        <f t="shared" ref="D16:F16" si="1">D15/$B$15</f>
        <v>0.37953037263910161</v>
      </c>
      <c r="E16" s="70">
        <f t="shared" si="1"/>
        <v>0.40581929555895863</v>
      </c>
      <c r="F16" s="70">
        <f t="shared" si="1"/>
        <v>0.12608473711077081</v>
      </c>
      <c r="G16" s="71">
        <f t="shared" ref="G16" si="2">G15/$B$15</f>
        <v>6.278713629402756E-2</v>
      </c>
    </row>
    <row r="19" spans="1:18" x14ac:dyDescent="0.4">
      <c r="A19" s="57" t="s">
        <v>242</v>
      </c>
    </row>
    <row r="20" spans="1:18" ht="9.75" customHeight="1" x14ac:dyDescent="0.4"/>
    <row r="21" spans="1:18" x14ac:dyDescent="0.4">
      <c r="C21" s="97">
        <v>1</v>
      </c>
      <c r="D21" s="98">
        <v>2</v>
      </c>
      <c r="E21" s="98">
        <v>3</v>
      </c>
      <c r="F21" s="98">
        <v>4</v>
      </c>
      <c r="G21" s="98">
        <v>5</v>
      </c>
      <c r="H21" s="98">
        <v>6</v>
      </c>
      <c r="I21" s="98">
        <v>7</v>
      </c>
      <c r="J21" s="98">
        <v>8</v>
      </c>
      <c r="K21" s="98">
        <v>9</v>
      </c>
      <c r="L21" s="98">
        <v>10</v>
      </c>
      <c r="M21" s="60"/>
    </row>
    <row r="22" spans="1:18" ht="135" customHeight="1" x14ac:dyDescent="0.4">
      <c r="B22" s="61" t="s">
        <v>7</v>
      </c>
      <c r="C22" s="62" t="s">
        <v>243</v>
      </c>
      <c r="D22" s="63" t="s">
        <v>244</v>
      </c>
      <c r="E22" s="63" t="s">
        <v>245</v>
      </c>
      <c r="F22" s="63" t="s">
        <v>246</v>
      </c>
      <c r="G22" s="63" t="s">
        <v>247</v>
      </c>
      <c r="H22" s="63" t="s">
        <v>248</v>
      </c>
      <c r="I22" s="99" t="s">
        <v>249</v>
      </c>
      <c r="J22" s="63" t="s">
        <v>250</v>
      </c>
      <c r="K22" s="63" t="s">
        <v>251</v>
      </c>
      <c r="L22" s="63" t="s">
        <v>252</v>
      </c>
      <c r="M22" s="64" t="s">
        <v>59</v>
      </c>
    </row>
    <row r="23" spans="1:18" x14ac:dyDescent="0.4">
      <c r="B23" s="65">
        <v>3918</v>
      </c>
      <c r="C23" s="66">
        <v>2017</v>
      </c>
      <c r="D23" s="67">
        <v>2058</v>
      </c>
      <c r="E23" s="67">
        <v>757</v>
      </c>
      <c r="F23" s="67">
        <v>1017</v>
      </c>
      <c r="G23" s="67">
        <v>2418</v>
      </c>
      <c r="H23" s="67">
        <v>1438</v>
      </c>
      <c r="I23" s="67">
        <v>1050</v>
      </c>
      <c r="J23" s="67">
        <v>1123</v>
      </c>
      <c r="K23" s="67">
        <v>1619</v>
      </c>
      <c r="L23" s="67">
        <v>66</v>
      </c>
      <c r="M23" s="68">
        <v>36</v>
      </c>
    </row>
    <row r="24" spans="1:18" x14ac:dyDescent="0.4">
      <c r="B24" s="115" t="s">
        <v>368</v>
      </c>
      <c r="C24" s="69">
        <f>C23/$B$23</f>
        <v>0.51480347115875447</v>
      </c>
      <c r="D24" s="70">
        <f t="shared" ref="D24:M24" si="3">D23/$B$23</f>
        <v>0.52526799387442569</v>
      </c>
      <c r="E24" s="70">
        <f t="shared" si="3"/>
        <v>0.19321082184788158</v>
      </c>
      <c r="F24" s="70">
        <f t="shared" si="3"/>
        <v>0.25957120980091886</v>
      </c>
      <c r="G24" s="70">
        <f t="shared" si="3"/>
        <v>0.61715160796324653</v>
      </c>
      <c r="H24" s="70">
        <f t="shared" si="3"/>
        <v>0.36702399183256762</v>
      </c>
      <c r="I24" s="70">
        <f t="shared" si="3"/>
        <v>0.26799387442572742</v>
      </c>
      <c r="J24" s="70">
        <f t="shared" si="3"/>
        <v>0.28662582950484944</v>
      </c>
      <c r="K24" s="70">
        <f t="shared" si="3"/>
        <v>0.41322103113833586</v>
      </c>
      <c r="L24" s="70">
        <f t="shared" si="3"/>
        <v>1.6845329249617153E-2</v>
      </c>
      <c r="M24" s="71">
        <f t="shared" si="3"/>
        <v>9.1883614088820835E-3</v>
      </c>
    </row>
    <row r="26" spans="1:18" x14ac:dyDescent="0.4">
      <c r="A26" s="57" t="s">
        <v>253</v>
      </c>
    </row>
    <row r="27" spans="1:18" ht="9.75" customHeight="1" x14ac:dyDescent="0.4"/>
    <row r="28" spans="1:18" x14ac:dyDescent="0.4">
      <c r="C28" s="97">
        <v>1</v>
      </c>
      <c r="D28" s="98">
        <v>2</v>
      </c>
      <c r="E28" s="98">
        <v>3</v>
      </c>
      <c r="F28" s="98">
        <v>4</v>
      </c>
      <c r="G28" s="98">
        <v>5</v>
      </c>
      <c r="H28" s="98">
        <v>6</v>
      </c>
      <c r="I28" s="98">
        <v>7</v>
      </c>
      <c r="J28" s="98">
        <v>8</v>
      </c>
      <c r="K28" s="98">
        <v>9</v>
      </c>
      <c r="L28" s="98">
        <v>10</v>
      </c>
      <c r="M28" s="98">
        <v>11</v>
      </c>
      <c r="N28" s="98">
        <v>12</v>
      </c>
      <c r="O28" s="98">
        <v>13</v>
      </c>
      <c r="P28" s="98">
        <v>14</v>
      </c>
      <c r="Q28" s="60"/>
      <c r="R28" s="101"/>
    </row>
    <row r="29" spans="1:18" ht="233.25" customHeight="1" x14ac:dyDescent="0.4">
      <c r="B29" s="61" t="s">
        <v>7</v>
      </c>
      <c r="C29" s="62" t="s">
        <v>160</v>
      </c>
      <c r="D29" s="63" t="s">
        <v>254</v>
      </c>
      <c r="E29" s="63" t="s">
        <v>163</v>
      </c>
      <c r="F29" s="63" t="s">
        <v>191</v>
      </c>
      <c r="G29" s="63" t="s">
        <v>161</v>
      </c>
      <c r="H29" s="63" t="s">
        <v>255</v>
      </c>
      <c r="I29" s="63" t="s">
        <v>256</v>
      </c>
      <c r="J29" s="63" t="s">
        <v>164</v>
      </c>
      <c r="K29" s="63" t="s">
        <v>165</v>
      </c>
      <c r="L29" s="63" t="s">
        <v>257</v>
      </c>
      <c r="M29" s="63" t="s">
        <v>258</v>
      </c>
      <c r="N29" s="63" t="s">
        <v>162</v>
      </c>
      <c r="O29" s="99" t="s">
        <v>252</v>
      </c>
      <c r="P29" s="63" t="s">
        <v>166</v>
      </c>
      <c r="Q29" s="102" t="s">
        <v>59</v>
      </c>
      <c r="R29" s="101"/>
    </row>
    <row r="30" spans="1:18" x14ac:dyDescent="0.4">
      <c r="B30" s="65">
        <v>3918</v>
      </c>
      <c r="C30" s="66">
        <v>1008</v>
      </c>
      <c r="D30" s="67">
        <v>1692</v>
      </c>
      <c r="E30" s="67">
        <v>1293</v>
      </c>
      <c r="F30" s="67">
        <v>316</v>
      </c>
      <c r="G30" s="67">
        <v>218</v>
      </c>
      <c r="H30" s="67">
        <v>375</v>
      </c>
      <c r="I30" s="67">
        <v>501</v>
      </c>
      <c r="J30" s="67">
        <v>992</v>
      </c>
      <c r="K30" s="67">
        <v>1446</v>
      </c>
      <c r="L30" s="67">
        <v>340</v>
      </c>
      <c r="M30" s="67">
        <v>640</v>
      </c>
      <c r="N30" s="67">
        <v>592</v>
      </c>
      <c r="O30" s="67">
        <v>30</v>
      </c>
      <c r="P30" s="67">
        <v>603</v>
      </c>
      <c r="Q30" s="103">
        <v>26</v>
      </c>
      <c r="R30" s="101"/>
    </row>
    <row r="31" spans="1:18" x14ac:dyDescent="0.4">
      <c r="B31" s="115" t="s">
        <v>368</v>
      </c>
      <c r="C31" s="69">
        <f>C30/$B$30</f>
        <v>0.25727411944869832</v>
      </c>
      <c r="D31" s="70">
        <f t="shared" ref="D31:Q31" si="4">D30/$B$30</f>
        <v>0.43185298621745788</v>
      </c>
      <c r="E31" s="70">
        <f t="shared" si="4"/>
        <v>0.33001531393568145</v>
      </c>
      <c r="F31" s="70">
        <f t="shared" si="4"/>
        <v>8.0653394589076055E-2</v>
      </c>
      <c r="G31" s="70">
        <f t="shared" si="4"/>
        <v>5.5640632976008166E-2</v>
      </c>
      <c r="H31" s="70">
        <f t="shared" si="4"/>
        <v>9.5712098009188368E-2</v>
      </c>
      <c r="I31" s="70">
        <f t="shared" si="4"/>
        <v>0.12787136294027565</v>
      </c>
      <c r="J31" s="70">
        <f t="shared" si="4"/>
        <v>0.25319040326697295</v>
      </c>
      <c r="K31" s="70">
        <f t="shared" si="4"/>
        <v>0.36906584992343033</v>
      </c>
      <c r="L31" s="70">
        <f t="shared" si="4"/>
        <v>8.6778968861664113E-2</v>
      </c>
      <c r="M31" s="70">
        <f t="shared" si="4"/>
        <v>0.1633486472690148</v>
      </c>
      <c r="N31" s="70">
        <f t="shared" si="4"/>
        <v>0.15109749872383868</v>
      </c>
      <c r="O31" s="70">
        <f t="shared" si="4"/>
        <v>7.656967840735069E-3</v>
      </c>
      <c r="P31" s="70">
        <f t="shared" si="4"/>
        <v>0.15390505359877488</v>
      </c>
      <c r="Q31" s="104">
        <f t="shared" si="4"/>
        <v>6.636038795303726E-3</v>
      </c>
      <c r="R31" s="101"/>
    </row>
    <row r="34" spans="1:20" x14ac:dyDescent="0.4">
      <c r="A34" s="57" t="s">
        <v>286</v>
      </c>
    </row>
    <row r="35" spans="1:20" ht="9.75" customHeight="1" x14ac:dyDescent="0.4"/>
    <row r="36" spans="1:20" x14ac:dyDescent="0.4">
      <c r="J36" s="97">
        <v>1</v>
      </c>
      <c r="K36" s="98">
        <v>2</v>
      </c>
      <c r="L36" s="98">
        <v>3</v>
      </c>
      <c r="M36" s="98">
        <v>4</v>
      </c>
      <c r="N36" s="98">
        <v>5</v>
      </c>
      <c r="O36" s="60"/>
      <c r="P36" s="105" t="s">
        <v>61</v>
      </c>
      <c r="Q36" s="106" t="s">
        <v>167</v>
      </c>
    </row>
    <row r="37" spans="1:20" ht="159.94999999999999" customHeight="1" x14ac:dyDescent="0.4">
      <c r="A37" s="56"/>
      <c r="B37" s="83"/>
      <c r="C37" s="84"/>
      <c r="D37" s="84"/>
      <c r="E37" s="84"/>
      <c r="F37" s="84"/>
      <c r="G37" s="84"/>
      <c r="H37" s="85"/>
      <c r="I37" s="61" t="s">
        <v>7</v>
      </c>
      <c r="J37" s="62" t="s">
        <v>168</v>
      </c>
      <c r="K37" s="63" t="s">
        <v>169</v>
      </c>
      <c r="L37" s="63" t="s">
        <v>170</v>
      </c>
      <c r="M37" s="63" t="s">
        <v>171</v>
      </c>
      <c r="N37" s="63" t="s">
        <v>172</v>
      </c>
      <c r="O37" s="64" t="s">
        <v>6</v>
      </c>
      <c r="P37" s="107" t="s">
        <v>173</v>
      </c>
      <c r="Q37" s="108" t="s">
        <v>174</v>
      </c>
      <c r="S37" s="109"/>
      <c r="T37" s="109"/>
    </row>
    <row r="38" spans="1:20" ht="14.25" customHeight="1" x14ac:dyDescent="0.4">
      <c r="A38" s="56"/>
      <c r="B38" s="126" t="s">
        <v>259</v>
      </c>
      <c r="C38" s="127"/>
      <c r="D38" s="127"/>
      <c r="E38" s="127"/>
      <c r="F38" s="127"/>
      <c r="G38" s="127"/>
      <c r="H38" s="128"/>
      <c r="I38" s="65">
        <f t="shared" ref="I38:I69" si="5">SUM(J38:O38)</f>
        <v>3918</v>
      </c>
      <c r="J38" s="66">
        <v>36</v>
      </c>
      <c r="K38" s="67">
        <v>464</v>
      </c>
      <c r="L38" s="67">
        <v>1206</v>
      </c>
      <c r="M38" s="67">
        <v>1062</v>
      </c>
      <c r="N38" s="67">
        <v>1000</v>
      </c>
      <c r="O38" s="68">
        <v>150</v>
      </c>
      <c r="P38" s="110">
        <f>J38+K38</f>
        <v>500</v>
      </c>
      <c r="Q38" s="111">
        <f>SUM(J38:M38)</f>
        <v>2768</v>
      </c>
      <c r="S38" s="112"/>
      <c r="T38" s="112"/>
    </row>
    <row r="39" spans="1:20" ht="12" x14ac:dyDescent="0.4">
      <c r="A39" s="56"/>
      <c r="B39" s="129"/>
      <c r="C39" s="130"/>
      <c r="D39" s="130"/>
      <c r="E39" s="130"/>
      <c r="F39" s="130"/>
      <c r="G39" s="130"/>
      <c r="H39" s="131"/>
      <c r="I39" s="18">
        <f t="shared" si="5"/>
        <v>1</v>
      </c>
      <c r="J39" s="69">
        <f>J38/$I38</f>
        <v>9.1883614088820835E-3</v>
      </c>
      <c r="K39" s="70">
        <f t="shared" ref="K39:O39" si="6">K38/$I38</f>
        <v>0.11842776927003573</v>
      </c>
      <c r="L39" s="70">
        <f t="shared" si="6"/>
        <v>0.30781010719754975</v>
      </c>
      <c r="M39" s="70">
        <f t="shared" si="6"/>
        <v>0.27105666156202146</v>
      </c>
      <c r="N39" s="70">
        <f t="shared" si="6"/>
        <v>0.25523226135783561</v>
      </c>
      <c r="O39" s="71">
        <f t="shared" si="6"/>
        <v>3.8284839203675342E-2</v>
      </c>
      <c r="P39" s="113">
        <f t="shared" ref="P39" si="7">J39+K39</f>
        <v>0.12761613067891781</v>
      </c>
      <c r="Q39" s="104">
        <f t="shared" ref="Q39" si="8">SUM(J39:M39)</f>
        <v>0.70648289943848908</v>
      </c>
      <c r="S39" s="112"/>
    </row>
    <row r="40" spans="1:20" ht="14.25" customHeight="1" x14ac:dyDescent="0.4">
      <c r="A40" s="56"/>
      <c r="B40" s="126" t="s">
        <v>260</v>
      </c>
      <c r="C40" s="127"/>
      <c r="D40" s="127"/>
      <c r="E40" s="127"/>
      <c r="F40" s="127"/>
      <c r="G40" s="127"/>
      <c r="H40" s="128"/>
      <c r="I40" s="65">
        <f t="shared" si="5"/>
        <v>3918</v>
      </c>
      <c r="J40" s="66">
        <v>258</v>
      </c>
      <c r="K40" s="67">
        <v>948</v>
      </c>
      <c r="L40" s="67">
        <v>873</v>
      </c>
      <c r="M40" s="67">
        <v>578</v>
      </c>
      <c r="N40" s="67">
        <v>1134</v>
      </c>
      <c r="O40" s="68">
        <v>127</v>
      </c>
      <c r="P40" s="110">
        <f>J40+K40</f>
        <v>1206</v>
      </c>
      <c r="Q40" s="111">
        <f>SUM(J40:M40)</f>
        <v>2657</v>
      </c>
      <c r="S40" s="112"/>
      <c r="T40" s="112"/>
    </row>
    <row r="41" spans="1:20" ht="12" x14ac:dyDescent="0.4">
      <c r="A41" s="56"/>
      <c r="B41" s="129"/>
      <c r="C41" s="130"/>
      <c r="D41" s="130"/>
      <c r="E41" s="130"/>
      <c r="F41" s="130"/>
      <c r="G41" s="130"/>
      <c r="H41" s="131"/>
      <c r="I41" s="18">
        <f t="shared" si="5"/>
        <v>1</v>
      </c>
      <c r="J41" s="69">
        <f>J40/$I40</f>
        <v>6.5849923430321589E-2</v>
      </c>
      <c r="K41" s="70">
        <f t="shared" ref="K41" si="9">K40/$I40</f>
        <v>0.24196018376722817</v>
      </c>
      <c r="L41" s="70">
        <f t="shared" ref="L41" si="10">L40/$I40</f>
        <v>0.22281776416539051</v>
      </c>
      <c r="M41" s="70">
        <f t="shared" ref="M41" si="11">M40/$I40</f>
        <v>0.147524247064829</v>
      </c>
      <c r="N41" s="70">
        <f t="shared" ref="N41" si="12">N40/$I40</f>
        <v>0.28943338437978561</v>
      </c>
      <c r="O41" s="71">
        <f t="shared" ref="O41" si="13">O40/$I40</f>
        <v>3.2414497192445123E-2</v>
      </c>
      <c r="P41" s="113">
        <f t="shared" ref="P41" si="14">J41+K41</f>
        <v>0.30781010719754975</v>
      </c>
      <c r="Q41" s="104">
        <f t="shared" ref="Q41" si="15">SUM(J41:M41)</f>
        <v>0.67815211842776923</v>
      </c>
      <c r="S41" s="112"/>
    </row>
    <row r="42" spans="1:20" ht="12" customHeight="1" x14ac:dyDescent="0.4">
      <c r="A42" s="56"/>
      <c r="B42" s="126" t="s">
        <v>261</v>
      </c>
      <c r="C42" s="127"/>
      <c r="D42" s="127"/>
      <c r="E42" s="127"/>
      <c r="F42" s="127"/>
      <c r="G42" s="127"/>
      <c r="H42" s="128"/>
      <c r="I42" s="65">
        <f t="shared" si="5"/>
        <v>3918</v>
      </c>
      <c r="J42" s="66">
        <v>28</v>
      </c>
      <c r="K42" s="67">
        <v>182</v>
      </c>
      <c r="L42" s="67">
        <v>678</v>
      </c>
      <c r="M42" s="67">
        <v>723</v>
      </c>
      <c r="N42" s="67">
        <v>2117</v>
      </c>
      <c r="O42" s="68">
        <v>190</v>
      </c>
      <c r="P42" s="114">
        <f>J42+K42</f>
        <v>210</v>
      </c>
      <c r="Q42" s="111">
        <f>SUM(J42:M42)</f>
        <v>1611</v>
      </c>
      <c r="S42" s="112"/>
      <c r="T42" s="112"/>
    </row>
    <row r="43" spans="1:20" ht="12" x14ac:dyDescent="0.4">
      <c r="A43" s="56"/>
      <c r="B43" s="129"/>
      <c r="C43" s="130"/>
      <c r="D43" s="130"/>
      <c r="E43" s="130"/>
      <c r="F43" s="130"/>
      <c r="G43" s="130"/>
      <c r="H43" s="131"/>
      <c r="I43" s="18">
        <f t="shared" si="5"/>
        <v>1</v>
      </c>
      <c r="J43" s="69">
        <f>J42/$I42</f>
        <v>7.1465033180193975E-3</v>
      </c>
      <c r="K43" s="70">
        <f t="shared" ref="K43" si="16">K42/$I42</f>
        <v>4.6452271567126086E-2</v>
      </c>
      <c r="L43" s="70">
        <f t="shared" ref="L43" si="17">L42/$I42</f>
        <v>0.17304747320061256</v>
      </c>
      <c r="M43" s="70">
        <f t="shared" ref="M43" si="18">M42/$I42</f>
        <v>0.18453292496171517</v>
      </c>
      <c r="N43" s="70">
        <f t="shared" ref="N43" si="19">N42/$I42</f>
        <v>0.54032669729453808</v>
      </c>
      <c r="O43" s="71">
        <f t="shared" ref="O43" si="20">O42/$I42</f>
        <v>4.8494129657988772E-2</v>
      </c>
      <c r="P43" s="113">
        <f t="shared" ref="P43" si="21">J43+K43</f>
        <v>5.3598774885145486E-2</v>
      </c>
      <c r="Q43" s="104">
        <f t="shared" ref="Q43" si="22">SUM(J43:M43)</f>
        <v>0.4111791730474732</v>
      </c>
      <c r="S43" s="112"/>
    </row>
    <row r="44" spans="1:20" ht="12" customHeight="1" x14ac:dyDescent="0.4">
      <c r="A44" s="56"/>
      <c r="B44" s="126" t="s">
        <v>262</v>
      </c>
      <c r="C44" s="127"/>
      <c r="D44" s="127"/>
      <c r="E44" s="127"/>
      <c r="F44" s="127"/>
      <c r="G44" s="127"/>
      <c r="H44" s="128"/>
      <c r="I44" s="65">
        <f t="shared" si="5"/>
        <v>3918</v>
      </c>
      <c r="J44" s="66">
        <v>61</v>
      </c>
      <c r="K44" s="67">
        <v>574</v>
      </c>
      <c r="L44" s="67">
        <v>802</v>
      </c>
      <c r="M44" s="67">
        <v>753</v>
      </c>
      <c r="N44" s="67">
        <v>1593</v>
      </c>
      <c r="O44" s="68">
        <v>135</v>
      </c>
      <c r="P44" s="114">
        <f>J44+K44</f>
        <v>635</v>
      </c>
      <c r="Q44" s="111">
        <f>SUM(J44:M44)</f>
        <v>2190</v>
      </c>
      <c r="S44" s="112"/>
      <c r="T44" s="112"/>
    </row>
    <row r="45" spans="1:20" ht="12" x14ac:dyDescent="0.4">
      <c r="A45" s="56"/>
      <c r="B45" s="129"/>
      <c r="C45" s="130"/>
      <c r="D45" s="130"/>
      <c r="E45" s="130"/>
      <c r="F45" s="130"/>
      <c r="G45" s="130"/>
      <c r="H45" s="131"/>
      <c r="I45" s="18">
        <f t="shared" si="5"/>
        <v>1</v>
      </c>
      <c r="J45" s="69">
        <f>J44/$I44</f>
        <v>1.5569167942827974E-2</v>
      </c>
      <c r="K45" s="70">
        <f t="shared" ref="K45" si="23">K44/$I44</f>
        <v>0.14650331801939764</v>
      </c>
      <c r="L45" s="70">
        <f t="shared" ref="L45" si="24">L44/$I44</f>
        <v>0.20469627360898418</v>
      </c>
      <c r="M45" s="70">
        <f t="shared" ref="M45" si="25">M44/$I44</f>
        <v>0.19218989280245022</v>
      </c>
      <c r="N45" s="70">
        <f t="shared" ref="N45" si="26">N44/$I44</f>
        <v>0.40658499234303214</v>
      </c>
      <c r="O45" s="71">
        <f t="shared" ref="O45" si="27">O44/$I44</f>
        <v>3.4456355283307809E-2</v>
      </c>
      <c r="P45" s="113">
        <f t="shared" ref="P45" si="28">J45+K45</f>
        <v>0.16207248596222562</v>
      </c>
      <c r="Q45" s="104">
        <f t="shared" ref="Q45" si="29">SUM(J45:M45)</f>
        <v>0.55895865237366005</v>
      </c>
      <c r="S45" s="112"/>
    </row>
    <row r="46" spans="1:20" ht="12" customHeight="1" x14ac:dyDescent="0.4">
      <c r="A46" s="56"/>
      <c r="B46" s="126" t="s">
        <v>263</v>
      </c>
      <c r="C46" s="127"/>
      <c r="D46" s="127"/>
      <c r="E46" s="127"/>
      <c r="F46" s="127"/>
      <c r="G46" s="127"/>
      <c r="H46" s="128"/>
      <c r="I46" s="65">
        <f t="shared" si="5"/>
        <v>3918</v>
      </c>
      <c r="J46" s="66">
        <v>39</v>
      </c>
      <c r="K46" s="67">
        <v>346</v>
      </c>
      <c r="L46" s="67">
        <v>615</v>
      </c>
      <c r="M46" s="67">
        <v>612</v>
      </c>
      <c r="N46" s="67">
        <v>2153</v>
      </c>
      <c r="O46" s="68">
        <v>153</v>
      </c>
      <c r="P46" s="114">
        <f>J46+K46</f>
        <v>385</v>
      </c>
      <c r="Q46" s="111">
        <f>SUM(J46:M46)</f>
        <v>1612</v>
      </c>
      <c r="S46" s="112"/>
      <c r="T46" s="112"/>
    </row>
    <row r="47" spans="1:20" ht="12" x14ac:dyDescent="0.4">
      <c r="A47" s="56"/>
      <c r="B47" s="129"/>
      <c r="C47" s="130"/>
      <c r="D47" s="130"/>
      <c r="E47" s="130"/>
      <c r="F47" s="130"/>
      <c r="G47" s="130"/>
      <c r="H47" s="131"/>
      <c r="I47" s="18">
        <f t="shared" si="5"/>
        <v>1</v>
      </c>
      <c r="J47" s="69">
        <f>J46/$I46</f>
        <v>9.954058192955589E-3</v>
      </c>
      <c r="K47" s="70">
        <f t="shared" ref="K47" si="30">K46/$I46</f>
        <v>8.8310362429811134E-2</v>
      </c>
      <c r="L47" s="70">
        <f t="shared" ref="L47" si="31">L46/$I46</f>
        <v>0.15696784073506892</v>
      </c>
      <c r="M47" s="70">
        <f t="shared" ref="M47" si="32">M46/$I46</f>
        <v>0.15620214395099541</v>
      </c>
      <c r="N47" s="70">
        <f t="shared" ref="N47" si="33">N46/$I46</f>
        <v>0.5495150587034201</v>
      </c>
      <c r="O47" s="71">
        <f t="shared" ref="O47" si="34">O46/$I46</f>
        <v>3.9050535987748852E-2</v>
      </c>
      <c r="P47" s="113">
        <f t="shared" ref="P47" si="35">J47+K47</f>
        <v>9.8264420622766718E-2</v>
      </c>
      <c r="Q47" s="104">
        <f t="shared" ref="Q47" si="36">SUM(J47:M47)</f>
        <v>0.41143440530883102</v>
      </c>
      <c r="S47" s="112"/>
    </row>
    <row r="48" spans="1:20" ht="12" customHeight="1" x14ac:dyDescent="0.4">
      <c r="A48" s="56"/>
      <c r="B48" s="126" t="s">
        <v>264</v>
      </c>
      <c r="C48" s="127"/>
      <c r="D48" s="127"/>
      <c r="E48" s="127"/>
      <c r="F48" s="127"/>
      <c r="G48" s="127"/>
      <c r="H48" s="128"/>
      <c r="I48" s="65">
        <f t="shared" si="5"/>
        <v>3918</v>
      </c>
      <c r="J48" s="66">
        <v>8</v>
      </c>
      <c r="K48" s="67">
        <v>124</v>
      </c>
      <c r="L48" s="67">
        <v>478</v>
      </c>
      <c r="M48" s="67">
        <v>600</v>
      </c>
      <c r="N48" s="67">
        <v>2539</v>
      </c>
      <c r="O48" s="68">
        <v>169</v>
      </c>
      <c r="P48" s="114">
        <f>J48+K48</f>
        <v>132</v>
      </c>
      <c r="Q48" s="111">
        <f>SUM(J48:M48)</f>
        <v>1210</v>
      </c>
      <c r="S48" s="112"/>
      <c r="T48" s="112"/>
    </row>
    <row r="49" spans="1:20" ht="12" x14ac:dyDescent="0.4">
      <c r="A49" s="56"/>
      <c r="B49" s="129"/>
      <c r="C49" s="130"/>
      <c r="D49" s="130"/>
      <c r="E49" s="130"/>
      <c r="F49" s="130"/>
      <c r="G49" s="130"/>
      <c r="H49" s="131"/>
      <c r="I49" s="18">
        <f t="shared" si="5"/>
        <v>1</v>
      </c>
      <c r="J49" s="69">
        <f>J48/$I48</f>
        <v>2.0418580908626851E-3</v>
      </c>
      <c r="K49" s="70">
        <f t="shared" ref="K49" si="37">K48/$I48</f>
        <v>3.1648800408371619E-2</v>
      </c>
      <c r="L49" s="70">
        <f t="shared" ref="L49" si="38">L48/$I48</f>
        <v>0.12200102092904543</v>
      </c>
      <c r="M49" s="70">
        <f t="shared" ref="M49" si="39">M48/$I48</f>
        <v>0.15313935681470137</v>
      </c>
      <c r="N49" s="70">
        <f t="shared" ref="N49" si="40">N48/$I48</f>
        <v>0.64803471158754467</v>
      </c>
      <c r="O49" s="71">
        <f t="shared" ref="O49" si="41">O48/$I48</f>
        <v>4.3134252169474224E-2</v>
      </c>
      <c r="P49" s="113">
        <f t="shared" ref="P49" si="42">J49+K49</f>
        <v>3.3690658499234305E-2</v>
      </c>
      <c r="Q49" s="104">
        <f t="shared" ref="Q49" si="43">SUM(J49:M49)</f>
        <v>0.30883103624298108</v>
      </c>
      <c r="S49" s="112"/>
    </row>
    <row r="50" spans="1:20" ht="12" customHeight="1" x14ac:dyDescent="0.4">
      <c r="A50" s="56"/>
      <c r="B50" s="126" t="s">
        <v>265</v>
      </c>
      <c r="C50" s="127"/>
      <c r="D50" s="127"/>
      <c r="E50" s="127"/>
      <c r="F50" s="127"/>
      <c r="G50" s="127"/>
      <c r="H50" s="128"/>
      <c r="I50" s="65">
        <f t="shared" si="5"/>
        <v>3918</v>
      </c>
      <c r="J50" s="66">
        <v>37</v>
      </c>
      <c r="K50" s="67">
        <v>399</v>
      </c>
      <c r="L50" s="67">
        <v>585</v>
      </c>
      <c r="M50" s="67">
        <v>582</v>
      </c>
      <c r="N50" s="67">
        <v>2152</v>
      </c>
      <c r="O50" s="68">
        <v>163</v>
      </c>
      <c r="P50" s="114">
        <f>J50+K50</f>
        <v>436</v>
      </c>
      <c r="Q50" s="111">
        <f>SUM(J50:M50)</f>
        <v>1603</v>
      </c>
      <c r="S50" s="112"/>
      <c r="T50" s="112"/>
    </row>
    <row r="51" spans="1:20" ht="12" x14ac:dyDescent="0.4">
      <c r="A51" s="56"/>
      <c r="B51" s="129"/>
      <c r="C51" s="130"/>
      <c r="D51" s="130"/>
      <c r="E51" s="130"/>
      <c r="F51" s="130"/>
      <c r="G51" s="130"/>
      <c r="H51" s="131"/>
      <c r="I51" s="18">
        <f t="shared" si="5"/>
        <v>1</v>
      </c>
      <c r="J51" s="69">
        <f>J50/$I50</f>
        <v>9.4435936702399175E-3</v>
      </c>
      <c r="K51" s="70">
        <f t="shared" ref="K51" si="44">K50/$I50</f>
        <v>0.10183767228177641</v>
      </c>
      <c r="L51" s="70">
        <f t="shared" ref="L51" si="45">L50/$I50</f>
        <v>0.14931087289433384</v>
      </c>
      <c r="M51" s="70">
        <f t="shared" ref="M51" si="46">M50/$I50</f>
        <v>0.14854517611026033</v>
      </c>
      <c r="N51" s="70">
        <f t="shared" ref="N51" si="47">N50/$I50</f>
        <v>0.54925982644206228</v>
      </c>
      <c r="O51" s="71">
        <f t="shared" ref="O51" si="48">O50/$I50</f>
        <v>4.160285860132721E-2</v>
      </c>
      <c r="P51" s="113">
        <f t="shared" ref="P51" si="49">J51+K51</f>
        <v>0.11128126595201633</v>
      </c>
      <c r="Q51" s="104">
        <f t="shared" ref="Q51" si="50">SUM(J51:M51)</f>
        <v>0.40913731495661054</v>
      </c>
      <c r="S51" s="112"/>
    </row>
    <row r="52" spans="1:20" ht="12" customHeight="1" x14ac:dyDescent="0.4">
      <c r="A52" s="56"/>
      <c r="B52" s="126" t="s">
        <v>266</v>
      </c>
      <c r="C52" s="127"/>
      <c r="D52" s="127"/>
      <c r="E52" s="127"/>
      <c r="F52" s="127"/>
      <c r="G52" s="127"/>
      <c r="H52" s="128"/>
      <c r="I52" s="65">
        <f t="shared" si="5"/>
        <v>3918</v>
      </c>
      <c r="J52" s="66">
        <v>14</v>
      </c>
      <c r="K52" s="67">
        <v>68</v>
      </c>
      <c r="L52" s="67">
        <v>369</v>
      </c>
      <c r="M52" s="67">
        <v>507</v>
      </c>
      <c r="N52" s="67">
        <v>2788</v>
      </c>
      <c r="O52" s="68">
        <v>172</v>
      </c>
      <c r="P52" s="114">
        <f>J52+K52</f>
        <v>82</v>
      </c>
      <c r="Q52" s="111">
        <f>SUM(J52:M52)</f>
        <v>958</v>
      </c>
      <c r="S52" s="112"/>
      <c r="T52" s="112"/>
    </row>
    <row r="53" spans="1:20" ht="12" x14ac:dyDescent="0.4">
      <c r="A53" s="56"/>
      <c r="B53" s="129"/>
      <c r="C53" s="130"/>
      <c r="D53" s="130"/>
      <c r="E53" s="130"/>
      <c r="F53" s="130"/>
      <c r="G53" s="130"/>
      <c r="H53" s="131"/>
      <c r="I53" s="18">
        <f t="shared" si="5"/>
        <v>1</v>
      </c>
      <c r="J53" s="69">
        <f>J52/$I52</f>
        <v>3.5732516590096988E-3</v>
      </c>
      <c r="K53" s="70">
        <f t="shared" ref="K53" si="51">K52/$I52</f>
        <v>1.7355793772332824E-2</v>
      </c>
      <c r="L53" s="70">
        <f t="shared" ref="L53" si="52">L52/$I52</f>
        <v>9.4180704441041346E-2</v>
      </c>
      <c r="M53" s="70">
        <f t="shared" ref="M53" si="53">M52/$I52</f>
        <v>0.12940275650842267</v>
      </c>
      <c r="N53" s="70">
        <f t="shared" ref="N53" si="54">N52/$I52</f>
        <v>0.71158754466564578</v>
      </c>
      <c r="O53" s="71">
        <f t="shared" ref="O53" si="55">O52/$I52</f>
        <v>4.3899948953547728E-2</v>
      </c>
      <c r="P53" s="113">
        <f t="shared" ref="P53" si="56">J53+K53</f>
        <v>2.0929045431342524E-2</v>
      </c>
      <c r="Q53" s="104">
        <f t="shared" ref="Q53" si="57">SUM(J53:M53)</f>
        <v>0.24451250638080654</v>
      </c>
      <c r="S53" s="112"/>
    </row>
    <row r="54" spans="1:20" ht="12" customHeight="1" x14ac:dyDescent="0.4">
      <c r="A54" s="56"/>
      <c r="B54" s="126" t="s">
        <v>267</v>
      </c>
      <c r="C54" s="127"/>
      <c r="D54" s="127"/>
      <c r="E54" s="127"/>
      <c r="F54" s="127"/>
      <c r="G54" s="127"/>
      <c r="H54" s="128"/>
      <c r="I54" s="65">
        <f t="shared" si="5"/>
        <v>3918</v>
      </c>
      <c r="J54" s="66">
        <v>6</v>
      </c>
      <c r="K54" s="67">
        <v>38</v>
      </c>
      <c r="L54" s="67">
        <v>312</v>
      </c>
      <c r="M54" s="67">
        <v>482</v>
      </c>
      <c r="N54" s="67">
        <v>2905</v>
      </c>
      <c r="O54" s="68">
        <v>175</v>
      </c>
      <c r="P54" s="114">
        <f>J54+K54</f>
        <v>44</v>
      </c>
      <c r="Q54" s="111">
        <f>SUM(J54:M54)</f>
        <v>838</v>
      </c>
      <c r="S54" s="112"/>
      <c r="T54" s="112"/>
    </row>
    <row r="55" spans="1:20" ht="12" x14ac:dyDescent="0.4">
      <c r="A55" s="56"/>
      <c r="B55" s="129"/>
      <c r="C55" s="130"/>
      <c r="D55" s="130"/>
      <c r="E55" s="130"/>
      <c r="F55" s="130"/>
      <c r="G55" s="130"/>
      <c r="H55" s="131"/>
      <c r="I55" s="18">
        <f t="shared" si="5"/>
        <v>1</v>
      </c>
      <c r="J55" s="69">
        <f>J54/$I54</f>
        <v>1.5313935681470138E-3</v>
      </c>
      <c r="K55" s="70">
        <f t="shared" ref="K55" si="58">K54/$I54</f>
        <v>9.6988259315977533E-3</v>
      </c>
      <c r="L55" s="70">
        <f t="shared" ref="L55" si="59">L54/$I54</f>
        <v>7.9632465543644712E-2</v>
      </c>
      <c r="M55" s="70">
        <f t="shared" ref="M55" si="60">M54/$I54</f>
        <v>0.12302194997447677</v>
      </c>
      <c r="N55" s="70">
        <f t="shared" ref="N55" si="61">N54/$I54</f>
        <v>0.74144971924451253</v>
      </c>
      <c r="O55" s="71">
        <f t="shared" ref="O55" si="62">O54/$I54</f>
        <v>4.4665645737621239E-2</v>
      </c>
      <c r="P55" s="113">
        <f t="shared" ref="P55" si="63">J55+K55</f>
        <v>1.1230219499744768E-2</v>
      </c>
      <c r="Q55" s="104">
        <f t="shared" ref="Q55" si="64">SUM(J55:M55)</f>
        <v>0.21388463501786625</v>
      </c>
      <c r="S55" s="112"/>
    </row>
    <row r="56" spans="1:20" ht="12" customHeight="1" x14ac:dyDescent="0.4">
      <c r="A56" s="56"/>
      <c r="B56" s="126" t="s">
        <v>268</v>
      </c>
      <c r="C56" s="127"/>
      <c r="D56" s="127"/>
      <c r="E56" s="127"/>
      <c r="F56" s="127"/>
      <c r="G56" s="127"/>
      <c r="H56" s="128"/>
      <c r="I56" s="65">
        <f t="shared" si="5"/>
        <v>3918</v>
      </c>
      <c r="J56" s="66">
        <v>10</v>
      </c>
      <c r="K56" s="67">
        <v>54</v>
      </c>
      <c r="L56" s="67">
        <v>347</v>
      </c>
      <c r="M56" s="67">
        <v>510</v>
      </c>
      <c r="N56" s="67">
        <v>2818</v>
      </c>
      <c r="O56" s="68">
        <v>179</v>
      </c>
      <c r="P56" s="114">
        <f>J56+K56</f>
        <v>64</v>
      </c>
      <c r="Q56" s="111">
        <f>SUM(J56:M56)</f>
        <v>921</v>
      </c>
      <c r="S56" s="112"/>
      <c r="T56" s="112"/>
    </row>
    <row r="57" spans="1:20" ht="12" x14ac:dyDescent="0.4">
      <c r="A57" s="56"/>
      <c r="B57" s="129"/>
      <c r="C57" s="130"/>
      <c r="D57" s="130"/>
      <c r="E57" s="130"/>
      <c r="F57" s="130"/>
      <c r="G57" s="130"/>
      <c r="H57" s="131"/>
      <c r="I57" s="18">
        <f t="shared" si="5"/>
        <v>1</v>
      </c>
      <c r="J57" s="69">
        <f>J56/$I56</f>
        <v>2.5523226135783562E-3</v>
      </c>
      <c r="K57" s="70">
        <f t="shared" ref="K57" si="65">K56/$I56</f>
        <v>1.3782542113323124E-2</v>
      </c>
      <c r="L57" s="70">
        <f t="shared" ref="L57" si="66">L56/$I56</f>
        <v>8.8565594691168967E-2</v>
      </c>
      <c r="M57" s="70">
        <f t="shared" ref="M57" si="67">M56/$I56</f>
        <v>0.13016845329249618</v>
      </c>
      <c r="N57" s="70">
        <f t="shared" ref="N57" si="68">N56/$I56</f>
        <v>0.71924451250638077</v>
      </c>
      <c r="O57" s="71">
        <f t="shared" ref="O57" si="69">O56/$I56</f>
        <v>4.5686574783052575E-2</v>
      </c>
      <c r="P57" s="113">
        <f t="shared" ref="P57" si="70">J57+K57</f>
        <v>1.6334864726901481E-2</v>
      </c>
      <c r="Q57" s="104">
        <f t="shared" ref="Q57" si="71">SUM(J57:M57)</f>
        <v>0.23506891271056662</v>
      </c>
      <c r="S57" s="112"/>
    </row>
    <row r="58" spans="1:20" ht="12" customHeight="1" x14ac:dyDescent="0.4">
      <c r="A58" s="56"/>
      <c r="B58" s="132" t="s">
        <v>273</v>
      </c>
      <c r="C58" s="127"/>
      <c r="D58" s="127"/>
      <c r="E58" s="127"/>
      <c r="F58" s="127"/>
      <c r="G58" s="127"/>
      <c r="H58" s="128"/>
      <c r="I58" s="65">
        <f t="shared" si="5"/>
        <v>3918</v>
      </c>
      <c r="J58" s="66">
        <v>10</v>
      </c>
      <c r="K58" s="67">
        <v>65</v>
      </c>
      <c r="L58" s="67">
        <v>345</v>
      </c>
      <c r="M58" s="67">
        <v>372</v>
      </c>
      <c r="N58" s="67">
        <v>2941</v>
      </c>
      <c r="O58" s="68">
        <v>185</v>
      </c>
      <c r="P58" s="114">
        <f>J58+K58</f>
        <v>75</v>
      </c>
      <c r="Q58" s="111">
        <f>SUM(J58:M58)</f>
        <v>792</v>
      </c>
      <c r="S58" s="112"/>
      <c r="T58" s="112"/>
    </row>
    <row r="59" spans="1:20" ht="12" x14ac:dyDescent="0.4">
      <c r="A59" s="56"/>
      <c r="B59" s="129"/>
      <c r="C59" s="130"/>
      <c r="D59" s="130"/>
      <c r="E59" s="130"/>
      <c r="F59" s="130"/>
      <c r="G59" s="130"/>
      <c r="H59" s="131"/>
      <c r="I59" s="18">
        <f t="shared" si="5"/>
        <v>1</v>
      </c>
      <c r="J59" s="69">
        <f>J58/$I58</f>
        <v>2.5523226135783562E-3</v>
      </c>
      <c r="K59" s="70">
        <f t="shared" ref="K59" si="72">K58/$I58</f>
        <v>1.6590096988259317E-2</v>
      </c>
      <c r="L59" s="70">
        <f t="shared" ref="L59" si="73">L58/$I58</f>
        <v>8.8055130168453288E-2</v>
      </c>
      <c r="M59" s="70">
        <f t="shared" ref="M59" si="74">M58/$I58</f>
        <v>9.4946401225114857E-2</v>
      </c>
      <c r="N59" s="70">
        <f t="shared" ref="N59" si="75">N58/$I58</f>
        <v>0.75063808065339455</v>
      </c>
      <c r="O59" s="71">
        <f t="shared" ref="O59" si="76">O58/$I58</f>
        <v>4.7217968351199589E-2</v>
      </c>
      <c r="P59" s="113">
        <f t="shared" ref="P59" si="77">J59+K59</f>
        <v>1.9142419601837674E-2</v>
      </c>
      <c r="Q59" s="104">
        <f t="shared" ref="Q59" si="78">SUM(J59:M59)</f>
        <v>0.20214395099540583</v>
      </c>
      <c r="S59" s="112"/>
    </row>
    <row r="60" spans="1:20" ht="12" customHeight="1" x14ac:dyDescent="0.4">
      <c r="A60" s="56"/>
      <c r="B60" s="126" t="s">
        <v>269</v>
      </c>
      <c r="C60" s="127"/>
      <c r="D60" s="127"/>
      <c r="E60" s="127"/>
      <c r="F60" s="127"/>
      <c r="G60" s="127"/>
      <c r="H60" s="128"/>
      <c r="I60" s="65">
        <f t="shared" si="5"/>
        <v>3918</v>
      </c>
      <c r="J60" s="66">
        <v>93</v>
      </c>
      <c r="K60" s="67">
        <v>634</v>
      </c>
      <c r="L60" s="67">
        <v>750</v>
      </c>
      <c r="M60" s="67">
        <v>747</v>
      </c>
      <c r="N60" s="67">
        <v>1534</v>
      </c>
      <c r="O60" s="68">
        <v>160</v>
      </c>
      <c r="P60" s="114">
        <f>J60+K60</f>
        <v>727</v>
      </c>
      <c r="Q60" s="111">
        <f>SUM(J60:M60)</f>
        <v>2224</v>
      </c>
      <c r="S60" s="112"/>
      <c r="T60" s="112"/>
    </row>
    <row r="61" spans="1:20" ht="12" x14ac:dyDescent="0.4">
      <c r="A61" s="56"/>
      <c r="B61" s="129"/>
      <c r="C61" s="130"/>
      <c r="D61" s="130"/>
      <c r="E61" s="130"/>
      <c r="F61" s="130"/>
      <c r="G61" s="130"/>
      <c r="H61" s="131"/>
      <c r="I61" s="18">
        <f t="shared" si="5"/>
        <v>1</v>
      </c>
      <c r="J61" s="69">
        <f>J60/$I60</f>
        <v>2.3736600306278714E-2</v>
      </c>
      <c r="K61" s="70">
        <f t="shared" ref="K61" si="79">K60/$I60</f>
        <v>0.1618172537008678</v>
      </c>
      <c r="L61" s="70">
        <f t="shared" ref="L61" si="80">L60/$I60</f>
        <v>0.19142419601837674</v>
      </c>
      <c r="M61" s="70">
        <f t="shared" ref="M61" si="81">M60/$I60</f>
        <v>0.19065849923430322</v>
      </c>
      <c r="N61" s="70">
        <f t="shared" ref="N61" si="82">N60/$I60</f>
        <v>0.39152628892291985</v>
      </c>
      <c r="O61" s="71">
        <f t="shared" ref="O61" si="83">O60/$I60</f>
        <v>4.0837161817253699E-2</v>
      </c>
      <c r="P61" s="113">
        <f t="shared" ref="P61" si="84">J61+K61</f>
        <v>0.18555385400714652</v>
      </c>
      <c r="Q61" s="104">
        <f t="shared" ref="Q61" si="85">SUM(J61:M61)</f>
        <v>0.56763654925982654</v>
      </c>
      <c r="S61" s="112"/>
    </row>
    <row r="62" spans="1:20" ht="12" customHeight="1" x14ac:dyDescent="0.4">
      <c r="A62" s="56"/>
      <c r="B62" s="132" t="s">
        <v>274</v>
      </c>
      <c r="C62" s="127"/>
      <c r="D62" s="127"/>
      <c r="E62" s="127"/>
      <c r="F62" s="127"/>
      <c r="G62" s="127"/>
      <c r="H62" s="128"/>
      <c r="I62" s="65">
        <f t="shared" si="5"/>
        <v>3918</v>
      </c>
      <c r="J62" s="66">
        <v>15</v>
      </c>
      <c r="K62" s="67">
        <v>132</v>
      </c>
      <c r="L62" s="67">
        <v>535</v>
      </c>
      <c r="M62" s="67">
        <v>657</v>
      </c>
      <c r="N62" s="67">
        <v>2399</v>
      </c>
      <c r="O62" s="68">
        <v>180</v>
      </c>
      <c r="P62" s="114">
        <f>J62+K62</f>
        <v>147</v>
      </c>
      <c r="Q62" s="111">
        <f>SUM(J62:M62)</f>
        <v>1339</v>
      </c>
      <c r="S62" s="112"/>
      <c r="T62" s="112"/>
    </row>
    <row r="63" spans="1:20" ht="12" x14ac:dyDescent="0.4">
      <c r="A63" s="56"/>
      <c r="B63" s="129"/>
      <c r="C63" s="130"/>
      <c r="D63" s="130"/>
      <c r="E63" s="130"/>
      <c r="F63" s="130"/>
      <c r="G63" s="130"/>
      <c r="H63" s="131"/>
      <c r="I63" s="18">
        <f t="shared" si="5"/>
        <v>1</v>
      </c>
      <c r="J63" s="69">
        <f>J62/$I62</f>
        <v>3.8284839203675345E-3</v>
      </c>
      <c r="K63" s="70">
        <f t="shared" ref="K63" si="86">K62/$I62</f>
        <v>3.3690658499234305E-2</v>
      </c>
      <c r="L63" s="70">
        <f t="shared" ref="L63" si="87">L62/$I62</f>
        <v>0.13654925982644206</v>
      </c>
      <c r="M63" s="70">
        <f t="shared" ref="M63" si="88">M62/$I62</f>
        <v>0.16768759571209801</v>
      </c>
      <c r="N63" s="70">
        <f t="shared" ref="N63" si="89">N62/$I62</f>
        <v>0.61230219499744765</v>
      </c>
      <c r="O63" s="71">
        <f t="shared" ref="O63" si="90">O62/$I62</f>
        <v>4.5941807044410414E-2</v>
      </c>
      <c r="P63" s="113">
        <f t="shared" ref="P63" si="91">J63+K63</f>
        <v>3.7519142419601838E-2</v>
      </c>
      <c r="Q63" s="104">
        <f t="shared" ref="Q63" si="92">SUM(J63:M63)</f>
        <v>0.34175599795814193</v>
      </c>
      <c r="S63" s="112"/>
    </row>
    <row r="64" spans="1:20" ht="12" customHeight="1" x14ac:dyDescent="0.4">
      <c r="A64" s="56"/>
      <c r="B64" s="126" t="s">
        <v>270</v>
      </c>
      <c r="C64" s="127"/>
      <c r="D64" s="127"/>
      <c r="E64" s="127"/>
      <c r="F64" s="127"/>
      <c r="G64" s="127"/>
      <c r="H64" s="128"/>
      <c r="I64" s="65">
        <f t="shared" si="5"/>
        <v>3918</v>
      </c>
      <c r="J64" s="66">
        <v>12</v>
      </c>
      <c r="K64" s="67">
        <v>106</v>
      </c>
      <c r="L64" s="67">
        <v>538</v>
      </c>
      <c r="M64" s="67">
        <v>784</v>
      </c>
      <c r="N64" s="67">
        <v>2306</v>
      </c>
      <c r="O64" s="68">
        <v>172</v>
      </c>
      <c r="P64" s="114">
        <f>J64+K64</f>
        <v>118</v>
      </c>
      <c r="Q64" s="111">
        <f>SUM(J64:M64)</f>
        <v>1440</v>
      </c>
      <c r="S64" s="112"/>
      <c r="T64" s="112"/>
    </row>
    <row r="65" spans="1:20" ht="12" x14ac:dyDescent="0.4">
      <c r="A65" s="56"/>
      <c r="B65" s="129"/>
      <c r="C65" s="130"/>
      <c r="D65" s="130"/>
      <c r="E65" s="130"/>
      <c r="F65" s="130"/>
      <c r="G65" s="130"/>
      <c r="H65" s="131"/>
      <c r="I65" s="18">
        <f t="shared" si="5"/>
        <v>1</v>
      </c>
      <c r="J65" s="69">
        <f>J64/$I64</f>
        <v>3.0627871362940277E-3</v>
      </c>
      <c r="K65" s="70">
        <f t="shared" ref="K65" si="93">K64/$I64</f>
        <v>2.7054619703930576E-2</v>
      </c>
      <c r="L65" s="70">
        <f t="shared" ref="L65" si="94">L64/$I64</f>
        <v>0.13731495661051557</v>
      </c>
      <c r="M65" s="70">
        <f t="shared" ref="M65" si="95">M64/$I64</f>
        <v>0.20010209290454314</v>
      </c>
      <c r="N65" s="70">
        <f t="shared" ref="N65" si="96">N64/$I64</f>
        <v>0.58856559469116898</v>
      </c>
      <c r="O65" s="71">
        <f t="shared" ref="O65" si="97">O64/$I64</f>
        <v>4.3899948953547728E-2</v>
      </c>
      <c r="P65" s="113">
        <f t="shared" ref="P65" si="98">J65+K65</f>
        <v>3.0117406840224605E-2</v>
      </c>
      <c r="Q65" s="104">
        <f t="shared" ref="Q65" si="99">SUM(J65:M65)</f>
        <v>0.36753445635528331</v>
      </c>
      <c r="S65" s="112"/>
    </row>
    <row r="66" spans="1:20" ht="12" customHeight="1" x14ac:dyDescent="0.4">
      <c r="A66" s="56"/>
      <c r="B66" s="126" t="s">
        <v>271</v>
      </c>
      <c r="C66" s="127"/>
      <c r="D66" s="127"/>
      <c r="E66" s="127"/>
      <c r="F66" s="127"/>
      <c r="G66" s="127"/>
      <c r="H66" s="128"/>
      <c r="I66" s="65">
        <f t="shared" si="5"/>
        <v>3918</v>
      </c>
      <c r="J66" s="66">
        <v>10</v>
      </c>
      <c r="K66" s="67">
        <v>80</v>
      </c>
      <c r="L66" s="67">
        <v>474</v>
      </c>
      <c r="M66" s="67">
        <v>687</v>
      </c>
      <c r="N66" s="67">
        <v>2495</v>
      </c>
      <c r="O66" s="68">
        <v>172</v>
      </c>
      <c r="P66" s="114">
        <f>J66+K66</f>
        <v>90</v>
      </c>
      <c r="Q66" s="111">
        <f>SUM(J66:M66)</f>
        <v>1251</v>
      </c>
      <c r="S66" s="112"/>
      <c r="T66" s="112"/>
    </row>
    <row r="67" spans="1:20" ht="12" x14ac:dyDescent="0.4">
      <c r="A67" s="56"/>
      <c r="B67" s="129"/>
      <c r="C67" s="130"/>
      <c r="D67" s="130"/>
      <c r="E67" s="130"/>
      <c r="F67" s="130"/>
      <c r="G67" s="130"/>
      <c r="H67" s="131"/>
      <c r="I67" s="18">
        <f t="shared" si="5"/>
        <v>1</v>
      </c>
      <c r="J67" s="69">
        <f>J66/$I66</f>
        <v>2.5523226135783562E-3</v>
      </c>
      <c r="K67" s="70">
        <f t="shared" ref="K67" si="100">K66/$I66</f>
        <v>2.041858090862685E-2</v>
      </c>
      <c r="L67" s="70">
        <f t="shared" ref="L67" si="101">L66/$I66</f>
        <v>0.12098009188361408</v>
      </c>
      <c r="M67" s="70">
        <f t="shared" ref="M67" si="102">M66/$I66</f>
        <v>0.17534456355283307</v>
      </c>
      <c r="N67" s="70">
        <f t="shared" ref="N67" si="103">N66/$I66</f>
        <v>0.63680449208779988</v>
      </c>
      <c r="O67" s="71">
        <f t="shared" ref="O67" si="104">O66/$I66</f>
        <v>4.3899948953547728E-2</v>
      </c>
      <c r="P67" s="113">
        <f t="shared" ref="P67" si="105">J67+K67</f>
        <v>2.2970903522205207E-2</v>
      </c>
      <c r="Q67" s="104">
        <f t="shared" ref="Q67" si="106">SUM(J67:M67)</f>
        <v>0.31929555895865236</v>
      </c>
      <c r="S67" s="112"/>
    </row>
    <row r="68" spans="1:20" ht="12" customHeight="1" x14ac:dyDescent="0.4">
      <c r="A68" s="56"/>
      <c r="B68" s="126" t="s">
        <v>272</v>
      </c>
      <c r="C68" s="127"/>
      <c r="D68" s="127"/>
      <c r="E68" s="127"/>
      <c r="F68" s="127"/>
      <c r="G68" s="127"/>
      <c r="H68" s="128"/>
      <c r="I68" s="65">
        <f t="shared" si="5"/>
        <v>3918</v>
      </c>
      <c r="J68" s="66">
        <v>8</v>
      </c>
      <c r="K68" s="67">
        <v>43</v>
      </c>
      <c r="L68" s="67">
        <v>370</v>
      </c>
      <c r="M68" s="67">
        <v>659</v>
      </c>
      <c r="N68" s="67">
        <v>2672</v>
      </c>
      <c r="O68" s="68">
        <v>166</v>
      </c>
      <c r="P68" s="114">
        <f>J68+K68</f>
        <v>51</v>
      </c>
      <c r="Q68" s="111">
        <f>SUM(J68:M68)</f>
        <v>1080</v>
      </c>
      <c r="S68" s="112"/>
      <c r="T68" s="112"/>
    </row>
    <row r="69" spans="1:20" ht="12" x14ac:dyDescent="0.4">
      <c r="A69" s="56"/>
      <c r="B69" s="129"/>
      <c r="C69" s="130"/>
      <c r="D69" s="130"/>
      <c r="E69" s="130"/>
      <c r="F69" s="130"/>
      <c r="G69" s="130"/>
      <c r="H69" s="131"/>
      <c r="I69" s="18">
        <f t="shared" si="5"/>
        <v>1</v>
      </c>
      <c r="J69" s="69">
        <f>J68/$I68</f>
        <v>2.0418580908626851E-3</v>
      </c>
      <c r="K69" s="70">
        <f t="shared" ref="K69" si="107">K68/$I68</f>
        <v>1.0974987238386932E-2</v>
      </c>
      <c r="L69" s="70">
        <f t="shared" ref="L69" si="108">L68/$I68</f>
        <v>9.4435936702399179E-2</v>
      </c>
      <c r="M69" s="70">
        <f t="shared" ref="M69" si="109">M68/$I68</f>
        <v>0.16819806023481368</v>
      </c>
      <c r="N69" s="70">
        <f t="shared" ref="N69" si="110">N68/$I68</f>
        <v>0.68198060234813684</v>
      </c>
      <c r="O69" s="71">
        <f t="shared" ref="O69" si="111">O68/$I68</f>
        <v>4.2368555385400714E-2</v>
      </c>
      <c r="P69" s="113">
        <f t="shared" ref="P69" si="112">J69+K69</f>
        <v>1.3016845329249616E-2</v>
      </c>
      <c r="Q69" s="104">
        <f t="shared" ref="Q69" si="113">SUM(J69:M69)</f>
        <v>0.27565084226646247</v>
      </c>
      <c r="S69" s="112"/>
    </row>
    <row r="70" spans="1:20" x14ac:dyDescent="0.4">
      <c r="B70" s="100"/>
    </row>
  </sheetData>
  <mergeCells count="16">
    <mergeCell ref="B64:H65"/>
    <mergeCell ref="B66:H67"/>
    <mergeCell ref="B68:H69"/>
    <mergeCell ref="B56:H57"/>
    <mergeCell ref="B58:H59"/>
    <mergeCell ref="B60:H61"/>
    <mergeCell ref="B54:H55"/>
    <mergeCell ref="B44:H45"/>
    <mergeCell ref="B46:H47"/>
    <mergeCell ref="B48:H49"/>
    <mergeCell ref="B62:H63"/>
    <mergeCell ref="B38:H39"/>
    <mergeCell ref="B40:H41"/>
    <mergeCell ref="B42:H43"/>
    <mergeCell ref="B50:H51"/>
    <mergeCell ref="B52:H53"/>
  </mergeCells>
  <phoneticPr fontId="4"/>
  <pageMargins left="0.51181102362204722" right="0.51181102362204722" top="0.47244094488188981" bottom="0.59055118110236227" header="0.51181102362204722" footer="0.31496062992125984"/>
  <pageSetup paperSize="9" scale="85" firstPageNumber="16" orientation="portrait" r:id="rId1"/>
  <headerFooter alignWithMargins="0">
    <oddFooter>&amp;C&amp;9&amp;P</oddFooter>
  </headerFooter>
  <rowBreaks count="1" manualBreakCount="1">
    <brk id="2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7BCDB-E728-4F80-B17A-ACFD91873F74}">
  <sheetPr codeName="Sheet4"/>
  <dimension ref="A1:T51"/>
  <sheetViews>
    <sheetView showGridLines="0" view="pageBreakPreview" zoomScaleNormal="100" zoomScaleSheetLayoutView="100" workbookViewId="0"/>
  </sheetViews>
  <sheetFormatPr defaultColWidth="9" defaultRowHeight="14.25" x14ac:dyDescent="0.4"/>
  <cols>
    <col min="1" max="1" width="2.625" style="57" customWidth="1"/>
    <col min="2" max="29" width="6" style="56" customWidth="1"/>
    <col min="30" max="16384" width="9" style="56"/>
  </cols>
  <sheetData>
    <row r="1" spans="1:20" ht="16.5" x14ac:dyDescent="0.4">
      <c r="A1" s="55" t="s">
        <v>275</v>
      </c>
    </row>
    <row r="3" spans="1:20" x14ac:dyDescent="0.4">
      <c r="A3" s="57" t="s">
        <v>366</v>
      </c>
    </row>
    <row r="4" spans="1:20" ht="9.75" customHeight="1" x14ac:dyDescent="0.4"/>
    <row r="5" spans="1:20" x14ac:dyDescent="0.4">
      <c r="J5" s="97">
        <v>1</v>
      </c>
      <c r="K5" s="98">
        <v>2</v>
      </c>
      <c r="L5" s="98">
        <v>3</v>
      </c>
      <c r="M5" s="60"/>
    </row>
    <row r="6" spans="1:20" ht="159.94999999999999" customHeight="1" x14ac:dyDescent="0.4">
      <c r="A6" s="56"/>
      <c r="B6" s="83"/>
      <c r="C6" s="84"/>
      <c r="D6" s="84"/>
      <c r="E6" s="84"/>
      <c r="F6" s="84"/>
      <c r="G6" s="84"/>
      <c r="H6" s="85"/>
      <c r="I6" s="61" t="s">
        <v>7</v>
      </c>
      <c r="J6" s="62" t="s">
        <v>283</v>
      </c>
      <c r="K6" s="63" t="s">
        <v>284</v>
      </c>
      <c r="L6" s="63" t="s">
        <v>285</v>
      </c>
      <c r="M6" s="64" t="s">
        <v>6</v>
      </c>
      <c r="S6" s="109"/>
      <c r="T6" s="109"/>
    </row>
    <row r="7" spans="1:20" ht="14.25" customHeight="1" x14ac:dyDescent="0.4">
      <c r="A7" s="56"/>
      <c r="B7" s="126" t="s">
        <v>276</v>
      </c>
      <c r="C7" s="127"/>
      <c r="D7" s="127"/>
      <c r="E7" s="127"/>
      <c r="F7" s="127"/>
      <c r="G7" s="127"/>
      <c r="H7" s="128"/>
      <c r="I7" s="65">
        <f t="shared" ref="I7:I20" si="0">SUM(J7:M7)</f>
        <v>3918</v>
      </c>
      <c r="J7" s="66">
        <v>342</v>
      </c>
      <c r="K7" s="67">
        <v>1016</v>
      </c>
      <c r="L7" s="67">
        <v>2427</v>
      </c>
      <c r="M7" s="68">
        <v>133</v>
      </c>
      <c r="S7" s="112"/>
      <c r="T7" s="112"/>
    </row>
    <row r="8" spans="1:20" ht="12" x14ac:dyDescent="0.4">
      <c r="A8" s="56"/>
      <c r="B8" s="129"/>
      <c r="C8" s="130"/>
      <c r="D8" s="130"/>
      <c r="E8" s="130"/>
      <c r="F8" s="130"/>
      <c r="G8" s="130"/>
      <c r="H8" s="131"/>
      <c r="I8" s="18">
        <f t="shared" si="0"/>
        <v>1</v>
      </c>
      <c r="J8" s="69">
        <f>J7/$I7</f>
        <v>8.7289433384379791E-2</v>
      </c>
      <c r="K8" s="70">
        <f t="shared" ref="K8:M8" si="1">K7/$I7</f>
        <v>0.25931597753956098</v>
      </c>
      <c r="L8" s="70">
        <f t="shared" si="1"/>
        <v>0.61944869831546712</v>
      </c>
      <c r="M8" s="71">
        <f t="shared" si="1"/>
        <v>3.3945890760592137E-2</v>
      </c>
      <c r="S8" s="112"/>
    </row>
    <row r="9" spans="1:20" ht="14.25" customHeight="1" x14ac:dyDescent="0.4">
      <c r="A9" s="56"/>
      <c r="B9" s="126" t="s">
        <v>277</v>
      </c>
      <c r="C9" s="127"/>
      <c r="D9" s="127"/>
      <c r="E9" s="127"/>
      <c r="F9" s="127"/>
      <c r="G9" s="127"/>
      <c r="H9" s="128"/>
      <c r="I9" s="65">
        <f t="shared" si="0"/>
        <v>3918</v>
      </c>
      <c r="J9" s="66">
        <v>162</v>
      </c>
      <c r="K9" s="67">
        <v>914</v>
      </c>
      <c r="L9" s="67">
        <v>2709</v>
      </c>
      <c r="M9" s="68">
        <v>133</v>
      </c>
      <c r="S9" s="112"/>
      <c r="T9" s="112"/>
    </row>
    <row r="10" spans="1:20" ht="12" x14ac:dyDescent="0.4">
      <c r="A10" s="56"/>
      <c r="B10" s="129"/>
      <c r="C10" s="130"/>
      <c r="D10" s="130"/>
      <c r="E10" s="130"/>
      <c r="F10" s="130"/>
      <c r="G10" s="130"/>
      <c r="H10" s="131"/>
      <c r="I10" s="18">
        <f t="shared" si="0"/>
        <v>1</v>
      </c>
      <c r="J10" s="69">
        <f>J9/$I9</f>
        <v>4.1347626339969371E-2</v>
      </c>
      <c r="K10" s="70">
        <f t="shared" ref="K10" si="2">K9/$I9</f>
        <v>0.23328228688106176</v>
      </c>
      <c r="L10" s="70">
        <f t="shared" ref="L10" si="3">L9/$I9</f>
        <v>0.69142419601837668</v>
      </c>
      <c r="M10" s="71">
        <f t="shared" ref="M10" si="4">M9/$I9</f>
        <v>3.3945890760592137E-2</v>
      </c>
      <c r="S10" s="112"/>
    </row>
    <row r="11" spans="1:20" ht="12" customHeight="1" x14ac:dyDescent="0.4">
      <c r="A11" s="56"/>
      <c r="B11" s="126" t="s">
        <v>278</v>
      </c>
      <c r="C11" s="127"/>
      <c r="D11" s="127"/>
      <c r="E11" s="127"/>
      <c r="F11" s="127"/>
      <c r="G11" s="127"/>
      <c r="H11" s="128"/>
      <c r="I11" s="65">
        <f t="shared" si="0"/>
        <v>3918</v>
      </c>
      <c r="J11" s="66">
        <v>79</v>
      </c>
      <c r="K11" s="67">
        <v>488</v>
      </c>
      <c r="L11" s="67">
        <v>3201</v>
      </c>
      <c r="M11" s="68">
        <v>150</v>
      </c>
      <c r="S11" s="112"/>
      <c r="T11" s="112"/>
    </row>
    <row r="12" spans="1:20" ht="12" x14ac:dyDescent="0.4">
      <c r="A12" s="56"/>
      <c r="B12" s="129"/>
      <c r="C12" s="130"/>
      <c r="D12" s="130"/>
      <c r="E12" s="130"/>
      <c r="F12" s="130"/>
      <c r="G12" s="130"/>
      <c r="H12" s="131"/>
      <c r="I12" s="18">
        <f t="shared" si="0"/>
        <v>1</v>
      </c>
      <c r="J12" s="69">
        <f>J11/$I11</f>
        <v>2.0163348647269014E-2</v>
      </c>
      <c r="K12" s="70">
        <f t="shared" ref="K12" si="5">K11/$I11</f>
        <v>0.12455334354262379</v>
      </c>
      <c r="L12" s="70">
        <f t="shared" ref="L12" si="6">L11/$I11</f>
        <v>0.81699846860643188</v>
      </c>
      <c r="M12" s="71">
        <f t="shared" ref="M12" si="7">M11/$I11</f>
        <v>3.8284839203675342E-2</v>
      </c>
      <c r="S12" s="112"/>
    </row>
    <row r="13" spans="1:20" ht="12" customHeight="1" x14ac:dyDescent="0.4">
      <c r="A13" s="56"/>
      <c r="B13" s="126" t="s">
        <v>279</v>
      </c>
      <c r="C13" s="127"/>
      <c r="D13" s="127"/>
      <c r="E13" s="127"/>
      <c r="F13" s="127"/>
      <c r="G13" s="127"/>
      <c r="H13" s="128"/>
      <c r="I13" s="65">
        <f t="shared" si="0"/>
        <v>3918</v>
      </c>
      <c r="J13" s="66">
        <v>408</v>
      </c>
      <c r="K13" s="67">
        <v>735</v>
      </c>
      <c r="L13" s="67">
        <v>2621</v>
      </c>
      <c r="M13" s="68">
        <v>154</v>
      </c>
      <c r="S13" s="112"/>
      <c r="T13" s="112"/>
    </row>
    <row r="14" spans="1:20" ht="12" x14ac:dyDescent="0.4">
      <c r="A14" s="56"/>
      <c r="B14" s="129"/>
      <c r="C14" s="130"/>
      <c r="D14" s="130"/>
      <c r="E14" s="130"/>
      <c r="F14" s="130"/>
      <c r="G14" s="130"/>
      <c r="H14" s="131"/>
      <c r="I14" s="18">
        <f t="shared" si="0"/>
        <v>1</v>
      </c>
      <c r="J14" s="69">
        <f>J13/$I13</f>
        <v>0.10413476263399694</v>
      </c>
      <c r="K14" s="70">
        <f t="shared" ref="K14" si="8">K13/$I13</f>
        <v>0.18759571209800918</v>
      </c>
      <c r="L14" s="70">
        <f t="shared" ref="L14" si="9">L13/$I13</f>
        <v>0.66896375701888722</v>
      </c>
      <c r="M14" s="71">
        <f t="shared" ref="M14" si="10">M13/$I13</f>
        <v>3.9305768249106685E-2</v>
      </c>
      <c r="S14" s="112"/>
    </row>
    <row r="15" spans="1:20" ht="12" customHeight="1" x14ac:dyDescent="0.4">
      <c r="A15" s="56"/>
      <c r="B15" s="126" t="s">
        <v>280</v>
      </c>
      <c r="C15" s="127"/>
      <c r="D15" s="127"/>
      <c r="E15" s="127"/>
      <c r="F15" s="127"/>
      <c r="G15" s="127"/>
      <c r="H15" s="128"/>
      <c r="I15" s="65">
        <f t="shared" si="0"/>
        <v>3918</v>
      </c>
      <c r="J15" s="66">
        <v>144</v>
      </c>
      <c r="K15" s="67">
        <v>652</v>
      </c>
      <c r="L15" s="67">
        <v>2960</v>
      </c>
      <c r="M15" s="68">
        <v>162</v>
      </c>
      <c r="S15" s="112"/>
      <c r="T15" s="112"/>
    </row>
    <row r="16" spans="1:20" ht="12" x14ac:dyDescent="0.4">
      <c r="A16" s="56"/>
      <c r="B16" s="129"/>
      <c r="C16" s="130"/>
      <c r="D16" s="130"/>
      <c r="E16" s="130"/>
      <c r="F16" s="130"/>
      <c r="G16" s="130"/>
      <c r="H16" s="131"/>
      <c r="I16" s="18">
        <f t="shared" si="0"/>
        <v>0.99999999999999989</v>
      </c>
      <c r="J16" s="69">
        <f>J15/$I15</f>
        <v>3.6753445635528334E-2</v>
      </c>
      <c r="K16" s="70">
        <f t="shared" ref="K16" si="11">K15/$I15</f>
        <v>0.16641143440530884</v>
      </c>
      <c r="L16" s="70">
        <f t="shared" ref="L16" si="12">L15/$I15</f>
        <v>0.75548749361919343</v>
      </c>
      <c r="M16" s="71">
        <f t="shared" ref="M16" si="13">M15/$I15</f>
        <v>4.1347626339969371E-2</v>
      </c>
      <c r="S16" s="112"/>
    </row>
    <row r="17" spans="1:20" ht="12" customHeight="1" x14ac:dyDescent="0.4">
      <c r="A17" s="56"/>
      <c r="B17" s="126" t="s">
        <v>281</v>
      </c>
      <c r="C17" s="127"/>
      <c r="D17" s="127"/>
      <c r="E17" s="127"/>
      <c r="F17" s="127"/>
      <c r="G17" s="127"/>
      <c r="H17" s="128"/>
      <c r="I17" s="65">
        <f t="shared" si="0"/>
        <v>3918</v>
      </c>
      <c r="J17" s="66">
        <v>336</v>
      </c>
      <c r="K17" s="67">
        <v>498</v>
      </c>
      <c r="L17" s="67">
        <v>2926</v>
      </c>
      <c r="M17" s="68">
        <v>158</v>
      </c>
      <c r="S17" s="112"/>
      <c r="T17" s="112"/>
    </row>
    <row r="18" spans="1:20" ht="12" x14ac:dyDescent="0.4">
      <c r="A18" s="56"/>
      <c r="B18" s="129"/>
      <c r="C18" s="130"/>
      <c r="D18" s="130"/>
      <c r="E18" s="130"/>
      <c r="F18" s="130"/>
      <c r="G18" s="130"/>
      <c r="H18" s="131"/>
      <c r="I18" s="18">
        <f t="shared" si="0"/>
        <v>1</v>
      </c>
      <c r="J18" s="69">
        <f>J17/$I17</f>
        <v>8.575803981623277E-2</v>
      </c>
      <c r="K18" s="70">
        <f t="shared" ref="K18" si="14">K17/$I17</f>
        <v>0.12710566615620214</v>
      </c>
      <c r="L18" s="70">
        <f t="shared" ref="L18" si="15">L17/$I17</f>
        <v>0.74680959673302705</v>
      </c>
      <c r="M18" s="71">
        <f t="shared" ref="M18" si="16">M17/$I17</f>
        <v>4.0326697294538028E-2</v>
      </c>
      <c r="S18" s="112"/>
    </row>
    <row r="19" spans="1:20" ht="12" customHeight="1" x14ac:dyDescent="0.4">
      <c r="A19" s="56"/>
      <c r="B19" s="126" t="s">
        <v>282</v>
      </c>
      <c r="C19" s="127"/>
      <c r="D19" s="127"/>
      <c r="E19" s="127"/>
      <c r="F19" s="127"/>
      <c r="G19" s="127"/>
      <c r="H19" s="128"/>
      <c r="I19" s="65">
        <f t="shared" si="0"/>
        <v>3918</v>
      </c>
      <c r="J19" s="66">
        <v>218</v>
      </c>
      <c r="K19" s="67">
        <v>778</v>
      </c>
      <c r="L19" s="67">
        <v>2762</v>
      </c>
      <c r="M19" s="68">
        <v>160</v>
      </c>
      <c r="S19" s="112"/>
      <c r="T19" s="112"/>
    </row>
    <row r="20" spans="1:20" ht="12" x14ac:dyDescent="0.4">
      <c r="A20" s="56"/>
      <c r="B20" s="129"/>
      <c r="C20" s="130"/>
      <c r="D20" s="130"/>
      <c r="E20" s="130"/>
      <c r="F20" s="130"/>
      <c r="G20" s="130"/>
      <c r="H20" s="131"/>
      <c r="I20" s="18">
        <f t="shared" si="0"/>
        <v>1</v>
      </c>
      <c r="J20" s="69">
        <f>J19/$I19</f>
        <v>5.5640632976008166E-2</v>
      </c>
      <c r="K20" s="70">
        <f t="shared" ref="K20" si="17">K19/$I19</f>
        <v>0.19857069933639612</v>
      </c>
      <c r="L20" s="70">
        <f t="shared" ref="L20" si="18">L19/$I19</f>
        <v>0.70495150587034205</v>
      </c>
      <c r="M20" s="71">
        <f t="shared" ref="M20" si="19">M19/$I19</f>
        <v>4.0837161817253699E-2</v>
      </c>
      <c r="S20" s="112"/>
    </row>
    <row r="21" spans="1:20" ht="9.75" customHeight="1" x14ac:dyDescent="0.4"/>
    <row r="22" spans="1:20" ht="9.75" customHeight="1" x14ac:dyDescent="0.4"/>
    <row r="23" spans="1:20" x14ac:dyDescent="0.4">
      <c r="A23" s="57" t="s">
        <v>287</v>
      </c>
    </row>
    <row r="24" spans="1:20" ht="9.75" customHeight="1" x14ac:dyDescent="0.4"/>
    <row r="25" spans="1:20" x14ac:dyDescent="0.4">
      <c r="C25" s="97">
        <v>1</v>
      </c>
      <c r="D25" s="98">
        <v>2</v>
      </c>
      <c r="E25" s="98">
        <v>3</v>
      </c>
      <c r="F25" s="98">
        <v>4</v>
      </c>
      <c r="G25" s="98">
        <v>5</v>
      </c>
      <c r="H25" s="98">
        <v>6</v>
      </c>
      <c r="I25" s="98">
        <v>7</v>
      </c>
      <c r="J25" s="98">
        <v>8</v>
      </c>
      <c r="K25" s="98">
        <v>9</v>
      </c>
      <c r="L25" s="98">
        <v>10</v>
      </c>
      <c r="M25" s="60"/>
    </row>
    <row r="26" spans="1:20" ht="162" customHeight="1" x14ac:dyDescent="0.4">
      <c r="B26" s="61" t="s">
        <v>7</v>
      </c>
      <c r="C26" s="62" t="s">
        <v>288</v>
      </c>
      <c r="D26" s="63" t="s">
        <v>289</v>
      </c>
      <c r="E26" s="63" t="s">
        <v>290</v>
      </c>
      <c r="F26" s="63" t="s">
        <v>291</v>
      </c>
      <c r="G26" s="63" t="s">
        <v>292</v>
      </c>
      <c r="H26" s="63" t="s">
        <v>293</v>
      </c>
      <c r="I26" s="99" t="s">
        <v>294</v>
      </c>
      <c r="J26" s="63" t="s">
        <v>295</v>
      </c>
      <c r="K26" s="63" t="s">
        <v>296</v>
      </c>
      <c r="L26" s="63" t="s">
        <v>60</v>
      </c>
      <c r="M26" s="64" t="s">
        <v>59</v>
      </c>
    </row>
    <row r="27" spans="1:20" x14ac:dyDescent="0.4">
      <c r="B27" s="65">
        <v>3918</v>
      </c>
      <c r="C27" s="66">
        <v>780</v>
      </c>
      <c r="D27" s="67">
        <v>1387</v>
      </c>
      <c r="E27" s="67">
        <v>1606</v>
      </c>
      <c r="F27" s="67">
        <v>1317</v>
      </c>
      <c r="G27" s="67">
        <v>888</v>
      </c>
      <c r="H27" s="67">
        <v>700</v>
      </c>
      <c r="I27" s="67">
        <v>614</v>
      </c>
      <c r="J27" s="67">
        <v>830</v>
      </c>
      <c r="K27" s="67">
        <v>872</v>
      </c>
      <c r="L27" s="67">
        <v>43</v>
      </c>
      <c r="M27" s="68">
        <v>46</v>
      </c>
    </row>
    <row r="28" spans="1:20" x14ac:dyDescent="0.4">
      <c r="B28" s="115" t="s">
        <v>368</v>
      </c>
      <c r="C28" s="69">
        <f>C27/$B$27</f>
        <v>0.19908116385911179</v>
      </c>
      <c r="D28" s="70">
        <f t="shared" ref="D28:M28" si="20">D27/$B$27</f>
        <v>0.35400714650331799</v>
      </c>
      <c r="E28" s="70">
        <f t="shared" si="20"/>
        <v>0.409903011740684</v>
      </c>
      <c r="F28" s="70">
        <f t="shared" si="20"/>
        <v>0.33614088820826954</v>
      </c>
      <c r="G28" s="70">
        <f t="shared" si="20"/>
        <v>0.22664624808575803</v>
      </c>
      <c r="H28" s="70">
        <f t="shared" si="20"/>
        <v>0.17866258295048495</v>
      </c>
      <c r="I28" s="70">
        <f t="shared" si="20"/>
        <v>0.15671260847371107</v>
      </c>
      <c r="J28" s="70">
        <f t="shared" si="20"/>
        <v>0.21184277692700357</v>
      </c>
      <c r="K28" s="70">
        <f t="shared" si="20"/>
        <v>0.22256253190403266</v>
      </c>
      <c r="L28" s="70">
        <f t="shared" si="20"/>
        <v>1.0974987238386932E-2</v>
      </c>
      <c r="M28" s="71">
        <f t="shared" si="20"/>
        <v>1.1740684022460439E-2</v>
      </c>
    </row>
    <row r="31" spans="1:20" x14ac:dyDescent="0.4">
      <c r="A31" s="57" t="s">
        <v>373</v>
      </c>
    </row>
    <row r="32" spans="1:20" ht="9.75" customHeight="1" x14ac:dyDescent="0.4"/>
    <row r="33" spans="1:18" x14ac:dyDescent="0.4">
      <c r="C33" s="97">
        <v>1</v>
      </c>
      <c r="D33" s="98">
        <v>2</v>
      </c>
      <c r="E33" s="98">
        <v>3</v>
      </c>
      <c r="F33" s="98">
        <v>4</v>
      </c>
      <c r="G33" s="98">
        <v>5</v>
      </c>
      <c r="H33" s="98">
        <v>6</v>
      </c>
      <c r="I33" s="98">
        <v>7</v>
      </c>
      <c r="J33" s="60"/>
    </row>
    <row r="34" spans="1:18" ht="162" customHeight="1" x14ac:dyDescent="0.4">
      <c r="B34" s="61" t="s">
        <v>7</v>
      </c>
      <c r="C34" s="62" t="s">
        <v>297</v>
      </c>
      <c r="D34" s="63" t="s">
        <v>298</v>
      </c>
      <c r="E34" s="63" t="s">
        <v>299</v>
      </c>
      <c r="F34" s="63" t="s">
        <v>300</v>
      </c>
      <c r="G34" s="63" t="s">
        <v>374</v>
      </c>
      <c r="H34" s="63" t="s">
        <v>301</v>
      </c>
      <c r="I34" s="99" t="s">
        <v>60</v>
      </c>
      <c r="J34" s="64" t="s">
        <v>59</v>
      </c>
    </row>
    <row r="35" spans="1:18" x14ac:dyDescent="0.4">
      <c r="B35" s="65">
        <v>3918</v>
      </c>
      <c r="C35" s="66">
        <v>1171</v>
      </c>
      <c r="D35" s="67">
        <v>1146</v>
      </c>
      <c r="E35" s="67">
        <v>1247</v>
      </c>
      <c r="F35" s="67">
        <v>1180</v>
      </c>
      <c r="G35" s="67">
        <v>503</v>
      </c>
      <c r="H35" s="67">
        <v>1201</v>
      </c>
      <c r="I35" s="67">
        <v>63</v>
      </c>
      <c r="J35" s="68">
        <v>78</v>
      </c>
    </row>
    <row r="36" spans="1:18" x14ac:dyDescent="0.4">
      <c r="B36" s="115" t="s">
        <v>368</v>
      </c>
      <c r="C36" s="69">
        <f>C35/$B$27</f>
        <v>0.2988769780500255</v>
      </c>
      <c r="D36" s="70">
        <f t="shared" ref="D36" si="21">D35/$B$27</f>
        <v>0.29249617151607965</v>
      </c>
      <c r="E36" s="70">
        <f t="shared" ref="E36" si="22">E35/$B$27</f>
        <v>0.31827462991322103</v>
      </c>
      <c r="F36" s="70">
        <f t="shared" ref="F36" si="23">F35/$B$27</f>
        <v>0.30117406840224603</v>
      </c>
      <c r="G36" s="70">
        <f t="shared" ref="G36" si="24">G35/$B$27</f>
        <v>0.12838182746299132</v>
      </c>
      <c r="H36" s="70">
        <f t="shared" ref="H36" si="25">H35/$B$27</f>
        <v>0.30653394589076061</v>
      </c>
      <c r="I36" s="70">
        <f t="shared" ref="I36" si="26">I35/$B$27</f>
        <v>1.6079632465543645E-2</v>
      </c>
      <c r="J36" s="71">
        <f t="shared" ref="J36" si="27">J35/$B$27</f>
        <v>1.9908116385911178E-2</v>
      </c>
    </row>
    <row r="38" spans="1:18" x14ac:dyDescent="0.4">
      <c r="A38" s="57" t="s">
        <v>302</v>
      </c>
    </row>
    <row r="39" spans="1:18" ht="9.75" customHeight="1" x14ac:dyDescent="0.4"/>
    <row r="40" spans="1:18" x14ac:dyDescent="0.4">
      <c r="C40" s="97">
        <v>1</v>
      </c>
      <c r="D40" s="98">
        <v>2</v>
      </c>
      <c r="E40" s="98">
        <v>3</v>
      </c>
      <c r="F40" s="98">
        <v>4</v>
      </c>
      <c r="G40" s="98">
        <v>5</v>
      </c>
      <c r="H40" s="98">
        <v>6</v>
      </c>
      <c r="I40" s="98">
        <v>7</v>
      </c>
      <c r="J40" s="60"/>
    </row>
    <row r="41" spans="1:18" ht="184.5" customHeight="1" x14ac:dyDescent="0.4">
      <c r="B41" s="61" t="s">
        <v>7</v>
      </c>
      <c r="C41" s="62" t="s">
        <v>303</v>
      </c>
      <c r="D41" s="63" t="s">
        <v>304</v>
      </c>
      <c r="E41" s="63" t="s">
        <v>305</v>
      </c>
      <c r="F41" s="63" t="s">
        <v>306</v>
      </c>
      <c r="G41" s="63" t="s">
        <v>307</v>
      </c>
      <c r="H41" s="63" t="s">
        <v>308</v>
      </c>
      <c r="I41" s="99" t="s">
        <v>60</v>
      </c>
      <c r="J41" s="64" t="s">
        <v>59</v>
      </c>
    </row>
    <row r="42" spans="1:18" x14ac:dyDescent="0.4">
      <c r="B42" s="65">
        <v>3918</v>
      </c>
      <c r="C42" s="66">
        <v>712</v>
      </c>
      <c r="D42" s="67">
        <v>1932</v>
      </c>
      <c r="E42" s="67">
        <v>1387</v>
      </c>
      <c r="F42" s="67">
        <v>613</v>
      </c>
      <c r="G42" s="67">
        <v>1351</v>
      </c>
      <c r="H42" s="67">
        <v>635</v>
      </c>
      <c r="I42" s="67">
        <v>38</v>
      </c>
      <c r="J42" s="68">
        <v>70</v>
      </c>
    </row>
    <row r="43" spans="1:18" x14ac:dyDescent="0.4">
      <c r="B43" s="115" t="s">
        <v>368</v>
      </c>
      <c r="C43" s="69">
        <f>C42/$B$27</f>
        <v>0.18172537008677897</v>
      </c>
      <c r="D43" s="70">
        <f t="shared" ref="D43" si="28">D42/$B$27</f>
        <v>0.49310872894333846</v>
      </c>
      <c r="E43" s="70">
        <f t="shared" ref="E43" si="29">E42/$B$27</f>
        <v>0.35400714650331799</v>
      </c>
      <c r="F43" s="70">
        <f t="shared" ref="F43" si="30">F42/$B$27</f>
        <v>0.15645737621235326</v>
      </c>
      <c r="G43" s="70">
        <f t="shared" ref="G43" si="31">G42/$B$27</f>
        <v>0.34481878509443592</v>
      </c>
      <c r="H43" s="70">
        <f t="shared" ref="H43" si="32">H42/$B$27</f>
        <v>0.16207248596222562</v>
      </c>
      <c r="I43" s="70">
        <f t="shared" ref="I43" si="33">I42/$B$27</f>
        <v>9.6988259315977533E-3</v>
      </c>
      <c r="J43" s="71">
        <f t="shared" ref="J43" si="34">J42/$B$27</f>
        <v>1.7866258295048495E-2</v>
      </c>
    </row>
    <row r="46" spans="1:18" x14ac:dyDescent="0.4">
      <c r="A46" s="57" t="s">
        <v>375</v>
      </c>
    </row>
    <row r="47" spans="1:18" ht="9.75" customHeight="1" x14ac:dyDescent="0.4"/>
    <row r="48" spans="1:18" x14ac:dyDescent="0.4">
      <c r="C48" s="97">
        <v>1</v>
      </c>
      <c r="D48" s="98">
        <v>2</v>
      </c>
      <c r="E48" s="98">
        <v>3</v>
      </c>
      <c r="F48" s="98">
        <v>4</v>
      </c>
      <c r="G48" s="98">
        <v>5</v>
      </c>
      <c r="H48" s="98">
        <v>6</v>
      </c>
      <c r="I48" s="98">
        <v>7</v>
      </c>
      <c r="J48" s="98">
        <v>8</v>
      </c>
      <c r="K48" s="98">
        <v>9</v>
      </c>
      <c r="L48" s="98">
        <v>10</v>
      </c>
      <c r="M48" s="98">
        <v>11</v>
      </c>
      <c r="N48" s="98">
        <v>12</v>
      </c>
      <c r="O48" s="98">
        <v>13</v>
      </c>
      <c r="P48" s="98">
        <v>14</v>
      </c>
      <c r="Q48" s="60"/>
      <c r="R48" s="101"/>
    </row>
    <row r="49" spans="2:18" ht="222" customHeight="1" x14ac:dyDescent="0.4">
      <c r="B49" s="61" t="s">
        <v>7</v>
      </c>
      <c r="C49" s="62" t="s">
        <v>309</v>
      </c>
      <c r="D49" s="63" t="s">
        <v>310</v>
      </c>
      <c r="E49" s="63" t="s">
        <v>311</v>
      </c>
      <c r="F49" s="63" t="s">
        <v>312</v>
      </c>
      <c r="G49" s="63" t="s">
        <v>313</v>
      </c>
      <c r="H49" s="63" t="s">
        <v>314</v>
      </c>
      <c r="I49" s="63" t="s">
        <v>315</v>
      </c>
      <c r="J49" s="63" t="s">
        <v>316</v>
      </c>
      <c r="K49" s="63" t="s">
        <v>317</v>
      </c>
      <c r="L49" s="63" t="s">
        <v>318</v>
      </c>
      <c r="M49" s="63" t="s">
        <v>319</v>
      </c>
      <c r="N49" s="63" t="s">
        <v>320</v>
      </c>
      <c r="O49" s="99" t="s">
        <v>321</v>
      </c>
      <c r="P49" s="63" t="s">
        <v>60</v>
      </c>
      <c r="Q49" s="102" t="s">
        <v>59</v>
      </c>
      <c r="R49" s="101"/>
    </row>
    <row r="50" spans="2:18" x14ac:dyDescent="0.4">
      <c r="B50" s="65">
        <v>3918</v>
      </c>
      <c r="C50" s="66">
        <v>710</v>
      </c>
      <c r="D50" s="67">
        <v>1063</v>
      </c>
      <c r="E50" s="67">
        <v>819</v>
      </c>
      <c r="F50" s="67">
        <v>477</v>
      </c>
      <c r="G50" s="67">
        <v>485</v>
      </c>
      <c r="H50" s="67">
        <v>887</v>
      </c>
      <c r="I50" s="67">
        <v>103</v>
      </c>
      <c r="J50" s="67">
        <v>284</v>
      </c>
      <c r="K50" s="67">
        <v>631</v>
      </c>
      <c r="L50" s="67">
        <v>230</v>
      </c>
      <c r="M50" s="67">
        <v>398</v>
      </c>
      <c r="N50" s="67">
        <v>67</v>
      </c>
      <c r="O50" s="67">
        <v>621</v>
      </c>
      <c r="P50" s="67">
        <v>20</v>
      </c>
      <c r="Q50" s="103">
        <v>75</v>
      </c>
      <c r="R50" s="101"/>
    </row>
    <row r="51" spans="2:18" x14ac:dyDescent="0.4">
      <c r="B51" s="115" t="s">
        <v>368</v>
      </c>
      <c r="C51" s="69">
        <f>C50/$B$50</f>
        <v>0.18121490556406331</v>
      </c>
      <c r="D51" s="70">
        <f t="shared" ref="D51:Q51" si="35">D50/$B$50</f>
        <v>0.27131189382337928</v>
      </c>
      <c r="E51" s="70">
        <f t="shared" si="35"/>
        <v>0.20903522205206737</v>
      </c>
      <c r="F51" s="70">
        <f t="shared" si="35"/>
        <v>0.12174578866768759</v>
      </c>
      <c r="G51" s="70">
        <f t="shared" si="35"/>
        <v>0.12378764675855028</v>
      </c>
      <c r="H51" s="70">
        <f t="shared" si="35"/>
        <v>0.22639101582440022</v>
      </c>
      <c r="I51" s="70">
        <f t="shared" si="35"/>
        <v>2.6288922919857068E-2</v>
      </c>
      <c r="J51" s="70">
        <f t="shared" si="35"/>
        <v>7.2485962225625325E-2</v>
      </c>
      <c r="K51" s="70">
        <f t="shared" si="35"/>
        <v>0.16105155691679429</v>
      </c>
      <c r="L51" s="70">
        <f t="shared" si="35"/>
        <v>5.8703420112302195E-2</v>
      </c>
      <c r="M51" s="70">
        <f t="shared" si="35"/>
        <v>0.10158244002041858</v>
      </c>
      <c r="N51" s="70">
        <f t="shared" si="35"/>
        <v>1.7100561510974988E-2</v>
      </c>
      <c r="O51" s="70">
        <f t="shared" si="35"/>
        <v>0.15849923430321591</v>
      </c>
      <c r="P51" s="70">
        <f t="shared" si="35"/>
        <v>5.1046452271567124E-3</v>
      </c>
      <c r="Q51" s="104">
        <f t="shared" si="35"/>
        <v>1.9142419601837671E-2</v>
      </c>
      <c r="R51" s="101"/>
    </row>
  </sheetData>
  <mergeCells count="7">
    <mergeCell ref="B19:H20"/>
    <mergeCell ref="B7:H8"/>
    <mergeCell ref="B9:H10"/>
    <mergeCell ref="B11:H12"/>
    <mergeCell ref="B13:H14"/>
    <mergeCell ref="B15:H16"/>
    <mergeCell ref="B17:H18"/>
  </mergeCells>
  <phoneticPr fontId="4"/>
  <pageMargins left="0.51181102362204722" right="0.51181102362204722" top="0.47244094488188981" bottom="0.59055118110236227" header="0.51181102362204722" footer="0.31496062992125984"/>
  <pageSetup paperSize="9" scale="83" firstPageNumber="19" orientation="portrait" r:id="rId1"/>
  <headerFooter alignWithMargins="0">
    <oddFooter>&amp;C&amp;9&amp;P</oddFooter>
  </headerFooter>
  <rowBreaks count="1" manualBreakCount="1">
    <brk id="37"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48DAF-FCC2-4B7A-AD98-871CE744AE10}">
  <sheetPr codeName="Sheet5"/>
  <dimension ref="A1:R40"/>
  <sheetViews>
    <sheetView showGridLines="0" view="pageBreakPreview" zoomScaleNormal="100" zoomScaleSheetLayoutView="100" workbookViewId="0"/>
  </sheetViews>
  <sheetFormatPr defaultColWidth="9" defaultRowHeight="14.25" x14ac:dyDescent="0.4"/>
  <cols>
    <col min="1" max="1" width="2.625" style="57" customWidth="1"/>
    <col min="2" max="29" width="6" style="56" customWidth="1"/>
    <col min="30" max="16384" width="9" style="56"/>
  </cols>
  <sheetData>
    <row r="1" spans="1:15" ht="16.5" x14ac:dyDescent="0.4">
      <c r="A1" s="55" t="s">
        <v>322</v>
      </c>
    </row>
    <row r="3" spans="1:15" x14ac:dyDescent="0.4">
      <c r="A3" s="57" t="s">
        <v>323</v>
      </c>
    </row>
    <row r="4" spans="1:15" ht="9.75" customHeight="1" x14ac:dyDescent="0.4"/>
    <row r="5" spans="1:15" x14ac:dyDescent="0.4">
      <c r="C5" s="58">
        <v>1</v>
      </c>
      <c r="D5" s="59">
        <v>2</v>
      </c>
      <c r="E5" s="59">
        <v>3</v>
      </c>
      <c r="F5" s="59">
        <v>4</v>
      </c>
      <c r="G5" s="60"/>
    </row>
    <row r="6" spans="1:15" ht="135" customHeight="1" x14ac:dyDescent="0.4">
      <c r="B6" s="61" t="s">
        <v>7</v>
      </c>
      <c r="C6" s="62" t="s">
        <v>324</v>
      </c>
      <c r="D6" s="63" t="s">
        <v>325</v>
      </c>
      <c r="E6" s="63" t="s">
        <v>326</v>
      </c>
      <c r="F6" s="63" t="s">
        <v>123</v>
      </c>
      <c r="G6" s="64" t="s">
        <v>6</v>
      </c>
    </row>
    <row r="7" spans="1:15" x14ac:dyDescent="0.4">
      <c r="B7" s="65">
        <f>SUM(C7:G7)</f>
        <v>3918</v>
      </c>
      <c r="C7" s="66">
        <v>72</v>
      </c>
      <c r="D7" s="67">
        <v>447</v>
      </c>
      <c r="E7" s="67">
        <v>818</v>
      </c>
      <c r="F7" s="67">
        <v>2444</v>
      </c>
      <c r="G7" s="68">
        <v>137</v>
      </c>
    </row>
    <row r="8" spans="1:15" x14ac:dyDescent="0.4">
      <c r="B8" s="18">
        <f>SUM(C8:G8)</f>
        <v>0.99999999999999989</v>
      </c>
      <c r="C8" s="69">
        <f>C7/$B$7</f>
        <v>1.8376722817764167E-2</v>
      </c>
      <c r="D8" s="70">
        <f t="shared" ref="D8:G8" si="0">D7/$B$7</f>
        <v>0.11408882082695253</v>
      </c>
      <c r="E8" s="70">
        <f t="shared" si="0"/>
        <v>0.20877998979070955</v>
      </c>
      <c r="F8" s="70">
        <f t="shared" si="0"/>
        <v>0.62378764675855025</v>
      </c>
      <c r="G8" s="71">
        <f t="shared" si="0"/>
        <v>3.496681980602348E-2</v>
      </c>
    </row>
    <row r="11" spans="1:15" x14ac:dyDescent="0.4">
      <c r="A11" s="56"/>
      <c r="B11" s="57"/>
      <c r="C11" s="5" t="s">
        <v>329</v>
      </c>
    </row>
    <row r="12" spans="1:15" ht="9.75" customHeight="1" x14ac:dyDescent="0.4"/>
    <row r="13" spans="1:15" x14ac:dyDescent="0.4">
      <c r="D13" s="97">
        <v>1</v>
      </c>
      <c r="E13" s="98">
        <v>2</v>
      </c>
      <c r="F13" s="98">
        <v>3</v>
      </c>
      <c r="G13" s="98">
        <v>4</v>
      </c>
      <c r="H13" s="98">
        <v>5</v>
      </c>
      <c r="I13" s="98">
        <v>6</v>
      </c>
      <c r="J13" s="98">
        <v>7</v>
      </c>
      <c r="K13" s="98">
        <v>8</v>
      </c>
      <c r="L13" s="98">
        <v>9</v>
      </c>
      <c r="M13" s="98">
        <v>10</v>
      </c>
      <c r="N13" s="98">
        <v>11</v>
      </c>
      <c r="O13" s="60"/>
    </row>
    <row r="14" spans="1:15" ht="222.75" customHeight="1" x14ac:dyDescent="0.4">
      <c r="C14" s="61" t="s">
        <v>7</v>
      </c>
      <c r="D14" s="62" t="s">
        <v>330</v>
      </c>
      <c r="E14" s="63" t="s">
        <v>331</v>
      </c>
      <c r="F14" s="63" t="s">
        <v>332</v>
      </c>
      <c r="G14" s="63" t="s">
        <v>333</v>
      </c>
      <c r="H14" s="63" t="s">
        <v>334</v>
      </c>
      <c r="I14" s="63" t="s">
        <v>335</v>
      </c>
      <c r="J14" s="63" t="s">
        <v>336</v>
      </c>
      <c r="K14" s="63" t="s">
        <v>337</v>
      </c>
      <c r="L14" s="63" t="s">
        <v>338</v>
      </c>
      <c r="M14" s="63" t="s">
        <v>339</v>
      </c>
      <c r="N14" s="63" t="s">
        <v>60</v>
      </c>
      <c r="O14" s="102" t="s">
        <v>59</v>
      </c>
    </row>
    <row r="15" spans="1:15" x14ac:dyDescent="0.4">
      <c r="C15" s="65">
        <v>519</v>
      </c>
      <c r="D15" s="66">
        <v>268</v>
      </c>
      <c r="E15" s="67">
        <v>209</v>
      </c>
      <c r="F15" s="67">
        <v>142</v>
      </c>
      <c r="G15" s="67">
        <v>108</v>
      </c>
      <c r="H15" s="67">
        <v>129</v>
      </c>
      <c r="I15" s="67">
        <v>62</v>
      </c>
      <c r="J15" s="67">
        <v>61</v>
      </c>
      <c r="K15" s="67">
        <v>49</v>
      </c>
      <c r="L15" s="67">
        <v>56</v>
      </c>
      <c r="M15" s="67">
        <v>28</v>
      </c>
      <c r="N15" s="67">
        <v>8</v>
      </c>
      <c r="O15" s="103">
        <v>2</v>
      </c>
    </row>
    <row r="16" spans="1:15" x14ac:dyDescent="0.4">
      <c r="C16" s="115" t="s">
        <v>368</v>
      </c>
      <c r="D16" s="69">
        <f>D15/$C$15</f>
        <v>0.51637764932562624</v>
      </c>
      <c r="E16" s="69">
        <f t="shared" ref="E16:O16" si="1">E15/$C$15</f>
        <v>0.40269749518304432</v>
      </c>
      <c r="F16" s="69">
        <f t="shared" si="1"/>
        <v>0.27360308285163776</v>
      </c>
      <c r="G16" s="69">
        <f t="shared" si="1"/>
        <v>0.20809248554913296</v>
      </c>
      <c r="H16" s="69">
        <f t="shared" si="1"/>
        <v>0.24855491329479767</v>
      </c>
      <c r="I16" s="69">
        <f t="shared" si="1"/>
        <v>0.11946050096339114</v>
      </c>
      <c r="J16" s="69">
        <f t="shared" si="1"/>
        <v>0.11753371868978806</v>
      </c>
      <c r="K16" s="69">
        <f t="shared" si="1"/>
        <v>9.4412331406551059E-2</v>
      </c>
      <c r="L16" s="69">
        <f t="shared" si="1"/>
        <v>0.10789980732177264</v>
      </c>
      <c r="M16" s="69">
        <f t="shared" si="1"/>
        <v>5.3949903660886318E-2</v>
      </c>
      <c r="N16" s="69">
        <f t="shared" si="1"/>
        <v>1.5414258188824663E-2</v>
      </c>
      <c r="O16" s="69">
        <f t="shared" si="1"/>
        <v>3.8535645472061657E-3</v>
      </c>
    </row>
    <row r="18" spans="1:10" ht="9.75" customHeight="1" x14ac:dyDescent="0.4"/>
    <row r="19" spans="1:10" x14ac:dyDescent="0.4">
      <c r="A19" s="57" t="s">
        <v>344</v>
      </c>
    </row>
    <row r="20" spans="1:10" ht="9.75" customHeight="1" x14ac:dyDescent="0.4"/>
    <row r="21" spans="1:10" x14ac:dyDescent="0.4">
      <c r="C21" s="58">
        <v>1</v>
      </c>
      <c r="D21" s="59">
        <v>2</v>
      </c>
      <c r="E21" s="59">
        <v>3</v>
      </c>
      <c r="F21" s="59">
        <v>4</v>
      </c>
      <c r="G21" s="59">
        <v>5</v>
      </c>
      <c r="H21" s="59">
        <v>6</v>
      </c>
      <c r="I21" s="60"/>
    </row>
    <row r="22" spans="1:10" ht="184.5" customHeight="1" x14ac:dyDescent="0.4">
      <c r="B22" s="61" t="s">
        <v>7</v>
      </c>
      <c r="C22" s="62" t="s">
        <v>340</v>
      </c>
      <c r="D22" s="63" t="s">
        <v>341</v>
      </c>
      <c r="E22" s="63" t="s">
        <v>342</v>
      </c>
      <c r="F22" s="63" t="s">
        <v>343</v>
      </c>
      <c r="G22" s="63" t="s">
        <v>60</v>
      </c>
      <c r="H22" s="63" t="s">
        <v>93</v>
      </c>
      <c r="I22" s="64" t="s">
        <v>6</v>
      </c>
    </row>
    <row r="23" spans="1:10" x14ac:dyDescent="0.4">
      <c r="B23" s="65">
        <f>SUM(C23:I23)</f>
        <v>3918</v>
      </c>
      <c r="C23" s="66">
        <v>1076</v>
      </c>
      <c r="D23" s="67">
        <v>1336</v>
      </c>
      <c r="E23" s="67">
        <v>707</v>
      </c>
      <c r="F23" s="67">
        <v>82</v>
      </c>
      <c r="G23" s="67">
        <v>20</v>
      </c>
      <c r="H23" s="67">
        <v>547</v>
      </c>
      <c r="I23" s="68">
        <v>150</v>
      </c>
    </row>
    <row r="24" spans="1:10" x14ac:dyDescent="0.4">
      <c r="B24" s="18">
        <f>SUM(C24:I24)</f>
        <v>1</v>
      </c>
      <c r="C24" s="69">
        <f>C23/$B$7</f>
        <v>0.27462991322103114</v>
      </c>
      <c r="D24" s="70">
        <f t="shared" ref="D24" si="2">D23/$B$7</f>
        <v>0.34099030117406842</v>
      </c>
      <c r="E24" s="70">
        <f t="shared" ref="E24" si="3">E23/$B$7</f>
        <v>0.18044920877998979</v>
      </c>
      <c r="F24" s="70">
        <f t="shared" ref="F24" si="4">F23/$B$7</f>
        <v>2.0929045431342521E-2</v>
      </c>
      <c r="G24" s="70">
        <f t="shared" ref="G24" si="5">G23/$B$7</f>
        <v>5.1046452271567124E-3</v>
      </c>
      <c r="H24" s="70">
        <f t="shared" ref="H24" si="6">H23/$B$7</f>
        <v>0.1396120469627361</v>
      </c>
      <c r="I24" s="71">
        <f t="shared" ref="I24" si="7">I23/$B$7</f>
        <v>3.8284839203675342E-2</v>
      </c>
    </row>
    <row r="27" spans="1:10" x14ac:dyDescent="0.4">
      <c r="A27" s="57" t="s">
        <v>367</v>
      </c>
    </row>
    <row r="28" spans="1:10" ht="9.75" customHeight="1" x14ac:dyDescent="0.4"/>
    <row r="29" spans="1:10" x14ac:dyDescent="0.4">
      <c r="C29" s="58">
        <v>1</v>
      </c>
      <c r="D29" s="59">
        <v>2</v>
      </c>
      <c r="E29" s="59">
        <v>3</v>
      </c>
      <c r="F29" s="59">
        <v>4</v>
      </c>
      <c r="G29" s="59">
        <v>5</v>
      </c>
      <c r="H29" s="59">
        <v>6</v>
      </c>
      <c r="I29" s="59">
        <v>7</v>
      </c>
      <c r="J29" s="60"/>
    </row>
    <row r="30" spans="1:10" ht="257.25" customHeight="1" x14ac:dyDescent="0.4">
      <c r="B30" s="61" t="s">
        <v>7</v>
      </c>
      <c r="C30" s="62" t="s">
        <v>345</v>
      </c>
      <c r="D30" s="63" t="s">
        <v>346</v>
      </c>
      <c r="E30" s="63" t="s">
        <v>347</v>
      </c>
      <c r="F30" s="63" t="s">
        <v>348</v>
      </c>
      <c r="G30" s="63" t="s">
        <v>349</v>
      </c>
      <c r="H30" s="63" t="s">
        <v>60</v>
      </c>
      <c r="I30" s="63" t="s">
        <v>350</v>
      </c>
      <c r="J30" s="64" t="s">
        <v>6</v>
      </c>
    </row>
    <row r="31" spans="1:10" x14ac:dyDescent="0.4">
      <c r="B31" s="65">
        <f>SUM(C31:J31)</f>
        <v>3918</v>
      </c>
      <c r="C31" s="66">
        <v>1038</v>
      </c>
      <c r="D31" s="67">
        <v>751</v>
      </c>
      <c r="E31" s="67">
        <v>410</v>
      </c>
      <c r="F31" s="67">
        <v>314</v>
      </c>
      <c r="G31" s="67">
        <v>1114</v>
      </c>
      <c r="H31" s="67">
        <v>65</v>
      </c>
      <c r="I31" s="67">
        <v>65</v>
      </c>
      <c r="J31" s="68">
        <v>161</v>
      </c>
    </row>
    <row r="32" spans="1:10" x14ac:dyDescent="0.4">
      <c r="B32" s="18">
        <f>SUM(C32:J32)</f>
        <v>1</v>
      </c>
      <c r="C32" s="69">
        <f>C31/$B$31</f>
        <v>0.26493108728943338</v>
      </c>
      <c r="D32" s="70">
        <f t="shared" ref="D32:J32" si="8">D31/$B$31</f>
        <v>0.19167942827973455</v>
      </c>
      <c r="E32" s="70">
        <f t="shared" si="8"/>
        <v>0.10464522715671261</v>
      </c>
      <c r="F32" s="70">
        <f t="shared" si="8"/>
        <v>8.0142930066360391E-2</v>
      </c>
      <c r="G32" s="70">
        <f t="shared" si="8"/>
        <v>0.28432873915262891</v>
      </c>
      <c r="H32" s="70">
        <f t="shared" si="8"/>
        <v>1.6590096988259317E-2</v>
      </c>
      <c r="I32" s="70">
        <f t="shared" si="8"/>
        <v>1.6590096988259317E-2</v>
      </c>
      <c r="J32" s="71">
        <f t="shared" si="8"/>
        <v>4.1092394078611538E-2</v>
      </c>
    </row>
    <row r="35" spans="1:18" x14ac:dyDescent="0.4">
      <c r="A35" s="57" t="s">
        <v>364</v>
      </c>
    </row>
    <row r="36" spans="1:18" ht="9.75" customHeight="1" x14ac:dyDescent="0.4"/>
    <row r="37" spans="1:18" x14ac:dyDescent="0.4">
      <c r="C37" s="97">
        <v>1</v>
      </c>
      <c r="D37" s="98">
        <v>2</v>
      </c>
      <c r="E37" s="98">
        <v>3</v>
      </c>
      <c r="F37" s="98">
        <v>4</v>
      </c>
      <c r="G37" s="98">
        <v>5</v>
      </c>
      <c r="H37" s="98">
        <v>6</v>
      </c>
      <c r="I37" s="98">
        <v>7</v>
      </c>
      <c r="J37" s="98">
        <v>8</v>
      </c>
      <c r="K37" s="98">
        <v>9</v>
      </c>
      <c r="L37" s="98">
        <v>10</v>
      </c>
      <c r="M37" s="98">
        <v>11</v>
      </c>
      <c r="N37" s="98">
        <v>12</v>
      </c>
      <c r="O37" s="98">
        <v>13</v>
      </c>
      <c r="P37" s="98">
        <v>14</v>
      </c>
      <c r="Q37" s="60"/>
      <c r="R37" s="101"/>
    </row>
    <row r="38" spans="1:18" ht="257.25" customHeight="1" x14ac:dyDescent="0.4">
      <c r="B38" s="61" t="s">
        <v>7</v>
      </c>
      <c r="C38" s="62" t="s">
        <v>351</v>
      </c>
      <c r="D38" s="63" t="s">
        <v>352</v>
      </c>
      <c r="E38" s="63" t="s">
        <v>353</v>
      </c>
      <c r="F38" s="63" t="s">
        <v>354</v>
      </c>
      <c r="G38" s="63" t="s">
        <v>355</v>
      </c>
      <c r="H38" s="63" t="s">
        <v>356</v>
      </c>
      <c r="I38" s="63" t="s">
        <v>357</v>
      </c>
      <c r="J38" s="63" t="s">
        <v>358</v>
      </c>
      <c r="K38" s="63" t="s">
        <v>359</v>
      </c>
      <c r="L38" s="63" t="s">
        <v>360</v>
      </c>
      <c r="M38" s="63" t="s">
        <v>361</v>
      </c>
      <c r="N38" s="63" t="s">
        <v>362</v>
      </c>
      <c r="O38" s="99" t="s">
        <v>60</v>
      </c>
      <c r="P38" s="63" t="s">
        <v>363</v>
      </c>
      <c r="Q38" s="102" t="s">
        <v>59</v>
      </c>
      <c r="R38" s="101"/>
    </row>
    <row r="39" spans="1:18" x14ac:dyDescent="0.4">
      <c r="B39" s="65">
        <v>3918</v>
      </c>
      <c r="C39" s="66">
        <v>2902</v>
      </c>
      <c r="D39" s="67">
        <v>513</v>
      </c>
      <c r="E39" s="67">
        <v>2301</v>
      </c>
      <c r="F39" s="67">
        <v>1326</v>
      </c>
      <c r="G39" s="67">
        <v>61</v>
      </c>
      <c r="H39" s="67">
        <v>612</v>
      </c>
      <c r="I39" s="67">
        <v>488</v>
      </c>
      <c r="J39" s="67">
        <v>1070</v>
      </c>
      <c r="K39" s="67">
        <v>765</v>
      </c>
      <c r="L39" s="67">
        <v>2499</v>
      </c>
      <c r="M39" s="67">
        <v>1181</v>
      </c>
      <c r="N39" s="67">
        <v>383</v>
      </c>
      <c r="O39" s="67">
        <v>30</v>
      </c>
      <c r="P39" s="67">
        <v>75</v>
      </c>
      <c r="Q39" s="103">
        <v>64</v>
      </c>
      <c r="R39" s="101"/>
    </row>
    <row r="40" spans="1:18" x14ac:dyDescent="0.4">
      <c r="B40" s="115" t="s">
        <v>368</v>
      </c>
      <c r="C40" s="69">
        <f>C39/$B$39</f>
        <v>0.74068402246043896</v>
      </c>
      <c r="D40" s="70">
        <f t="shared" ref="D40:Q40" si="9">D39/$B$39</f>
        <v>0.13093415007656967</v>
      </c>
      <c r="E40" s="70">
        <f t="shared" si="9"/>
        <v>0.58728943338437978</v>
      </c>
      <c r="F40" s="70">
        <f t="shared" si="9"/>
        <v>0.33843797856049007</v>
      </c>
      <c r="G40" s="70">
        <f t="shared" si="9"/>
        <v>1.5569167942827974E-2</v>
      </c>
      <c r="H40" s="70">
        <f t="shared" si="9"/>
        <v>0.15620214395099541</v>
      </c>
      <c r="I40" s="70">
        <f t="shared" si="9"/>
        <v>0.12455334354262379</v>
      </c>
      <c r="J40" s="70">
        <f t="shared" si="9"/>
        <v>0.27309851965288412</v>
      </c>
      <c r="K40" s="70">
        <f t="shared" si="9"/>
        <v>0.19525267993874426</v>
      </c>
      <c r="L40" s="70">
        <f t="shared" si="9"/>
        <v>0.63782542113323126</v>
      </c>
      <c r="M40" s="70">
        <f t="shared" si="9"/>
        <v>0.30142930066360391</v>
      </c>
      <c r="N40" s="70">
        <f t="shared" si="9"/>
        <v>9.775395610005104E-2</v>
      </c>
      <c r="O40" s="70">
        <f t="shared" si="9"/>
        <v>7.656967840735069E-3</v>
      </c>
      <c r="P40" s="70">
        <f t="shared" si="9"/>
        <v>1.9142419601837671E-2</v>
      </c>
      <c r="Q40" s="104">
        <f t="shared" si="9"/>
        <v>1.6334864726901481E-2</v>
      </c>
      <c r="R40" s="101"/>
    </row>
  </sheetData>
  <phoneticPr fontId="4"/>
  <pageMargins left="0.51181102362204722" right="0.51181102362204722" top="0.47244094488188981" bottom="0.59055118110236227" header="0.51181102362204722" footer="0.31496062992125984"/>
  <pageSetup paperSize="9" scale="81" firstPageNumber="19" orientation="portrait" r:id="rId1"/>
  <headerFooter alignWithMargins="0">
    <oddFooter>&amp;C&amp;9&amp;P</oddFooter>
  </headerFooter>
  <rowBreaks count="1" manualBreakCount="1">
    <brk id="2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属性</vt:lpstr>
      <vt:lpstr>問6-問16</vt:lpstr>
      <vt:lpstr>問17-問21</vt:lpstr>
      <vt:lpstr>問22-問26</vt:lpstr>
      <vt:lpstr>問27-問30</vt:lpstr>
      <vt:lpstr>属性!Print_Area</vt:lpstr>
      <vt:lpstr>'問17-問21'!Print_Area</vt:lpstr>
      <vt:lpstr>'問22-問26'!Print_Area</vt:lpstr>
      <vt:lpstr>'問27-問30'!Print_Area</vt:lpstr>
      <vt:lpstr>'問6-問16'!Print_Area</vt:lpstr>
      <vt:lpstr>'問17-問21'!閲読率範囲</vt:lpstr>
      <vt:lpstr>'問17-問21'!認知率範囲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NOZAKI</dc:creator>
  <cp:lastModifiedBy>NOZAKITAKASHI</cp:lastModifiedBy>
  <cp:lastPrinted>2025-07-22T04:32:58Z</cp:lastPrinted>
  <dcterms:created xsi:type="dcterms:W3CDTF">2022-07-26T02:36:14Z</dcterms:created>
  <dcterms:modified xsi:type="dcterms:W3CDTF">2025-08-10T00:17:48Z</dcterms:modified>
</cp:coreProperties>
</file>