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01\FE00$\01労政福祉係\★中小企業等賃上げ・人材確保環境整備応援補助金\Ｒ７\000  ◎要綱等\01_要綱、要領の改訂\★完成版\"/>
    </mc:Choice>
  </mc:AlternateContent>
  <xr:revisionPtr revIDLastSave="0" documentId="13_ncr:1_{EECC37C8-A759-4681-AF54-4D66757F5BAF}" xr6:coauthVersionLast="47" xr6:coauthVersionMax="47" xr10:uidLastSave="{00000000-0000-0000-0000-000000000000}"/>
  <bookViews>
    <workbookView xWindow="-120" yWindow="-120" windowWidth="29040" windowHeight="15720" tabRatio="872" activeTab="10" xr2:uid="{A1D4EDFC-18A5-4904-A913-75EB3479E4BD}"/>
  </bookViews>
  <sheets>
    <sheet name="提出前チェックシート" sheetId="15" r:id="rId1"/>
    <sheet name="データシート" sheetId="16" state="hidden" r:id="rId2"/>
    <sheet name="様式１（交付申請書）" sheetId="3" r:id="rId3"/>
    <sheet name="様式１－２（事業計画書）" sheetId="7" r:id="rId4"/>
    <sheet name="様式１－３（誓約書）" sheetId="10" r:id="rId5"/>
    <sheet name="様式１－４（県税誓約書）" sheetId="11" r:id="rId6"/>
    <sheet name="様式２（交付決定）" sheetId="12" state="hidden" r:id="rId7"/>
    <sheet name="様式３（変更承認申請書）" sheetId="5" r:id="rId8"/>
    <sheet name="様式４（廃止承認申請書）" sheetId="6" r:id="rId9"/>
    <sheet name="様式５（実績報告書）" sheetId="4" r:id="rId10"/>
    <sheet name="様式５－２（事業報告書）" sheetId="9" r:id="rId11"/>
    <sheet name="様式６（額の確定）" sheetId="13" state="hidden" r:id="rId12"/>
    <sheet name="Sheet1" sheetId="17" r:id="rId13"/>
    <sheet name="リスト" sheetId="14" r:id="rId14"/>
  </sheets>
  <definedNames>
    <definedName name="_Hlk156816574" localSheetId="0">提出前チェックシート!#REF!</definedName>
    <definedName name="_Hlk156816574" localSheetId="2">'様式１（交付申請書）'!$A$20</definedName>
    <definedName name="_Hlk156816574" localSheetId="3">'様式１－２（事業計画書）'!#REF!</definedName>
    <definedName name="_Hlk156816574" localSheetId="4">'様式１－３（誓約書）'!#REF!</definedName>
    <definedName name="_Hlk156816574" localSheetId="5">'様式１－４（県税誓約書）'!#REF!</definedName>
    <definedName name="_Hlk156816574" localSheetId="6">'様式２（交付決定）'!$A$18</definedName>
    <definedName name="_Hlk156816574" localSheetId="7">'様式３（変更承認申請書）'!$A$19</definedName>
    <definedName name="_Hlk156816574" localSheetId="8">'様式４（廃止承認申請書）'!$A$19</definedName>
    <definedName name="_Hlk156816574" localSheetId="9">'様式５（実績報告書）'!$A$19</definedName>
    <definedName name="_Hlk156816574" localSheetId="10">'様式５－２（事業報告書）'!#REF!</definedName>
    <definedName name="_Hlk156816574" localSheetId="11">'様式６（額の確定）'!$A$18</definedName>
    <definedName name="_xlnm.Print_Area" localSheetId="0">提出前チェックシート!$A$1:$C$37</definedName>
    <definedName name="_xlnm.Print_Area" localSheetId="2">'様式１（交付申請書）'!$A$1:$I$43</definedName>
    <definedName name="_xlnm.Print_Area" localSheetId="3">'様式１－２（事業計画書）'!$A$1:$I$41</definedName>
    <definedName name="_xlnm.Print_Area" localSheetId="4">'様式１－３（誓約書）'!$A$1:$H$26</definedName>
    <definedName name="_xlnm.Print_Area" localSheetId="5">'様式１－４（県税誓約書）'!$A$1:$H$43</definedName>
    <definedName name="_xlnm.Print_Area" localSheetId="7">'様式３（変更承認申請書）'!$A$1:$I$36</definedName>
    <definedName name="_xlnm.Print_Area" localSheetId="8">'様式４（廃止承認申請書）'!$A$1:$J$29</definedName>
    <definedName name="_xlnm.Print_Area" localSheetId="9">'様式５（実績報告書）'!$A$1:$J$46</definedName>
    <definedName name="_xlnm.Print_Area" localSheetId="10">'様式５－２（事業報告書）'!$A$1:$I$42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 i="16" l="1"/>
  <c r="Z3" i="16"/>
  <c r="C3" i="16"/>
  <c r="D14" i="15"/>
  <c r="D16" i="15"/>
  <c r="D18" i="15"/>
  <c r="D17" i="15"/>
  <c r="B23" i="9"/>
  <c r="J20" i="9" s="1"/>
  <c r="J18" i="9"/>
  <c r="J17" i="9"/>
  <c r="J6" i="7"/>
  <c r="J7" i="7"/>
  <c r="J8" i="7"/>
  <c r="J9" i="7"/>
  <c r="J10" i="7"/>
  <c r="J11" i="7"/>
  <c r="J12" i="7"/>
  <c r="J13" i="7"/>
  <c r="J14" i="7"/>
  <c r="J15" i="7"/>
  <c r="J16" i="7"/>
  <c r="J17" i="7"/>
  <c r="J18" i="7"/>
  <c r="J19" i="7"/>
  <c r="J20" i="7"/>
  <c r="J21" i="7"/>
  <c r="J23" i="7"/>
  <c r="J24" i="7"/>
  <c r="C20" i="10" l="1"/>
  <c r="B21" i="9"/>
  <c r="F23" i="9"/>
  <c r="F21" i="9"/>
  <c r="D36" i="15" l="1"/>
  <c r="D35" i="15"/>
  <c r="D34" i="15"/>
  <c r="D33" i="15"/>
  <c r="D15" i="15"/>
  <c r="A4" i="7" l="1"/>
  <c r="D10" i="15" s="1"/>
  <c r="DS3" i="16"/>
  <c r="DR3" i="16"/>
  <c r="DQ3" i="16"/>
  <c r="DP3" i="16"/>
  <c r="DO3" i="16"/>
  <c r="DN3" i="16"/>
  <c r="DM3" i="16"/>
  <c r="DL3" i="16"/>
  <c r="DK3" i="16"/>
  <c r="DJ3" i="16"/>
  <c r="DH3" i="16"/>
  <c r="DG3" i="16"/>
  <c r="DF3" i="16"/>
  <c r="DE3" i="16"/>
  <c r="DD3" i="16"/>
  <c r="DC3" i="16"/>
  <c r="DB3" i="16"/>
  <c r="CW3" i="16"/>
  <c r="AS3" i="16"/>
  <c r="AR3" i="16"/>
  <c r="AQ3" i="16"/>
  <c r="AP3" i="16"/>
  <c r="AO3" i="16"/>
  <c r="AN3" i="16"/>
  <c r="AM3" i="16"/>
  <c r="AL3" i="16"/>
  <c r="AK3" i="16"/>
  <c r="AH3" i="16"/>
  <c r="AG3" i="16"/>
  <c r="AF3" i="16"/>
  <c r="AD3" i="16"/>
  <c r="AC3" i="16"/>
  <c r="AB3" i="16"/>
  <c r="Y3" i="16"/>
  <c r="X3" i="16"/>
  <c r="W3" i="16"/>
  <c r="V3" i="16"/>
  <c r="U3" i="16"/>
  <c r="T3" i="16"/>
  <c r="S3" i="16"/>
  <c r="R3" i="16"/>
  <c r="Q3" i="16"/>
  <c r="P3" i="16"/>
  <c r="O3" i="16"/>
  <c r="N3" i="16"/>
  <c r="M3" i="16"/>
  <c r="BU3" i="16"/>
  <c r="CE3" i="16"/>
  <c r="CD3" i="16"/>
  <c r="BQ3" i="16"/>
  <c r="BP3" i="16"/>
  <c r="BK3" i="16"/>
  <c r="BJ3" i="16"/>
  <c r="BB3" i="16"/>
  <c r="CC3" i="16"/>
  <c r="BS3" i="16"/>
  <c r="BI3" i="16"/>
  <c r="BA3" i="16"/>
  <c r="AY3" i="16"/>
  <c r="AW3" i="16"/>
  <c r="K3" i="16"/>
  <c r="J3" i="16"/>
  <c r="I3" i="16"/>
  <c r="H3" i="16"/>
  <c r="G3" i="16"/>
  <c r="F3" i="16"/>
  <c r="E3" i="16"/>
  <c r="D3" i="16"/>
  <c r="B3" i="16"/>
  <c r="A3" i="16"/>
  <c r="D16" i="9" l="1"/>
  <c r="J16" i="9" s="1"/>
  <c r="J15" i="9"/>
  <c r="J3" i="4"/>
  <c r="J12" i="4" s="1"/>
  <c r="I1" i="4" s="1"/>
  <c r="D31" i="15" s="1"/>
  <c r="J3" i="6"/>
  <c r="J5" i="6" s="1"/>
  <c r="I1" i="6" s="1"/>
  <c r="D27" i="15" s="1"/>
  <c r="J3" i="5"/>
  <c r="J3" i="3"/>
  <c r="J22" i="9"/>
  <c r="J5" i="4"/>
  <c r="J11" i="4"/>
  <c r="C4" i="15"/>
  <c r="C3" i="15"/>
  <c r="J10" i="4"/>
  <c r="J9" i="4"/>
  <c r="J8" i="4"/>
  <c r="J7" i="4"/>
  <c r="J6" i="4"/>
  <c r="J4" i="4"/>
  <c r="J4" i="6"/>
  <c r="J4" i="5"/>
  <c r="J5" i="5"/>
  <c r="I1" i="5" s="1"/>
  <c r="D22" i="15" s="1"/>
  <c r="I23" i="10"/>
  <c r="I21" i="10"/>
  <c r="J6" i="3"/>
  <c r="J7" i="3"/>
  <c r="J11" i="3"/>
  <c r="J9" i="3"/>
  <c r="J10" i="3"/>
  <c r="J8" i="3"/>
  <c r="J5" i="3"/>
  <c r="J4" i="3"/>
  <c r="E40" i="9"/>
  <c r="C23" i="10"/>
  <c r="G11" i="11"/>
  <c r="BC3" i="16" s="1"/>
  <c r="D28" i="11"/>
  <c r="BG3" i="16" s="1"/>
  <c r="D26" i="11"/>
  <c r="BE3" i="16" s="1"/>
  <c r="D29" i="11"/>
  <c r="BH3" i="16" s="1"/>
  <c r="D27" i="11"/>
  <c r="BF3" i="16" s="1"/>
  <c r="D30" i="11"/>
  <c r="D25" i="11"/>
  <c r="BD3" i="16" s="1"/>
  <c r="C25" i="10"/>
  <c r="A14" i="10"/>
  <c r="F6" i="9"/>
  <c r="CO3" i="16" s="1"/>
  <c r="G14" i="5"/>
  <c r="G41" i="9"/>
  <c r="G40" i="9"/>
  <c r="G39" i="9"/>
  <c r="E41" i="9"/>
  <c r="E39" i="9"/>
  <c r="DI3" i="16" s="1"/>
  <c r="E33" i="9"/>
  <c r="A41" i="9"/>
  <c r="A40" i="9"/>
  <c r="A39" i="9"/>
  <c r="J24" i="9" s="1"/>
  <c r="B6" i="9"/>
  <c r="CN3" i="16" s="1"/>
  <c r="G33" i="9"/>
  <c r="A33" i="9"/>
  <c r="CY3" i="16"/>
  <c r="CX3" i="16"/>
  <c r="D14" i="9"/>
  <c r="J14" i="9" s="1"/>
  <c r="D13" i="9"/>
  <c r="G10" i="9"/>
  <c r="C10" i="9"/>
  <c r="H9" i="9"/>
  <c r="CQ3" i="16" s="1"/>
  <c r="C9" i="9"/>
  <c r="H6" i="9"/>
  <c r="J8" i="9" s="1"/>
  <c r="G15" i="5"/>
  <c r="G15" i="4" s="1"/>
  <c r="G13" i="5"/>
  <c r="G13" i="4" s="1"/>
  <c r="CJ3" i="16" s="1"/>
  <c r="G10" i="5"/>
  <c r="G11" i="5"/>
  <c r="G9" i="5"/>
  <c r="G8" i="5"/>
  <c r="E41" i="7"/>
  <c r="J25" i="7" s="1"/>
  <c r="G8" i="4" l="1"/>
  <c r="BL3" i="16"/>
  <c r="G11" i="6"/>
  <c r="BY3" i="16" s="1"/>
  <c r="BO3" i="16"/>
  <c r="G10" i="4"/>
  <c r="CH3" i="16" s="1"/>
  <c r="BN3" i="16"/>
  <c r="G9" i="6"/>
  <c r="BW3" i="16" s="1"/>
  <c r="BM3" i="16"/>
  <c r="J26" i="7"/>
  <c r="J10" i="9"/>
  <c r="CU3" i="16"/>
  <c r="CV3" i="16"/>
  <c r="E31" i="7"/>
  <c r="AT3" i="16"/>
  <c r="J9" i="9"/>
  <c r="CP3" i="16"/>
  <c r="J12" i="9"/>
  <c r="CS3" i="16"/>
  <c r="J13" i="9"/>
  <c r="CT3" i="16"/>
  <c r="J21" i="9"/>
  <c r="CZ3" i="16"/>
  <c r="J11" i="9"/>
  <c r="CR3" i="16"/>
  <c r="J19" i="9"/>
  <c r="I20" i="10"/>
  <c r="AV3" i="16"/>
  <c r="I19" i="10"/>
  <c r="AU3" i="16"/>
  <c r="I24" i="10"/>
  <c r="AZ3" i="16"/>
  <c r="I22" i="10"/>
  <c r="AX3" i="16"/>
  <c r="J7" i="9"/>
  <c r="J6" i="9"/>
  <c r="J12" i="3"/>
  <c r="I1" i="3" s="1"/>
  <c r="G15" i="6"/>
  <c r="CB3" i="16" s="1"/>
  <c r="G13" i="6"/>
  <c r="BZ3" i="16" s="1"/>
  <c r="G11" i="4"/>
  <c r="CI3" i="16" s="1"/>
  <c r="G10" i="6"/>
  <c r="BX3" i="16" s="1"/>
  <c r="G8" i="6"/>
  <c r="BV3" i="16" s="1"/>
  <c r="G14" i="6"/>
  <c r="CA3" i="16" s="1"/>
  <c r="G14" i="4"/>
  <c r="CK3" i="16" s="1"/>
  <c r="G9" i="4"/>
  <c r="CG3" i="16" s="1"/>
  <c r="E42" i="9"/>
  <c r="J25" i="9" s="1"/>
  <c r="F26" i="9"/>
  <c r="DA3" i="16" s="1"/>
  <c r="I27" i="10" l="1"/>
  <c r="H1" i="10" s="1"/>
  <c r="D13" i="15"/>
  <c r="D12" i="15"/>
  <c r="D23" i="15" s="1"/>
  <c r="D11" i="15"/>
  <c r="I1" i="7"/>
  <c r="J26" i="9"/>
  <c r="I1" i="9" s="1"/>
  <c r="D32" i="15" s="1"/>
  <c r="D31" i="5"/>
  <c r="BT3" i="16" s="1"/>
  <c r="AE3" i="16"/>
  <c r="D32" i="3"/>
  <c r="E33" i="7"/>
  <c r="AI3" i="16" s="1"/>
  <c r="D26" i="12" l="1"/>
  <c r="E32" i="9" s="1"/>
  <c r="D28" i="4" s="1"/>
  <c r="L3" i="16"/>
  <c r="E34" i="7"/>
  <c r="AJ3" i="16" s="1"/>
  <c r="E34" i="9" l="1"/>
  <c r="E35" i="9" s="1"/>
  <c r="D27" i="13"/>
  <c r="CM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C14" authorId="0" shapeId="0" xr:uid="{17AEA1EE-6C86-4E64-BAA2-1ACBD441C52A}">
      <text>
        <r>
          <rPr>
            <b/>
            <sz val="9"/>
            <color indexed="81"/>
            <rFont val="BIZ UDPゴシック"/>
            <family val="3"/>
            <charset val="128"/>
          </rPr>
          <t>提出されない場合は様式１－４(県税誓約書)に基づき完納情報の確認を行います。</t>
        </r>
      </text>
    </comment>
    <comment ref="C15" authorId="0" shapeId="0" xr:uid="{C1C5143A-12E8-48E6-ADB0-D0A3D38D620C}">
      <text>
        <r>
          <rPr>
            <b/>
            <sz val="9"/>
            <color indexed="81"/>
            <rFont val="BIZ UDPゴシック"/>
            <family val="3"/>
            <charset val="128"/>
          </rPr>
          <t>納税証明書を提出する場合は不要です。すべて自動入力ですので、内容を必ず確認してください。</t>
        </r>
      </text>
    </comment>
    <comment ref="C16" authorId="0" shapeId="0" xr:uid="{A6302EC7-214F-4D83-809B-EB80B01D5D5E}">
      <text>
        <r>
          <rPr>
            <b/>
            <sz val="9"/>
            <color indexed="81"/>
            <rFont val="BIZ UDPゴシック"/>
            <family val="3"/>
            <charset val="128"/>
          </rPr>
          <t>個人事業主または法人番号のない任意団体の代表者は必要です。</t>
        </r>
      </text>
    </comment>
    <comment ref="C17" authorId="0" shapeId="0" xr:uid="{7C1C889E-1CD8-4DA2-B61F-96AECC475A7D}">
      <text>
        <r>
          <rPr>
            <b/>
            <sz val="9"/>
            <color indexed="81"/>
            <rFont val="BIZ UDPゴシック"/>
            <family val="3"/>
            <charset val="128"/>
          </rPr>
          <t>法人番号のない法人は必要です。</t>
        </r>
      </text>
    </comment>
    <comment ref="C18" authorId="0" shapeId="0" xr:uid="{163D8A9A-7DB5-4856-810A-FB48D606B501}">
      <text>
        <r>
          <rPr>
            <b/>
            <sz val="9"/>
            <color indexed="81"/>
            <rFont val="BIZ UDPゴシック"/>
            <family val="3"/>
            <charset val="128"/>
          </rPr>
          <t>法人番号のない任意団体は必要です。</t>
        </r>
      </text>
    </comment>
    <comment ref="C33" authorId="1" shapeId="0" xr:uid="{B87F11B3-F98D-4DC8-8A48-56DFEEE8467E}">
      <text>
        <r>
          <rPr>
            <b/>
            <sz val="9"/>
            <color indexed="81"/>
            <rFont val="BIZ UDゴシック"/>
            <family val="3"/>
            <charset val="128"/>
          </rPr>
          <t>※就業規則を新規作成された場合は、旧就業規則の代わりに労働条件通知書を提出してください。</t>
        </r>
        <r>
          <rPr>
            <b/>
            <sz val="9"/>
            <color indexed="81"/>
            <rFont val="MS P ゴシック"/>
            <family val="3"/>
            <charset val="128"/>
          </rPr>
          <t xml:space="preserve">
</t>
        </r>
      </text>
    </comment>
    <comment ref="C34" authorId="0" shapeId="0" xr:uid="{D016C60A-6BAF-43F2-ACC6-E06F513DB176}">
      <text>
        <r>
          <rPr>
            <b/>
            <sz val="9"/>
            <color indexed="81"/>
            <rFont val="BIZ UDPゴシック"/>
            <family val="3"/>
            <charset val="128"/>
          </rPr>
          <t>通知文書のほか、周知方法に見合った確認書類をご準備ください。
（掲示、備え付け：写真等、電子媒体：画面の写し（スクリーンショット）など）</t>
        </r>
      </text>
    </comment>
    <comment ref="C35" authorId="0" shapeId="0" xr:uid="{CBD73D0C-3B3C-4FB5-8A83-AB104C231ACC}">
      <text>
        <r>
          <rPr>
            <b/>
            <sz val="9"/>
            <color indexed="81"/>
            <rFont val="BIZ UDPゴシック"/>
            <family val="3"/>
            <charset val="128"/>
          </rPr>
          <t>担当の社会保険労務士が所属する事務所等が確認できるものが必要です。
補助対象経費は税抜き金額となりますので、</t>
        </r>
      </text>
    </comment>
    <comment ref="C36" authorId="0" shapeId="0" xr:uid="{3EE3EA53-EF52-46E2-B069-49248D8FE5B6}">
      <text>
        <r>
          <rPr>
            <b/>
            <sz val="9"/>
            <color indexed="81"/>
            <rFont val="BIZ UDPゴシック"/>
            <family val="3"/>
            <charset val="128"/>
          </rPr>
          <t>事業完了日までに支払いは完了してください。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G15" authorId="0" shapeId="0" xr:uid="{C835A630-2424-42A3-98FE-6EFCE718C420}">
      <text>
        <r>
          <rPr>
            <b/>
            <sz val="9"/>
            <color indexed="81"/>
            <rFont val="MS P ゴシック"/>
            <family val="3"/>
            <charset val="128"/>
          </rPr>
          <t>補助対象事業者におけるご担当者氏名をご記入ください。</t>
        </r>
      </text>
    </comment>
    <comment ref="D32" authorId="1" shapeId="0" xr:uid="{F225D5B5-7B26-44B6-B7FE-0ED59E9A67BB}">
      <text>
        <r>
          <rPr>
            <b/>
            <sz val="9"/>
            <color indexed="81"/>
            <rFont val="BIZ UDPゴシック"/>
            <family val="3"/>
            <charset val="128"/>
          </rPr>
          <t>様式１－２（事業計画書）の収支予算を入力すると自動入力されます。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B6" authorId="0" shapeId="0" xr:uid="{015CAC4C-718E-42DA-BC44-5C5CF468CB28}">
      <text>
        <r>
          <rPr>
            <b/>
            <sz val="9"/>
            <color indexed="81"/>
            <rFont val="BIZ UDPゴシック"/>
            <family val="3"/>
            <charset val="128"/>
          </rPr>
          <t>円単位の数値のみ入力してください。
（単位は自動で表示されます。）
資本金が無い場合は「－」を入力してください。</t>
        </r>
      </text>
    </comment>
    <comment ref="F6" authorId="0" shapeId="0" xr:uid="{E94B3D7C-363D-42CD-853E-F0A898118433}">
      <text>
        <r>
          <rPr>
            <b/>
            <sz val="9"/>
            <color indexed="81"/>
            <rFont val="BIZ UDPゴシック"/>
            <family val="3"/>
            <charset val="128"/>
          </rPr>
          <t>※企業全体の従業員数（本社・支社など含む）
数値のみ入力してください。
（単位は自動で表示されます。）</t>
        </r>
      </text>
    </comment>
    <comment ref="H9" authorId="0" shapeId="0" xr:uid="{2E1ED923-DAF2-4D22-9C69-08F1C1A4E835}">
      <text>
        <r>
          <rPr>
            <b/>
            <sz val="9"/>
            <color indexed="81"/>
            <rFont val="BIZ UDPゴシック"/>
            <family val="3"/>
            <charset val="128"/>
          </rPr>
          <t>数値のみ入力してください。
（単位は自動で表示されます。）</t>
        </r>
      </text>
    </comment>
    <comment ref="D14" authorId="1" shapeId="0" xr:uid="{22AADB6A-3E42-46F5-A572-B3600771DDA9}">
      <text>
        <r>
          <rPr>
            <b/>
            <sz val="9"/>
            <color indexed="81"/>
            <rFont val="BIZ UDゴシック"/>
            <family val="3"/>
            <charset val="128"/>
          </rPr>
          <t>見直し内容を具体的にご記入ください。
例）○○手当の導入、○○制度の導入、○○休暇新設　など</t>
        </r>
      </text>
    </comment>
    <comment ref="D17" authorId="1" shapeId="0" xr:uid="{0B2E4454-8480-43CE-8FF0-5DEC7ADD1BE4}">
      <text>
        <r>
          <rPr>
            <b/>
            <sz val="9"/>
            <color indexed="81"/>
            <rFont val="BIZ UDPゴシック"/>
            <family val="3"/>
            <charset val="128"/>
          </rPr>
          <t>就業規則等の周知日または社会保険労務士等への支払日のいずれか遅い日を想定しています。
就業規則等の改定日ではありません。</t>
        </r>
      </text>
    </comment>
    <comment ref="F25" authorId="1" shapeId="0" xr:uid="{E0E24144-1562-4FD1-B3CD-2A9D348256E0}">
      <text>
        <r>
          <rPr>
            <b/>
            <sz val="9"/>
            <color indexed="81"/>
            <rFont val="BIZ UDPゴシック"/>
            <family val="3"/>
            <charset val="128"/>
          </rPr>
          <t>複数の場合はalt+enterキーで改行してください。
（行の幅も変更してください。）
利用の予定が無い場合は空欄でかまいません。</t>
        </r>
      </text>
    </comment>
    <comment ref="E32" authorId="0" shapeId="0" xr:uid="{2D69C226-A386-44B9-A4F9-A60580B0D0EF}">
      <text>
        <r>
          <rPr>
            <b/>
            <sz val="9"/>
            <color indexed="81"/>
            <rFont val="BIZ UDPゴシック"/>
            <family val="3"/>
            <charset val="128"/>
          </rPr>
          <t>円単位で数値を入力してください。
（単位は自動で表示されます。）</t>
        </r>
      </text>
    </comment>
    <comment ref="E33" authorId="0" shapeId="0" xr:uid="{7F4CF47E-9A75-44EB-B362-E1AA123A6C37}">
      <text>
        <r>
          <rPr>
            <b/>
            <sz val="9"/>
            <color indexed="81"/>
            <rFont val="BIZ UDPゴシック"/>
            <family val="3"/>
            <charset val="128"/>
          </rPr>
          <t>円単位で数値を入力してください。
（単位は自動で表示されます。）</t>
        </r>
      </text>
    </comment>
    <comment ref="E38" authorId="0" shapeId="0" xr:uid="{C850722C-5757-4B98-AFCB-BFF3F14A17D1}">
      <text>
        <r>
          <rPr>
            <b/>
            <sz val="9"/>
            <color indexed="81"/>
            <rFont val="BIZ UDPゴシック"/>
            <family val="3"/>
            <charset val="128"/>
          </rPr>
          <t>円単位で数値を入力してください。
（単位は自動で表示されます。）</t>
        </r>
      </text>
    </comment>
    <comment ref="E39" authorId="0" shapeId="0" xr:uid="{701D9F65-0B4B-41A1-B44D-F01E47C44A18}">
      <text>
        <r>
          <rPr>
            <b/>
            <sz val="9"/>
            <color indexed="81"/>
            <rFont val="BIZ UDPゴシック"/>
            <family val="3"/>
            <charset val="128"/>
          </rPr>
          <t>円単位で数値を入力してください。
（単位は自動で表示されます。）</t>
        </r>
      </text>
    </comment>
    <comment ref="E40" authorId="0" shapeId="0" xr:uid="{13A312B0-FE36-4A13-BBAB-B7BEA6BAC49C}">
      <text>
        <r>
          <rPr>
            <b/>
            <sz val="9"/>
            <color indexed="81"/>
            <rFont val="BIZ UDPゴシック"/>
            <family val="3"/>
            <charset val="128"/>
          </rPr>
          <t>円単位で数値を入力してください。
（単位は自動で表示されます。）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4" authorId="0" shapeId="0" xr:uid="{16BCB250-F124-480C-AD7B-7C0D945E91F2}">
      <text>
        <r>
          <rPr>
            <b/>
            <sz val="9"/>
            <color indexed="81"/>
            <rFont val="BIZ UDPゴシック"/>
            <family val="3"/>
            <charset val="128"/>
          </rPr>
          <t>フリガナは氏名のみ</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6" authorId="0" shapeId="0" xr:uid="{99ADEC4D-3CA2-45D0-BA03-8976BB622CE1}">
      <text>
        <r>
          <rPr>
            <b/>
            <sz val="9"/>
            <color indexed="81"/>
            <rFont val="MS P ゴシック"/>
            <family val="3"/>
            <charset val="128"/>
          </rPr>
          <t>口座名義や口座番号にお間違いのないよう、必ず通帳をご確認のうえご記入ください。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B6" authorId="0" shapeId="0" xr:uid="{BDCABECF-8FCE-45B3-9589-5C7D7AB2F5E2}">
      <text>
        <r>
          <rPr>
            <b/>
            <sz val="9"/>
            <color indexed="81"/>
            <rFont val="BIZ UDPゴシック"/>
            <family val="3"/>
            <charset val="128"/>
          </rPr>
          <t>円単位の数値のみ入力してください。
（単位は自動で表示されます。）</t>
        </r>
      </text>
    </comment>
    <comment ref="F6" authorId="0" shapeId="0" xr:uid="{B3E26B5A-60C4-488D-879D-3D854C1FCAEC}">
      <text>
        <r>
          <rPr>
            <b/>
            <sz val="9"/>
            <color indexed="81"/>
            <rFont val="BIZ UDPゴシック"/>
            <family val="3"/>
            <charset val="128"/>
          </rPr>
          <t>数値のみ入力してください。
（単位は自動で表示されます。）</t>
        </r>
      </text>
    </comment>
    <comment ref="H9" authorId="0" shapeId="0" xr:uid="{D7B8362D-1FC1-4837-B78A-04B1278AA567}">
      <text>
        <r>
          <rPr>
            <b/>
            <sz val="9"/>
            <color indexed="81"/>
            <rFont val="BIZ UDPゴシック"/>
            <family val="3"/>
            <charset val="128"/>
          </rPr>
          <t>数値のみ入力してください。
（単位は自動で表示されます。）</t>
        </r>
      </text>
    </comment>
    <comment ref="D18" authorId="1" shapeId="0" xr:uid="{55BA0984-653D-44C8-8496-7D5B6D854457}">
      <text>
        <r>
          <rPr>
            <sz val="12"/>
            <color indexed="81"/>
            <rFont val="MS P ゴシック"/>
            <family val="3"/>
            <charset val="128"/>
          </rPr>
          <t>見直しを行った就業規則等を従業員に周知した日、または社会保険労務士等への支払いが完了した日のいずれか遅い方の日</t>
        </r>
      </text>
    </comment>
    <comment ref="F26" authorId="1" shapeId="0" xr:uid="{CD75D474-E3EE-4A65-A6B5-ABB6EA334561}">
      <text>
        <r>
          <rPr>
            <b/>
            <sz val="9"/>
            <color indexed="81"/>
            <rFont val="BIZ UDPゴシック"/>
            <family val="3"/>
            <charset val="128"/>
          </rPr>
          <t>複数の場合はalt+enterキーで改行してください。
（行の幅も変更してください。）
利用の予定が無い場合は空欄でかまいません。</t>
        </r>
      </text>
    </comment>
    <comment ref="E33" authorId="0" shapeId="0" xr:uid="{D317AD85-02A1-43EE-BFE6-5ABAD804DE41}">
      <text>
        <r>
          <rPr>
            <b/>
            <sz val="9"/>
            <color indexed="81"/>
            <rFont val="BIZ UDPゴシック"/>
            <family val="3"/>
            <charset val="128"/>
          </rPr>
          <t>円単位で数値を入力してください。
（単位は自動で表示されます。）</t>
        </r>
      </text>
    </comment>
    <comment ref="E34" authorId="0" shapeId="0" xr:uid="{1B726871-EF2E-4D17-B83D-AC6D6F476A26}">
      <text>
        <r>
          <rPr>
            <b/>
            <sz val="9"/>
            <color indexed="81"/>
            <rFont val="BIZ UDPゴシック"/>
            <family val="3"/>
            <charset val="128"/>
          </rPr>
          <t>円単位で数値を入力してください。
（単位は自動で表示されます。）</t>
        </r>
      </text>
    </comment>
    <comment ref="E39" authorId="0" shapeId="0" xr:uid="{21BD5172-9681-43FB-ADAD-F5CCC6B1701B}">
      <text>
        <r>
          <rPr>
            <b/>
            <sz val="9"/>
            <color indexed="81"/>
            <rFont val="BIZ UDPゴシック"/>
            <family val="3"/>
            <charset val="128"/>
          </rPr>
          <t>円単位で数値を入力してください。
（単位は自動で表示されます。）</t>
        </r>
      </text>
    </comment>
    <comment ref="E40" authorId="0" shapeId="0" xr:uid="{4FCB4DC4-51D2-4813-BCFD-865633955CE8}">
      <text>
        <r>
          <rPr>
            <b/>
            <sz val="9"/>
            <color indexed="81"/>
            <rFont val="BIZ UDPゴシック"/>
            <family val="3"/>
            <charset val="128"/>
          </rPr>
          <t>円単位で数値を入力してください。
（単位は自動で表示されます。）</t>
        </r>
      </text>
    </comment>
    <comment ref="E41" authorId="0" shapeId="0" xr:uid="{C8BC7D71-E12B-47D8-9FF9-8EF993276CBF}">
      <text>
        <r>
          <rPr>
            <b/>
            <sz val="9"/>
            <color indexed="81"/>
            <rFont val="BIZ UDPゴシック"/>
            <family val="3"/>
            <charset val="128"/>
          </rPr>
          <t>円単位で数値を入力してください。
（単位は自動で表示されます。）</t>
        </r>
      </text>
    </comment>
  </commentList>
</comments>
</file>

<file path=xl/sharedStrings.xml><?xml version="1.0" encoding="utf-8"?>
<sst xmlns="http://schemas.openxmlformats.org/spreadsheetml/2006/main" count="409" uniqueCount="254">
  <si>
    <t>就業規則の有無</t>
    <rPh sb="0" eb="2">
      <t>シュウギョウ</t>
    </rPh>
    <rPh sb="2" eb="4">
      <t>キソク</t>
    </rPh>
    <rPh sb="5" eb="7">
      <t>ウム</t>
    </rPh>
    <phoneticPr fontId="1"/>
  </si>
  <si>
    <t>就業規則等の周知方法</t>
    <rPh sb="0" eb="2">
      <t>シュウギョウ</t>
    </rPh>
    <rPh sb="2" eb="4">
      <t>キソク</t>
    </rPh>
    <rPh sb="4" eb="5">
      <t>トウ</t>
    </rPh>
    <rPh sb="6" eb="8">
      <t>シュウチ</t>
    </rPh>
    <rPh sb="8" eb="10">
      <t>ホウホウ</t>
    </rPh>
    <phoneticPr fontId="1"/>
  </si>
  <si>
    <t>収支予算</t>
    <rPh sb="0" eb="2">
      <t>シュウシ</t>
    </rPh>
    <rPh sb="2" eb="4">
      <t>ヨサン</t>
    </rPh>
    <phoneticPr fontId="1"/>
  </si>
  <si>
    <t>業種</t>
    <rPh sb="0" eb="2">
      <t>ギョウシュ</t>
    </rPh>
    <phoneticPr fontId="1"/>
  </si>
  <si>
    <t>代表者職氏名</t>
  </si>
  <si>
    <t>担当者氏名</t>
  </si>
  <si>
    <t>連絡先電話番号</t>
  </si>
  <si>
    <t>記</t>
  </si>
  <si>
    <t>１　補助事業の目的</t>
  </si>
  <si>
    <t>３　関係書類</t>
  </si>
  <si>
    <t>（宛先）</t>
    <phoneticPr fontId="1"/>
  </si>
  <si>
    <t>　滋賀県知事　三日月　大造</t>
    <phoneticPr fontId="1"/>
  </si>
  <si>
    <t>２　補助金交付申請額</t>
    <phoneticPr fontId="1"/>
  </si>
  <si>
    <t>円</t>
    <rPh sb="0" eb="1">
      <t>エン</t>
    </rPh>
    <phoneticPr fontId="1"/>
  </si>
  <si>
    <t>金</t>
    <rPh sb="0" eb="1">
      <t>キン</t>
    </rPh>
    <phoneticPr fontId="1"/>
  </si>
  <si>
    <t>〒</t>
    <phoneticPr fontId="1"/>
  </si>
  <si>
    <t>１　変更の内容</t>
    <rPh sb="2" eb="4">
      <t>ヘンコウ</t>
    </rPh>
    <rPh sb="5" eb="7">
      <t>ナイヨウ</t>
    </rPh>
    <phoneticPr fontId="1"/>
  </si>
  <si>
    <t>１　廃止の理由</t>
    <rPh sb="2" eb="4">
      <t>ハイシ</t>
    </rPh>
    <rPh sb="5" eb="7">
      <t>リユウ</t>
    </rPh>
    <phoneticPr fontId="1"/>
  </si>
  <si>
    <t>事業計画書</t>
    <rPh sb="0" eb="2">
      <t>ジギョウ</t>
    </rPh>
    <rPh sb="2" eb="5">
      <t>ケイカクショ</t>
    </rPh>
    <phoneticPr fontId="1"/>
  </si>
  <si>
    <t>補助事業者に関する事項</t>
    <rPh sb="0" eb="2">
      <t>ホジョ</t>
    </rPh>
    <rPh sb="2" eb="4">
      <t>ジギョウ</t>
    </rPh>
    <rPh sb="4" eb="5">
      <t>シャ</t>
    </rPh>
    <rPh sb="6" eb="7">
      <t>カン</t>
    </rPh>
    <rPh sb="9" eb="11">
      <t>ジコウ</t>
    </rPh>
    <phoneticPr fontId="1"/>
  </si>
  <si>
    <t>本事業の対象となる事業所</t>
    <rPh sb="0" eb="1">
      <t>ホン</t>
    </rPh>
    <rPh sb="1" eb="3">
      <t>ジギョウ</t>
    </rPh>
    <rPh sb="4" eb="6">
      <t>タイショウ</t>
    </rPh>
    <rPh sb="9" eb="12">
      <t>ジギョウショ</t>
    </rPh>
    <phoneticPr fontId="1"/>
  </si>
  <si>
    <t>事業所名</t>
    <rPh sb="0" eb="3">
      <t>ジギョウショ</t>
    </rPh>
    <rPh sb="3" eb="4">
      <t>メイ</t>
    </rPh>
    <phoneticPr fontId="1"/>
  </si>
  <si>
    <t>所在地</t>
    <rPh sb="0" eb="3">
      <t>ショザイチ</t>
    </rPh>
    <phoneticPr fontId="1"/>
  </si>
  <si>
    <t>小売業</t>
    <rPh sb="0" eb="3">
      <t>コウリギョウ</t>
    </rPh>
    <phoneticPr fontId="1"/>
  </si>
  <si>
    <t>卸売業</t>
    <rPh sb="0" eb="3">
      <t>オロシウリギョウ</t>
    </rPh>
    <phoneticPr fontId="1"/>
  </si>
  <si>
    <t>事業内容</t>
    <rPh sb="0" eb="2">
      <t>ジギョウ</t>
    </rPh>
    <rPh sb="2" eb="4">
      <t>ナイヨウ</t>
    </rPh>
    <phoneticPr fontId="1"/>
  </si>
  <si>
    <t>就業規則等の見直し内容</t>
    <rPh sb="0" eb="2">
      <t>シュウギョウ</t>
    </rPh>
    <rPh sb="2" eb="4">
      <t>キソク</t>
    </rPh>
    <rPh sb="4" eb="5">
      <t>トウ</t>
    </rPh>
    <rPh sb="6" eb="8">
      <t>ミナオ</t>
    </rPh>
    <rPh sb="9" eb="11">
      <t>ナイヨウ</t>
    </rPh>
    <phoneticPr fontId="1"/>
  </si>
  <si>
    <t>主たる
業務内容</t>
    <rPh sb="0" eb="1">
      <t>シュ</t>
    </rPh>
    <rPh sb="4" eb="6">
      <t>ギョウム</t>
    </rPh>
    <rPh sb="6" eb="8">
      <t>ナイヨウ</t>
    </rPh>
    <phoneticPr fontId="1"/>
  </si>
  <si>
    <t>事務所
所在地</t>
    <rPh sb="0" eb="2">
      <t>ジム</t>
    </rPh>
    <rPh sb="2" eb="3">
      <t>ショ</t>
    </rPh>
    <rPh sb="4" eb="7">
      <t>ショザイチ</t>
    </rPh>
    <phoneticPr fontId="1"/>
  </si>
  <si>
    <t>その他</t>
    <rPh sb="2" eb="3">
      <t>タ</t>
    </rPh>
    <phoneticPr fontId="1"/>
  </si>
  <si>
    <t>滋賀県ワーク・ライフ・バランス推進企業登録状況</t>
    <rPh sb="0" eb="3">
      <t>シガケン</t>
    </rPh>
    <rPh sb="15" eb="21">
      <t>スイシンキギョウトウロク</t>
    </rPh>
    <rPh sb="21" eb="23">
      <t>ジョウキョウ</t>
    </rPh>
    <phoneticPr fontId="1"/>
  </si>
  <si>
    <t>登録している</t>
    <rPh sb="0" eb="2">
      <t>トウロク</t>
    </rPh>
    <phoneticPr fontId="1"/>
  </si>
  <si>
    <t>登録手続き中</t>
    <rPh sb="0" eb="2">
      <t>トウロク</t>
    </rPh>
    <rPh sb="2" eb="4">
      <t>テツヅ</t>
    </rPh>
    <rPh sb="5" eb="6">
      <t>チュウ</t>
    </rPh>
    <phoneticPr fontId="1"/>
  </si>
  <si>
    <t>（収入）</t>
    <rPh sb="1" eb="3">
      <t>シュウニュウ</t>
    </rPh>
    <phoneticPr fontId="1"/>
  </si>
  <si>
    <t>（支出）</t>
    <rPh sb="1" eb="3">
      <t>シシュツ</t>
    </rPh>
    <phoneticPr fontId="1"/>
  </si>
  <si>
    <t>項目</t>
    <rPh sb="0" eb="2">
      <t>コウモク</t>
    </rPh>
    <phoneticPr fontId="1"/>
  </si>
  <si>
    <t>金額</t>
    <rPh sb="0" eb="2">
      <t>キンガク</t>
    </rPh>
    <phoneticPr fontId="1"/>
  </si>
  <si>
    <t>説明</t>
    <rPh sb="0" eb="2">
      <t>セツメイ</t>
    </rPh>
    <phoneticPr fontId="1"/>
  </si>
  <si>
    <t>合計</t>
    <rPh sb="0" eb="2">
      <t>ゴウケイ</t>
    </rPh>
    <phoneticPr fontId="1"/>
  </si>
  <si>
    <t>有</t>
    <rPh sb="0" eb="1">
      <t>ユウ</t>
    </rPh>
    <phoneticPr fontId="1"/>
  </si>
  <si>
    <t>賃上げや人材確保に向けた
取組方針</t>
    <rPh sb="0" eb="2">
      <t>チンア</t>
    </rPh>
    <rPh sb="4" eb="6">
      <t>ジンザイ</t>
    </rPh>
    <rPh sb="6" eb="8">
      <t>カクホ</t>
    </rPh>
    <rPh sb="9" eb="10">
      <t>ム</t>
    </rPh>
    <rPh sb="13" eb="15">
      <t>トリクミ</t>
    </rPh>
    <rPh sb="15" eb="17">
      <t>ホウシン</t>
    </rPh>
    <phoneticPr fontId="1"/>
  </si>
  <si>
    <t>(1) 変更後の補助事業計画書（様式第１－２号）</t>
    <rPh sb="4" eb="6">
      <t>ヘンコウ</t>
    </rPh>
    <rPh sb="6" eb="7">
      <t>ゴ</t>
    </rPh>
    <phoneticPr fontId="1"/>
  </si>
  <si>
    <t>事業報告書</t>
    <rPh sb="0" eb="2">
      <t>ジギョウ</t>
    </rPh>
    <rPh sb="2" eb="5">
      <t>ホウコクショ</t>
    </rPh>
    <phoneticPr fontId="1"/>
  </si>
  <si>
    <t>担当する社会保険労務士等（予定）</t>
    <rPh sb="0" eb="2">
      <t>タントウ</t>
    </rPh>
    <rPh sb="4" eb="6">
      <t>シャカイ</t>
    </rPh>
    <rPh sb="6" eb="8">
      <t>ホケン</t>
    </rPh>
    <rPh sb="8" eb="11">
      <t>ロウムシ</t>
    </rPh>
    <rPh sb="11" eb="12">
      <t>トウ</t>
    </rPh>
    <rPh sb="13" eb="15">
      <t>ヨテイ</t>
    </rPh>
    <phoneticPr fontId="1"/>
  </si>
  <si>
    <t>担当した社会保険労務士等</t>
    <rPh sb="0" eb="2">
      <t>タントウ</t>
    </rPh>
    <rPh sb="4" eb="6">
      <t>シャカイ</t>
    </rPh>
    <rPh sb="6" eb="8">
      <t>ホケン</t>
    </rPh>
    <rPh sb="8" eb="11">
      <t>ロウムシ</t>
    </rPh>
    <rPh sb="11" eb="12">
      <t>トウ</t>
    </rPh>
    <phoneticPr fontId="1"/>
  </si>
  <si>
    <t>事務所名
氏名</t>
    <rPh sb="0" eb="2">
      <t>ジム</t>
    </rPh>
    <rPh sb="2" eb="3">
      <t>ショ</t>
    </rPh>
    <rPh sb="3" eb="4">
      <t>メイ</t>
    </rPh>
    <rPh sb="5" eb="7">
      <t>シメイ</t>
    </rPh>
    <phoneticPr fontId="1"/>
  </si>
  <si>
    <t>１　補助金所要額</t>
    <rPh sb="5" eb="7">
      <t>ショヨウ</t>
    </rPh>
    <rPh sb="7" eb="8">
      <t>ガク</t>
    </rPh>
    <phoneticPr fontId="1"/>
  </si>
  <si>
    <t>２　関係書類</t>
    <rPh sb="2" eb="4">
      <t>カンケイ</t>
    </rPh>
    <rPh sb="4" eb="6">
      <t>ショルイ</t>
    </rPh>
    <phoneticPr fontId="1"/>
  </si>
  <si>
    <t>(1) 事業計画書（様式第１－２号）</t>
    <phoneticPr fontId="1"/>
  </si>
  <si>
    <t>(2) 就業規則等の写し（新旧）</t>
    <rPh sb="4" eb="6">
      <t>シュウギョウ</t>
    </rPh>
    <rPh sb="6" eb="8">
      <t>キソク</t>
    </rPh>
    <rPh sb="8" eb="9">
      <t>トウ</t>
    </rPh>
    <rPh sb="10" eb="11">
      <t>ウツ</t>
    </rPh>
    <rPh sb="13" eb="15">
      <t>シンキュウ</t>
    </rPh>
    <phoneticPr fontId="1"/>
  </si>
  <si>
    <t>(3) 就業規則等を周知したことが確認できる書類</t>
    <rPh sb="4" eb="6">
      <t>シュウギョウ</t>
    </rPh>
    <rPh sb="6" eb="8">
      <t>キソク</t>
    </rPh>
    <rPh sb="8" eb="9">
      <t>トウ</t>
    </rPh>
    <rPh sb="10" eb="12">
      <t>シュウチ</t>
    </rPh>
    <rPh sb="17" eb="19">
      <t>カクニン</t>
    </rPh>
    <rPh sb="22" eb="24">
      <t>ショルイ</t>
    </rPh>
    <phoneticPr fontId="1"/>
  </si>
  <si>
    <t>(4) 請求書の写し</t>
    <rPh sb="4" eb="7">
      <t>セイキュウショ</t>
    </rPh>
    <rPh sb="8" eb="9">
      <t>ウツ</t>
    </rPh>
    <phoneticPr fontId="1"/>
  </si>
  <si>
    <t>３　補助金の振込先</t>
    <rPh sb="2" eb="5">
      <t>ホジョキン</t>
    </rPh>
    <rPh sb="6" eb="9">
      <t>フリコミサキ</t>
    </rPh>
    <phoneticPr fontId="1"/>
  </si>
  <si>
    <t>銀行名</t>
  </si>
  <si>
    <t>支店名(コード)</t>
  </si>
  <si>
    <t>口座種別</t>
  </si>
  <si>
    <t>口座番号</t>
  </si>
  <si>
    <t>口座名義</t>
  </si>
  <si>
    <t>（フリガナ）</t>
  </si>
  <si>
    <t>銀行</t>
    <phoneticPr fontId="1"/>
  </si>
  <si>
    <t>店　　　(</t>
    <phoneticPr fontId="1"/>
  </si>
  <si>
    <t>)</t>
    <phoneticPr fontId="1"/>
  </si>
  <si>
    <t>誓　　　　約　　　　書</t>
  </si>
  <si>
    <t>（あて先）</t>
  </si>
  <si>
    <t>　　滋賀県知事</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</si>
  <si>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1"/>
  </si>
  <si>
    <t>(2) 誓約書（様式第１－３号）</t>
    <phoneticPr fontId="1"/>
  </si>
  <si>
    <t>【申請者】</t>
  </si>
  <si>
    <t>フ リ ガ ナ</t>
  </si>
  <si>
    <t>電 話 番 号</t>
  </si>
  <si>
    <t>　滋賀県知事</t>
    <phoneticPr fontId="1"/>
  </si>
  <si>
    <t>事業完了予定年月日</t>
    <rPh sb="0" eb="2">
      <t>ジギョウ</t>
    </rPh>
    <rPh sb="2" eb="4">
      <t>カンリョウ</t>
    </rPh>
    <rPh sb="4" eb="6">
      <t>ヨテイ</t>
    </rPh>
    <rPh sb="6" eb="9">
      <t>ネンガッピ</t>
    </rPh>
    <phoneticPr fontId="1"/>
  </si>
  <si>
    <t>事業完了年月日</t>
    <rPh sb="0" eb="2">
      <t>ジギョウ</t>
    </rPh>
    <rPh sb="2" eb="4">
      <t>カンリョウ</t>
    </rPh>
    <rPh sb="4" eb="7">
      <t>ネンガッピ</t>
    </rPh>
    <phoneticPr fontId="1"/>
  </si>
  <si>
    <t>(4) その他知事が必要と認める書類</t>
    <phoneticPr fontId="1"/>
  </si>
  <si>
    <t>(6) その他知事が必要と認める書類</t>
    <phoneticPr fontId="1"/>
  </si>
  <si>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</si>
  <si>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</si>
  <si>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</si>
  <si>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</si>
  <si>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　（補助事業者）あて</t>
    <rPh sb="2" eb="4">
      <t>ホジョ</t>
    </rPh>
    <rPh sb="4" eb="6">
      <t>ジギョウ</t>
    </rPh>
    <rPh sb="6" eb="7">
      <t>シャ</t>
    </rPh>
    <phoneticPr fontId="1"/>
  </si>
  <si>
    <t>滋賀県知事　三日月　大造</t>
    <rPh sb="0" eb="2">
      <t>シガ</t>
    </rPh>
    <rPh sb="2" eb="5">
      <t>ケンチジ</t>
    </rPh>
    <rPh sb="6" eb="9">
      <t>ミカヅキ</t>
    </rPh>
    <rPh sb="10" eb="12">
      <t>タイゾウ</t>
    </rPh>
    <phoneticPr fontId="1"/>
  </si>
  <si>
    <t>１　補助金交付決定額</t>
    <rPh sb="7" eb="9">
      <t>ケッテイ</t>
    </rPh>
    <rPh sb="9" eb="10">
      <t>ガク</t>
    </rPh>
    <phoneticPr fontId="1"/>
  </si>
  <si>
    <t>２　留意事項</t>
    <rPh sb="2" eb="4">
      <t>リュウイ</t>
    </rPh>
    <rPh sb="4" eb="6">
      <t>ジコウ</t>
    </rPh>
    <phoneticPr fontId="1"/>
  </si>
  <si>
    <t>１　補助金確定額</t>
    <rPh sb="5" eb="7">
      <t>カクテイ</t>
    </rPh>
    <rPh sb="7" eb="8">
      <t>ガク</t>
    </rPh>
    <phoneticPr fontId="1"/>
  </si>
  <si>
    <t>男</t>
    <rPh sb="0" eb="1">
      <t>オトコ</t>
    </rPh>
    <phoneticPr fontId="1"/>
  </si>
  <si>
    <t>女</t>
    <rPh sb="0" eb="1">
      <t>オンナ</t>
    </rPh>
    <phoneticPr fontId="1"/>
  </si>
  <si>
    <t>※消費税および地方消費税相当額を除く</t>
    <rPh sb="1" eb="4">
      <t>ショウヒゼイ</t>
    </rPh>
    <rPh sb="7" eb="9">
      <t>チホウ</t>
    </rPh>
    <rPh sb="9" eb="12">
      <t>ショウヒゼイ</t>
    </rPh>
    <rPh sb="12" eb="14">
      <t>ソウトウ</t>
    </rPh>
    <rPh sb="14" eb="15">
      <t>ガク</t>
    </rPh>
    <rPh sb="16" eb="17">
      <t>ノゾ</t>
    </rPh>
    <phoneticPr fontId="1"/>
  </si>
  <si>
    <t>　　（法人番号がない法人は登記事項証明書）</t>
    <rPh sb="3" eb="5">
      <t>ホウジン</t>
    </rPh>
    <rPh sb="5" eb="7">
      <t>バンゴウ</t>
    </rPh>
    <rPh sb="10" eb="12">
      <t>ホウジン</t>
    </rPh>
    <rPh sb="13" eb="15">
      <t>トウキ</t>
    </rPh>
    <rPh sb="15" eb="17">
      <t>ジコウ</t>
    </rPh>
    <rPh sb="17" eb="20">
      <t>ショウメイショ</t>
    </rPh>
    <phoneticPr fontId="1"/>
  </si>
  <si>
    <t>　　（個人事業主は住民票の写し）</t>
    <phoneticPr fontId="1"/>
  </si>
  <si>
    <t>　　（法人番号がない任意団体は定款等および代表者の住民票の写し）</t>
    <rPh sb="3" eb="5">
      <t>ホウジン</t>
    </rPh>
    <rPh sb="5" eb="7">
      <t>バンゴウ</t>
    </rPh>
    <phoneticPr fontId="1"/>
  </si>
  <si>
    <t>滋賀県中小企業等賃上げ・人材確保環境整備応援事業補助金交付申請書</t>
  </si>
  <si>
    <t>滋賀県中小企業等賃上げ・人材確保環境整備応援事業補助金交付決定通知書</t>
    <rPh sb="29" eb="31">
      <t>ケッテイ</t>
    </rPh>
    <rPh sb="31" eb="34">
      <t>ツウチショ</t>
    </rPh>
    <phoneticPr fontId="1"/>
  </si>
  <si>
    <t>滋賀県中小企業等賃上げ・人材確保環境整備応援事業補助金の額の確定通知書</t>
    <rPh sb="28" eb="29">
      <t>ガク</t>
    </rPh>
    <rPh sb="30" eb="32">
      <t>カクテイ</t>
    </rPh>
    <rPh sb="32" eb="35">
      <t>ツウチショ</t>
    </rPh>
    <phoneticPr fontId="1"/>
  </si>
  <si>
    <t>滋賀県中小企業等賃上げ・人材確保環境整備応援事業補助金に係る補助事業
変更承認申請書</t>
    <phoneticPr fontId="1"/>
  </si>
  <si>
    <t>滋賀県中小企業等賃上げ・人材確保環境整備応援事業補助金に係る補助事業
廃止承認申請書</t>
    <phoneticPr fontId="1"/>
  </si>
  <si>
    <t>滋賀県中小企業等賃上げ・人材確保環境整備応援事業補助金実績報告書</t>
    <phoneticPr fontId="1"/>
  </si>
  <si>
    <t>滋賀県中小企業等賃上げ・人材確保環境整備
応援事業補助金</t>
    <phoneticPr fontId="1"/>
  </si>
  <si>
    <t>資本金</t>
    <rPh sb="0" eb="3">
      <t>シホンキン</t>
    </rPh>
    <phoneticPr fontId="1"/>
  </si>
  <si>
    <t>常時使用する従業員数</t>
    <rPh sb="0" eb="2">
      <t>ジョウジ</t>
    </rPh>
    <rPh sb="2" eb="4">
      <t>シヨウ</t>
    </rPh>
    <rPh sb="6" eb="10">
      <t>ジュウギョウインスウ</t>
    </rPh>
    <phoneticPr fontId="1"/>
  </si>
  <si>
    <t>常時使用する
従業員数</t>
    <rPh sb="0" eb="2">
      <t>ジョウジ</t>
    </rPh>
    <rPh sb="2" eb="4">
      <t>シヨウ</t>
    </rPh>
    <rPh sb="7" eb="10">
      <t>ジュウギョウイン</t>
    </rPh>
    <rPh sb="10" eb="11">
      <t>スウ</t>
    </rPh>
    <phoneticPr fontId="1"/>
  </si>
  <si>
    <t>(フリガナ)</t>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</si>
  <si>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</si>
  <si>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</si>
  <si>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</si>
  <si>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自己資金</t>
    <rPh sb="0" eb="2">
      <t>ジコ</t>
    </rPh>
    <rPh sb="2" eb="4">
      <t>シキン</t>
    </rPh>
    <phoneticPr fontId="1"/>
  </si>
  <si>
    <t>法人所在地または住所</t>
    <rPh sb="0" eb="2">
      <t>ホウジン</t>
    </rPh>
    <rPh sb="2" eb="5">
      <t>ショザイチ</t>
    </rPh>
    <rPh sb="8" eb="10">
      <t>ジュウショ</t>
    </rPh>
    <phoneticPr fontId="1"/>
  </si>
  <si>
    <t>代表者職氏名</t>
    <rPh sb="0" eb="3">
      <t>ダイヒョウシャ</t>
    </rPh>
    <rPh sb="3" eb="4">
      <t>ショク</t>
    </rPh>
    <rPh sb="4" eb="6">
      <t>シメイ</t>
    </rPh>
    <phoneticPr fontId="1"/>
  </si>
  <si>
    <t>本社所在地または住所</t>
    <rPh sb="0" eb="2">
      <t>ホンシャ</t>
    </rPh>
    <rPh sb="2" eb="5">
      <t>ショザイチ</t>
    </rPh>
    <rPh sb="8" eb="10">
      <t>ジュウショ</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</si>
  <si>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</si>
  <si>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</si>
  <si>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</si>
  <si>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滋賀県税に関する誓約書　兼　調査に関する同意書</t>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</si>
  <si>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</si>
  <si>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</si>
  <si>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</si>
  <si>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</si>
  <si>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様式１－４（県税誓約書）の内容を確認しました。</t>
    <rPh sb="0" eb="2">
      <t>ヨウシキ</t>
    </rPh>
    <rPh sb="6" eb="11">
      <t>ケンゼイセイヤクショ</t>
    </rPh>
    <rPh sb="13" eb="15">
      <t>ナイヨウ</t>
    </rPh>
    <rPh sb="16" eb="18">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</si>
  <si>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</si>
  <si>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住民票の写しを準備しました。</t>
    <rPh sb="0" eb="3">
      <t>ジュウミンヒョウ</t>
    </rPh>
    <rPh sb="4" eb="5">
      <t>ウツ</t>
    </rPh>
    <rPh sb="7" eb="9">
      <t>ジュンビ</t>
    </rPh>
    <phoneticPr fontId="1"/>
  </si>
  <si>
    <t>登記事項証明書(現在事項証明書)を準備しました。</t>
    <rPh sb="0" eb="7">
      <t>トウキジコウショウメイショ</t>
    </rPh>
    <rPh sb="8" eb="10">
      <t>ゲンザイ</t>
    </rPh>
    <rPh sb="10" eb="12">
      <t>ジコウ</t>
    </rPh>
    <rPh sb="12" eb="15">
      <t>ショウメイショ</t>
    </rPh>
    <rPh sb="17" eb="19">
      <t>ジュンビ</t>
    </rPh>
    <phoneticPr fontId="1"/>
  </si>
  <si>
    <t>定款等を準備しました。</t>
    <rPh sb="0" eb="3">
      <t>テイカントウ</t>
    </rPh>
    <rPh sb="4" eb="6">
      <t>ジュンビ</t>
    </rPh>
    <phoneticPr fontId="1"/>
  </si>
  <si>
    <t>変更承認申請</t>
    <rPh sb="0" eb="2">
      <t>ヘンコウ</t>
    </rPh>
    <rPh sb="2" eb="4">
      <t>ショウニン</t>
    </rPh>
    <rPh sb="4" eb="6">
      <t>シンセイ</t>
    </rPh>
    <phoneticPr fontId="1"/>
  </si>
  <si>
    <t>様式３（変更承認申請書）の内容を確認しました。</t>
    <rPh sb="0" eb="2">
      <t>ヨウシキ</t>
    </rPh>
    <rPh sb="4" eb="8">
      <t>ヘンコウショウニン</t>
    </rPh>
    <rPh sb="8" eb="11">
      <t>シンセイショ</t>
    </rPh>
    <rPh sb="13" eb="15">
      <t>ナイヨウ</t>
    </rPh>
    <rPh sb="16" eb="18">
      <t>カクニン</t>
    </rPh>
    <phoneticPr fontId="1"/>
  </si>
  <si>
    <t>廃止承認申請</t>
    <rPh sb="0" eb="2">
      <t>ハイシ</t>
    </rPh>
    <rPh sb="2" eb="4">
      <t>ショウニン</t>
    </rPh>
    <rPh sb="4" eb="6">
      <t>シンセイ</t>
    </rPh>
    <phoneticPr fontId="1"/>
  </si>
  <si>
    <t>実績報告</t>
    <rPh sb="0" eb="4">
      <t>ジッセキホウコク</t>
    </rPh>
    <phoneticPr fontId="1"/>
  </si>
  <si>
    <t>様式４（廃止承認申請書）の内容を確認しました。</t>
    <rPh sb="0" eb="2">
      <t>ヨウシキ</t>
    </rPh>
    <rPh sb="4" eb="6">
      <t>ハイシ</t>
    </rPh>
    <rPh sb="6" eb="8">
      <t>ショウニン</t>
    </rPh>
    <rPh sb="8" eb="11">
      <t>シンセイショ</t>
    </rPh>
    <rPh sb="13" eb="15">
      <t>ナイヨウ</t>
    </rPh>
    <rPh sb="16" eb="18">
      <t>カクニン</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</si>
  <si>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</si>
  <si>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</si>
  <si>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就業規則等を周知したことが確認できる書類を準備しました。</t>
    <rPh sb="21" eb="23">
      <t>ジュンビ</t>
    </rPh>
    <phoneticPr fontId="1"/>
  </si>
  <si>
    <t>請求書の写しを準備しました。</t>
    <rPh sb="0" eb="3">
      <t>セイキュウショ</t>
    </rPh>
    <rPh sb="4" eb="5">
      <t>ウツ</t>
    </rPh>
    <rPh sb="7" eb="9">
      <t>ジュンビ</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</si>
  <si>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</si>
  <si>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</si>
  <si>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</si>
  <si>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</si>
  <si>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利用を予定している他の助成金・補助金の名称</t>
    <rPh sb="0" eb="2">
      <t>リヨウ</t>
    </rPh>
    <rPh sb="3" eb="5">
      <t>ヨテイ</t>
    </rPh>
    <rPh sb="9" eb="10">
      <t>タ</t>
    </rPh>
    <rPh sb="11" eb="14">
      <t>ジョセイキン</t>
    </rPh>
    <rPh sb="15" eb="18">
      <t>ホジョキン</t>
    </rPh>
    <rPh sb="19" eb="21">
      <t>メイショウ</t>
    </rPh>
    <phoneticPr fontId="1"/>
  </si>
  <si>
    <t>(1) 事業報告書（様式第５－２号）</t>
    <rPh sb="6" eb="8">
      <t>ホウコク</t>
    </rPh>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</si>
  <si>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</si>
  <si>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</si>
  <si>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</si>
  <si>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</si>
  <si>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</si>
  <si>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</si>
  <si>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</si>
  <si>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</si>
  <si>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</si>
  <si>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</si>
  <si>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</si>
  <si>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</si>
  <si>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</si>
  <si>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</si>
  <si>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</si>
  <si>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</si>
  <si>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</si>
  <si>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</si>
  <si>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</si>
  <si>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</si>
  <si>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</si>
  <si>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</si>
  <si>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</si>
  <si>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</si>
  <si>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</si>
  <si>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</si>
  <si>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</si>
  <si>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</si>
  <si>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</si>
  <si>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</si>
  <si>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</si>
  <si>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</si>
  <si>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</si>
  <si>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</si>
  <si>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</si>
  <si>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</si>
  <si>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</si>
  <si>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</si>
  <si>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</si>
  <si>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</si>
  <si>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</si>
  <si>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</si>
  <si>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</si>
  <si>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</si>
  <si>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</si>
  <si>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</si>
  <si>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</si>
  <si>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</si>
  <si>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</si>
  <si>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</si>
  <si>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</si>
  <si>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</si>
  <si>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</si>
  <si>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</si>
  <si>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</si>
  <si>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</si>
  <si>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</si>
  <si>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</si>
  <si>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</si>
  <si>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</si>
  <si>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</si>
  <si>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</si>
  <si>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</si>
  <si>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</si>
  <si>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</si>
  <si>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</si>
  <si>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</si>
  <si>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</si>
  <si>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</si>
  <si>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</si>
  <si>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</si>
  <si>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</si>
  <si>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</si>
  <si>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</si>
  <si>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</si>
  <si>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</si>
  <si>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</si>
  <si>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</si>
  <si>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</si>
  <si>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Ver.4</t>
    <phoneticPr fontId="1"/>
  </si>
  <si>
    <r>
      <t>私（申請者）は滋賀県中小企業等賃上げ・人材確保環境整備応援事業補助金交付要綱第３条に規定する</t>
    </r>
    <r>
      <rPr>
        <b/>
        <u/>
        <sz val="11"/>
        <color rgb="FFFF0000"/>
        <rFont val="BIZ UDゴシック"/>
        <family val="3"/>
        <charset val="128"/>
      </rPr>
      <t>補助対象事業者</t>
    </r>
    <r>
      <rPr>
        <sz val="11"/>
        <color theme="1"/>
        <rFont val="BIZ UDゴシック"/>
        <family val="3"/>
        <charset val="128"/>
      </rPr>
      <t>です。</t>
    </r>
    <rPh sb="0" eb="1">
      <t>ワタシ</t>
    </rPh>
    <rPh sb="2" eb="5">
      <t>シンセイシャ</t>
    </rPh>
    <rPh sb="38" eb="39">
      <t>ダイ</t>
    </rPh>
    <rPh sb="40" eb="41">
      <t>ジョウ</t>
    </rPh>
    <rPh sb="42" eb="44">
      <t>キテイ</t>
    </rPh>
    <rPh sb="46" eb="53">
      <t>ホジョタイショウジギョウシャ</t>
    </rPh>
    <phoneticPr fontId="1"/>
  </si>
  <si>
    <t>　上記補助金の交付について、滋賀県中小企業等賃上げ・人材確保環境整備応援事業補助金交付要綱第５条の規定に基づき、下記のとおり申請します。
　なお、この申請にあたり滋賀県補助金等交付規則第４条第２項各号のいずれかに該当する事実が判明したときは、同規則第16条の規定に基づき補助金等の交付の決定の全部または一部を取り消されても、何ら異議の申立てを行いません。</t>
    <phoneticPr fontId="1"/>
  </si>
  <si>
    <t>領収書の写しなど、社会保険労務士等への支払いが完了したことが分かる書類を準備しました。</t>
    <rPh sb="36" eb="38">
      <t>ジュンビ</t>
    </rPh>
    <phoneticPr fontId="1"/>
  </si>
  <si>
    <t>電話番号</t>
    <rPh sb="0" eb="2">
      <t>デンワ</t>
    </rPh>
    <rPh sb="2" eb="4">
      <t>バンゴウ</t>
    </rPh>
    <phoneticPr fontId="1"/>
  </si>
  <si>
    <t>（Ｒ７）別記様式第１号（第５条関係）</t>
    <phoneticPr fontId="1"/>
  </si>
  <si>
    <t>（Ｒ７）様式第１－４号（第５条関係）</t>
    <phoneticPr fontId="1"/>
  </si>
  <si>
    <t>滋労雇第　　　　号</t>
    <rPh sb="0" eb="1">
      <t>シゲル</t>
    </rPh>
    <rPh sb="1" eb="2">
      <t>ロウ</t>
    </rPh>
    <rPh sb="2" eb="3">
      <t>コ</t>
    </rPh>
    <rPh sb="3" eb="4">
      <t>ダイ</t>
    </rPh>
    <phoneticPr fontId="1"/>
  </si>
  <si>
    <t>令和　年(　　　年)　　月　　日</t>
    <rPh sb="0" eb="2">
      <t>レイワ</t>
    </rPh>
    <rPh sb="8" eb="9">
      <t>ネン</t>
    </rPh>
    <phoneticPr fontId="1"/>
  </si>
  <si>
    <t>　令和　年　月　日付けで申請のあった標記補助金については、滋賀県補助金等交付規則第４条第１項の規定に基づき、下記のとおり交付することに決定しましたので同規則第６条の規定により通知します。</t>
    <rPh sb="1" eb="3">
      <t>レイワ</t>
    </rPh>
    <phoneticPr fontId="1"/>
  </si>
  <si>
    <t>（Ｒ７）様式第３号（第８条関係）</t>
    <phoneticPr fontId="1"/>
  </si>
  <si>
    <t>令和　年　月　日</t>
    <rPh sb="0" eb="2">
      <t>レイワ</t>
    </rPh>
    <phoneticPr fontId="1"/>
  </si>
  <si>
    <t>記のとおり変更したいので、滋賀県中小企業等賃上げ・人材確保環境整備応援事業補助金交付要綱第８条の規定により申請します。</t>
    <phoneticPr fontId="1"/>
  </si>
  <si>
    <t>　令和　年　月　日付け滋労雇第　　　号</t>
    <phoneticPr fontId="1"/>
  </si>
  <si>
    <t>をもって交付決定通知のあった補助事業の内容を下</t>
  </si>
  <si>
    <t>（Ｒ７）様式第４号（第９条関係）</t>
    <phoneticPr fontId="1"/>
  </si>
  <si>
    <t>（Ｒ７）様式第５号（第10条関係）</t>
    <phoneticPr fontId="1"/>
  </si>
  <si>
    <t>(5) 領収書の写しなど、社会保険労務士等への支払いが完了したことが分かる書類</t>
    <rPh sb="4" eb="7">
      <t>リョウシュウショ</t>
    </rPh>
    <rPh sb="8" eb="9">
      <t>ウツ</t>
    </rPh>
    <rPh sb="13" eb="15">
      <t>シャカイ</t>
    </rPh>
    <rPh sb="15" eb="17">
      <t>ホケン</t>
    </rPh>
    <rPh sb="17" eb="20">
      <t>ロウムシ</t>
    </rPh>
    <rPh sb="20" eb="21">
      <t>トウ</t>
    </rPh>
    <rPh sb="23" eb="25">
      <t>シハラ</t>
    </rPh>
    <rPh sb="27" eb="29">
      <t>カンリョウ</t>
    </rPh>
    <rPh sb="34" eb="35">
      <t>ワ</t>
    </rPh>
    <rPh sb="37" eb="39">
      <t>ショルイ</t>
    </rPh>
    <phoneticPr fontId="1"/>
  </si>
  <si>
    <t>たので、滋賀県中小企業等賃上げ・人材確保環境整備応援事業補助金交付要綱第10条第１項の規定に基づき、下記のとおり報告します。</t>
    <phoneticPr fontId="1"/>
  </si>
  <si>
    <t>　　※就業規則を新規作成された場合は、旧就業規則の代わりに労働条件通知書の写し</t>
    <rPh sb="37" eb="38">
      <t>ウツ</t>
    </rPh>
    <phoneticPr fontId="1"/>
  </si>
  <si>
    <t>就業規則等の周知日</t>
    <rPh sb="0" eb="2">
      <t>シュウギョウ</t>
    </rPh>
    <rPh sb="2" eb="4">
      <t>キソク</t>
    </rPh>
    <rPh sb="4" eb="5">
      <t>トウ</t>
    </rPh>
    <rPh sb="6" eb="8">
      <t>シュウチ</t>
    </rPh>
    <rPh sb="8" eb="9">
      <t>ビ</t>
    </rPh>
    <phoneticPr fontId="1"/>
  </si>
  <si>
    <t>（Ｒ７）様式第６号（第11条関係）</t>
    <phoneticPr fontId="1"/>
  </si>
  <si>
    <t>滋労雇第　　　　　号</t>
    <rPh sb="0" eb="1">
      <t>シゲル</t>
    </rPh>
    <rPh sb="1" eb="2">
      <t>ロウ</t>
    </rPh>
    <rPh sb="2" eb="3">
      <t>コ</t>
    </rPh>
    <rPh sb="3" eb="4">
      <t>ダイ</t>
    </rPh>
    <phoneticPr fontId="1"/>
  </si>
  <si>
    <t>　令和　年　月　日付けで実績報告書の提出があった標記補助金については、滋賀県補助金等交付規則第13条の規定により、下記のとおり補助金の額を確定したので通知します。</t>
    <rPh sb="1" eb="3">
      <t>レイワ</t>
    </rPh>
    <phoneticPr fontId="1"/>
  </si>
  <si>
    <t>事業について、下記のとおり廃止したいので、滋賀県中小企業等賃上げ・人材確保環境整備応援事業補助金交付要綱第９条の規定により申請します。</t>
    <phoneticPr fontId="1"/>
  </si>
  <si>
    <t>　令和　年　月　日付け滋労雇第　　号をもって交付決定通知のあった標記補助金に係る補助</t>
    <rPh sb="1" eb="3">
      <t>レイワ</t>
    </rPh>
    <phoneticPr fontId="1"/>
  </si>
  <si>
    <t>(3) 納税証明書または滋賀県税に関する誓約書兼調査に関する同意書（様式第１－４号）</t>
    <rPh sb="24" eb="26">
      <t>チョウサ</t>
    </rPh>
    <rPh sb="27" eb="28">
      <t>カン</t>
    </rPh>
    <phoneticPr fontId="1"/>
  </si>
  <si>
    <t>　令和　年　月　日付け滋労雇第　号をもって交付決定通知を受けた標記補助事業を完了しまし</t>
    <rPh sb="1" eb="3">
      <t>レイワ</t>
    </rPh>
    <phoneticPr fontId="1"/>
  </si>
  <si>
    <t>（Ｒ７）様式第２号（第６条関係）</t>
    <phoneticPr fontId="1"/>
  </si>
  <si>
    <t>・（Ｒ７）様式第１－２号（第５条関係）</t>
    <phoneticPr fontId="1"/>
  </si>
  <si>
    <t>・（Ｒ７）様式第１－３号（第５条関係）</t>
    <phoneticPr fontId="1"/>
  </si>
  <si>
    <t>・（Ｒ７）様式第５－２号（第10条関係）</t>
    <phoneticPr fontId="1"/>
  </si>
  <si>
    <t>○</t>
    <phoneticPr fontId="1"/>
  </si>
  <si>
    <t>不要</t>
    <rPh sb="0" eb="2">
      <t>フヨウ</t>
    </rPh>
    <phoneticPr fontId="1"/>
  </si>
  <si>
    <t>支出額合計の2/3以内（千円未満切り捨て)</t>
    <rPh sb="0" eb="3">
      <t>シシュツガク</t>
    </rPh>
    <rPh sb="3" eb="5">
      <t>ゴウケイ</t>
    </rPh>
    <rPh sb="9" eb="11">
      <t>イナイ</t>
    </rPh>
    <rPh sb="12" eb="14">
      <t>センエン</t>
    </rPh>
    <rPh sb="14" eb="16">
      <t>ミマン</t>
    </rPh>
    <rPh sb="16" eb="17">
      <t>キ</t>
    </rPh>
    <rPh sb="18" eb="19">
      <t>ス</t>
    </rPh>
    <phoneticPr fontId="1"/>
  </si>
  <si>
    <t>社労士事務所名　</t>
    <rPh sb="0" eb="3">
      <t>シャロウシ</t>
    </rPh>
    <rPh sb="3" eb="6">
      <t>ジムショ</t>
    </rPh>
    <rPh sb="6" eb="7">
      <t>ナ</t>
    </rPh>
    <phoneticPr fontId="1"/>
  </si>
  <si>
    <t>社労士氏名</t>
    <phoneticPr fontId="1"/>
  </si>
  <si>
    <t>社労士電話番号</t>
    <phoneticPr fontId="1"/>
  </si>
  <si>
    <t>支出額合計の2/3以内（千円未満切り捨て)</t>
    <rPh sb="9" eb="11">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</si>
</sst>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quot;円&quot;"/>
    <numFmt numFmtId="178" formatCode="#,##0&quot;人&quot;"/>
    <numFmt numFmtId="179" formatCode="0_ "/>
    <numFmt numFmtId="180" formatCode="[$-411]ggge&quot;年&quot;m&quot;月&quot;d&quot;日&quot;;@"/>
  </numFmts>
  <fonts count="18">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0"/>
      <color theme="1"/>
      <name val="BIZ UDゴシック"/>
      <family val="3"/>
      <charset val="128"/>
    </font>
    <font>
      <sz val="11"/>
      <color rgb="FF0070C0"/>
      <name val="BIZ UDゴシック"/>
      <family val="3"/>
      <charset val="128"/>
    </font>
    <font>
      <sz val="9"/>
      <color theme="1"/>
      <name val="BIZ UDゴシック"/>
      <family val="3"/>
      <charset val="128"/>
    </font>
    <font>
      <b/>
      <sz val="9"/>
      <color indexed="81"/>
      <name val="BIZ UDPゴシック"/>
      <family val="3"/>
      <charset val="128"/>
    </font>
    <font>
      <b/>
      <sz val="11"/>
      <color theme="1"/>
      <name val="BIZ UD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b/>
      <sz val="9"/>
      <color indexed="81"/>
      <name val="BIZ UDゴシック"/>
      <family val="3"/>
      <charset val="128"/>
    </font>
    <font>
      <b/>
      <sz val="9"/>
      <color indexed="81"/>
      <name val="MS P ゴシック"/>
      <family val="3"/>
      <charset val="128"/>
    </font>
    <font>
      <sz val="12"/>
      <color indexed="81"/>
      <name val="MS P ゴシック"/>
      <family val="3"/>
      <charset val="128"/>
    </font>
  </fonts>
  <fills count="1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2" fillId="0" borderId="0" xfId="0" applyFont="1" applyAlignment="1">
      <alignment vertical="top"/>
    </xf>
    <xf numFmtId="0" fontId="2" fillId="0" borderId="0" xfId="0" applyFont="1" applyAlignment="1">
      <alignment vertical="distributed" wrapText="1"/>
    </xf>
    <xf numFmtId="0" fontId="0" fillId="0" borderId="0" xfId="0" applyAlignment="1">
      <alignment vertical="distributed" wrapText="1"/>
    </xf>
    <xf numFmtId="0" fontId="2" fillId="0" borderId="1" xfId="0" applyFont="1" applyBorder="1">
      <alignment vertical="center"/>
    </xf>
    <xf numFmtId="0" fontId="2" fillId="0" borderId="1" xfId="0" applyFont="1" applyBorder="1" applyAlignment="1">
      <alignment vertical="center" wrapText="1"/>
    </xf>
    <xf numFmtId="0" fontId="2" fillId="0" borderId="4" xfId="0" applyFont="1" applyBorder="1">
      <alignment vertical="center"/>
    </xf>
    <xf numFmtId="0" fontId="5" fillId="0" borderId="0" xfId="0" applyFont="1">
      <alignment vertical="center"/>
    </xf>
    <xf numFmtId="0" fontId="2" fillId="0" borderId="1" xfId="0" applyFont="1" applyBorder="1" applyAlignment="1">
      <alignment horizontal="distributed" vertical="center"/>
    </xf>
    <xf numFmtId="0" fontId="2" fillId="0" borderId="3" xfId="0" applyFont="1" applyBorder="1">
      <alignment vertical="center"/>
    </xf>
    <xf numFmtId="0" fontId="2" fillId="0" borderId="11" xfId="0" applyFont="1" applyBorder="1" applyAlignment="1">
      <alignment horizontal="distributed" vertical="center"/>
    </xf>
    <xf numFmtId="0" fontId="2" fillId="0" borderId="15" xfId="0" applyFont="1" applyBorder="1" applyAlignment="1">
      <alignment horizontal="distributed" vertical="center"/>
    </xf>
    <xf numFmtId="0" fontId="2" fillId="0" borderId="0" xfId="0" applyFont="1" applyAlignment="1">
      <alignment vertical="center" wrapText="1"/>
    </xf>
    <xf numFmtId="0" fontId="2" fillId="0" borderId="0" xfId="0" applyFont="1" applyAlignment="1">
      <alignment horizontal="right" vertical="center" shrinkToFit="1"/>
    </xf>
    <xf numFmtId="0" fontId="8" fillId="0" borderId="0" xfId="0" applyFont="1">
      <alignment vertical="center"/>
    </xf>
    <xf numFmtId="178" fontId="2" fillId="4" borderId="1" xfId="0" applyNumberFormat="1" applyFont="1" applyFill="1" applyBorder="1" applyAlignment="1">
      <alignment horizontal="right" vertical="center" shrinkToFit="1"/>
    </xf>
    <xf numFmtId="0" fontId="2" fillId="4" borderId="1" xfId="0" applyFont="1" applyFill="1" applyBorder="1" applyAlignment="1">
      <alignment horizontal="center" vertical="center"/>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4" xfId="0" applyFont="1" applyFill="1" applyBorder="1" applyAlignment="1">
      <alignment horizontal="center" vertical="center"/>
    </xf>
    <xf numFmtId="0" fontId="9"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178" fontId="2" fillId="2" borderId="1" xfId="0" applyNumberFormat="1" applyFont="1" applyFill="1" applyBorder="1" applyAlignment="1">
      <alignment horizontal="right" vertical="center" shrinkToFit="1"/>
    </xf>
    <xf numFmtId="0" fontId="2" fillId="2" borderId="1" xfId="0" applyFont="1" applyFill="1" applyBorder="1">
      <alignment vertical="center"/>
    </xf>
    <xf numFmtId="0" fontId="10" fillId="0" borderId="0" xfId="0" applyFont="1" applyAlignment="1">
      <alignment horizontal="right" vertical="center"/>
    </xf>
    <xf numFmtId="49" fontId="2" fillId="2" borderId="0" xfId="0" applyNumberFormat="1" applyFont="1" applyFill="1" applyAlignment="1">
      <alignment horizontal="left" vertical="center"/>
    </xf>
    <xf numFmtId="49" fontId="2" fillId="4" borderId="0" xfId="0" applyNumberFormat="1" applyFont="1" applyFill="1" applyAlignment="1">
      <alignment horizontal="left" vertical="center"/>
    </xf>
    <xf numFmtId="0" fontId="9" fillId="0" borderId="0" xfId="0" applyFont="1" applyAlignment="1">
      <alignment horizontal="right" vertical="center"/>
    </xf>
    <xf numFmtId="0" fontId="2" fillId="4" borderId="1" xfId="0" applyFont="1" applyFill="1" applyBorder="1" applyAlignment="1">
      <alignment horizontal="center" vertical="center"/>
    </xf>
    <xf numFmtId="0" fontId="11" fillId="7" borderId="0" xfId="0" applyFont="1" applyFill="1">
      <alignment vertical="center"/>
    </xf>
    <xf numFmtId="0" fontId="11" fillId="0" borderId="0" xfId="0" applyFont="1">
      <alignment vertical="center"/>
    </xf>
    <xf numFmtId="49" fontId="11" fillId="7" borderId="0" xfId="0" applyNumberFormat="1" applyFont="1" applyFill="1">
      <alignment vertical="center"/>
    </xf>
    <xf numFmtId="38" fontId="11" fillId="7" borderId="0" xfId="0" applyNumberFormat="1" applyFont="1" applyFill="1">
      <alignment vertical="center"/>
    </xf>
    <xf numFmtId="0" fontId="11" fillId="5" borderId="0" xfId="0" applyFont="1" applyFill="1">
      <alignment vertical="center"/>
    </xf>
    <xf numFmtId="0" fontId="12" fillId="0" borderId="0" xfId="0" applyFont="1">
      <alignment vertical="center"/>
    </xf>
    <xf numFmtId="0" fontId="11" fillId="8" borderId="0" xfId="0" applyFont="1" applyFill="1">
      <alignment vertical="center"/>
    </xf>
    <xf numFmtId="0" fontId="11" fillId="9" borderId="0" xfId="0" applyFont="1" applyFill="1">
      <alignment vertical="center"/>
    </xf>
    <xf numFmtId="49" fontId="11" fillId="9" borderId="0" xfId="0" applyNumberFormat="1" applyFont="1" applyFill="1">
      <alignment vertical="center"/>
    </xf>
    <xf numFmtId="0" fontId="11" fillId="10" borderId="0" xfId="0" applyFont="1" applyFill="1">
      <alignment vertical="center"/>
    </xf>
    <xf numFmtId="49" fontId="11" fillId="10" borderId="0" xfId="0" applyNumberFormat="1" applyFont="1" applyFill="1">
      <alignment vertical="center"/>
    </xf>
    <xf numFmtId="38" fontId="11" fillId="10" borderId="0" xfId="0" applyNumberFormat="1" applyFont="1" applyFill="1">
      <alignment vertical="center"/>
    </xf>
    <xf numFmtId="0" fontId="11" fillId="11" borderId="0" xfId="0" applyFont="1" applyFill="1">
      <alignment vertical="center"/>
    </xf>
    <xf numFmtId="49" fontId="11" fillId="11" borderId="0" xfId="0" applyNumberFormat="1" applyFont="1" applyFill="1">
      <alignment vertical="center"/>
    </xf>
    <xf numFmtId="0" fontId="11" fillId="12" borderId="0" xfId="0" applyFont="1" applyFill="1">
      <alignment vertical="center"/>
    </xf>
    <xf numFmtId="49" fontId="11" fillId="12" borderId="0" xfId="0" applyNumberFormat="1" applyFont="1" applyFill="1">
      <alignment vertical="center"/>
    </xf>
    <xf numFmtId="38" fontId="11" fillId="12" borderId="0" xfId="0" applyNumberFormat="1" applyFont="1" applyFill="1">
      <alignment vertical="center"/>
    </xf>
    <xf numFmtId="0" fontId="11"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9" fillId="6" borderId="1" xfId="0" applyFont="1" applyFill="1" applyBorder="1" applyAlignment="1">
      <alignment vertical="center" wrapText="1"/>
    </xf>
    <xf numFmtId="0" fontId="9" fillId="0" borderId="0" xfId="0" applyFont="1" applyAlignment="1">
      <alignment horizontal="center" vertical="center"/>
    </xf>
    <xf numFmtId="0" fontId="2" fillId="0" borderId="0" xfId="0" applyFont="1" applyAlignment="1">
      <alignment vertical="center"/>
    </xf>
    <xf numFmtId="0" fontId="2" fillId="4" borderId="0" xfId="0" applyFont="1" applyFill="1">
      <alignment vertical="center"/>
    </xf>
    <xf numFmtId="0" fontId="2" fillId="4" borderId="0" xfId="0" applyFont="1" applyFill="1" applyAlignment="1">
      <alignment vertical="center"/>
    </xf>
    <xf numFmtId="0" fontId="14" fillId="0" borderId="0" xfId="0" applyFont="1" applyFill="1">
      <alignment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distributed" wrapText="1"/>
    </xf>
    <xf numFmtId="0" fontId="0" fillId="0" borderId="0" xfId="0" applyAlignment="1">
      <alignment horizontal="left" vertical="distributed" wrapText="1"/>
    </xf>
    <xf numFmtId="0" fontId="2" fillId="4" borderId="0" xfId="0" applyFont="1" applyFill="1" applyAlignment="1">
      <alignment horizontal="left" vertical="top" wrapText="1"/>
    </xf>
    <xf numFmtId="38" fontId="2" fillId="2" borderId="0" xfId="1" applyFont="1" applyFill="1" applyAlignment="1">
      <alignment horizontal="center" vertical="center"/>
    </xf>
    <xf numFmtId="0" fontId="2" fillId="4" borderId="0" xfId="0" applyFont="1" applyFill="1" applyAlignment="1">
      <alignment horizontal="left" vertical="center" shrinkToFit="1"/>
    </xf>
    <xf numFmtId="49" fontId="2" fillId="4" borderId="0" xfId="0" applyNumberFormat="1" applyFont="1" applyFill="1" applyAlignment="1">
      <alignment horizontal="left" vertical="center" shrinkToFit="1"/>
    </xf>
    <xf numFmtId="176" fontId="2" fillId="4" borderId="0" xfId="0" applyNumberFormat="1" applyFont="1" applyFill="1" applyAlignment="1">
      <alignment horizontal="right" vertical="center" shrinkToFit="1"/>
    </xf>
    <xf numFmtId="0" fontId="2" fillId="4" borderId="0" xfId="0" applyFont="1" applyFill="1" applyAlignment="1">
      <alignment horizontal="left" vertical="center" wrapText="1"/>
    </xf>
    <xf numFmtId="179" fontId="2" fillId="4" borderId="0" xfId="0" applyNumberFormat="1" applyFont="1" applyFill="1" applyAlignment="1">
      <alignment horizontal="left" vertical="center" shrinkToFit="1"/>
    </xf>
    <xf numFmtId="0" fontId="2" fillId="0" borderId="0" xfId="0" applyFont="1" applyAlignment="1">
      <alignment horizontal="distributed" vertical="center"/>
    </xf>
    <xf numFmtId="0" fontId="2" fillId="0" borderId="0" xfId="0" applyFont="1" applyAlignment="1">
      <alignment horizontal="distributed" vertical="center" wrapText="1"/>
    </xf>
    <xf numFmtId="0" fontId="6" fillId="0" borderId="0" xfId="0" applyFont="1" applyAlignment="1">
      <alignment horizontal="distributed" vertical="center"/>
    </xf>
    <xf numFmtId="0" fontId="2" fillId="0" borderId="1" xfId="0" applyFont="1" applyBorder="1" applyAlignment="1">
      <alignment vertical="center" wrapText="1"/>
    </xf>
    <xf numFmtId="0" fontId="2" fillId="4" borderId="1" xfId="0" applyFont="1" applyFill="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0" borderId="2" xfId="0" applyFont="1" applyBorder="1">
      <alignment vertical="center"/>
    </xf>
    <xf numFmtId="0" fontId="2" fillId="0" borderId="3" xfId="0" applyFont="1" applyBorder="1">
      <alignment vertical="center"/>
    </xf>
    <xf numFmtId="177" fontId="2" fillId="4" borderId="4" xfId="0" applyNumberFormat="1" applyFont="1" applyFill="1" applyBorder="1" applyAlignment="1">
      <alignment horizontal="right" vertical="center" shrinkToFit="1"/>
    </xf>
    <xf numFmtId="177" fontId="2" fillId="4" borderId="3" xfId="0" applyNumberFormat="1" applyFont="1" applyFill="1" applyBorder="1" applyAlignment="1">
      <alignment horizontal="right" vertical="center" shrinkToFi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2" xfId="0" applyFont="1" applyBorder="1" applyAlignment="1">
      <alignment vertical="center" shrinkToFit="1"/>
    </xf>
    <xf numFmtId="0" fontId="2" fillId="0" borderId="4" xfId="0" applyFont="1" applyBorder="1" applyAlignment="1">
      <alignment vertical="center" shrinkToFit="1"/>
    </xf>
    <xf numFmtId="178" fontId="2" fillId="4" borderId="2" xfId="0" applyNumberFormat="1" applyFont="1" applyFill="1" applyBorder="1" applyAlignment="1">
      <alignment horizontal="right" vertical="center"/>
    </xf>
    <xf numFmtId="178" fontId="2" fillId="4" borderId="3" xfId="0" applyNumberFormat="1" applyFont="1" applyFill="1" applyBorder="1" applyAlignment="1">
      <alignment horizontal="right" vertical="center"/>
    </xf>
    <xf numFmtId="0" fontId="2" fillId="0" borderId="1" xfId="0" applyFont="1" applyBorder="1" applyAlignment="1">
      <alignment vertical="center" shrinkToFit="1"/>
    </xf>
    <xf numFmtId="177" fontId="2" fillId="2" borderId="1" xfId="0" applyNumberFormat="1" applyFont="1" applyFill="1" applyBorder="1">
      <alignment vertical="center"/>
    </xf>
    <xf numFmtId="0" fontId="2" fillId="0" borderId="4" xfId="0" applyFont="1" applyBorder="1">
      <alignment vertical="center"/>
    </xf>
    <xf numFmtId="176" fontId="2" fillId="4" borderId="1" xfId="0" applyNumberFormat="1" applyFont="1" applyFill="1" applyBorder="1" applyAlignment="1">
      <alignment horizontal="left" vertical="center"/>
    </xf>
    <xf numFmtId="0" fontId="2" fillId="0" borderId="1" xfId="0" applyFont="1" applyBorder="1" applyAlignment="1">
      <alignment horizontal="center" vertical="center" wrapText="1"/>
    </xf>
    <xf numFmtId="0" fontId="4" fillId="4" borderId="1" xfId="0" applyFont="1" applyFill="1" applyBorder="1" applyAlignment="1">
      <alignment horizontal="left" vertical="center" wrapText="1"/>
    </xf>
    <xf numFmtId="177" fontId="2" fillId="4" borderId="1" xfId="0" applyNumberFormat="1" applyFont="1" applyFill="1" applyBorder="1">
      <alignment vertical="center"/>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6"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4" borderId="9"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0" borderId="1" xfId="0" applyFont="1" applyBorder="1" applyAlignment="1">
      <alignment horizontal="center" vertical="center"/>
    </xf>
    <xf numFmtId="0" fontId="2" fillId="4" borderId="1" xfId="0" applyFont="1" applyFill="1" applyBorder="1" applyAlignment="1">
      <alignment horizontal="left" vertical="center"/>
    </xf>
    <xf numFmtId="0" fontId="2" fillId="0" borderId="1" xfId="0" applyFont="1" applyBorder="1">
      <alignment vertical="center"/>
    </xf>
    <xf numFmtId="0" fontId="4" fillId="0" borderId="1" xfId="0" applyFont="1" applyBorder="1" applyAlignment="1">
      <alignment vertical="center" wrapText="1"/>
    </xf>
    <xf numFmtId="0" fontId="2" fillId="4" borderId="1" xfId="0" applyFont="1" applyFill="1" applyBorder="1" applyAlignment="1">
      <alignment horizontal="left" vertical="center" shrinkToFit="1"/>
    </xf>
    <xf numFmtId="0" fontId="2" fillId="4" borderId="1" xfId="0" applyFont="1" applyFill="1" applyBorder="1" applyAlignment="1">
      <alignment horizontal="center" vertical="center"/>
    </xf>
    <xf numFmtId="0" fontId="2" fillId="4" borderId="9" xfId="0" applyFont="1" applyFill="1" applyBorder="1" applyAlignment="1">
      <alignment horizontal="left" vertical="center" indent="1"/>
    </xf>
    <xf numFmtId="0" fontId="2" fillId="0" borderId="0" xfId="0" applyFont="1" applyAlignment="1">
      <alignment horizontal="right" vertical="center"/>
    </xf>
    <xf numFmtId="0" fontId="2" fillId="2" borderId="4" xfId="0" applyFont="1" applyFill="1" applyBorder="1" applyAlignment="1">
      <alignment horizontal="left" vertical="center" indent="1"/>
    </xf>
    <xf numFmtId="0" fontId="2" fillId="0" borderId="0" xfId="0" applyFont="1" applyAlignment="1">
      <alignment vertical="distributed" wrapText="1"/>
    </xf>
    <xf numFmtId="0" fontId="2" fillId="2" borderId="9" xfId="0" applyFont="1" applyFill="1" applyBorder="1" applyAlignment="1">
      <alignment horizontal="left" vertical="center" indent="1"/>
    </xf>
    <xf numFmtId="180" fontId="2" fillId="2" borderId="0" xfId="0" applyNumberFormat="1" applyFont="1" applyFill="1" applyAlignment="1">
      <alignment horizontal="center" vertical="center"/>
    </xf>
    <xf numFmtId="49" fontId="2" fillId="2" borderId="1" xfId="0" applyNumberFormat="1" applyFont="1" applyFill="1" applyBorder="1" applyAlignment="1">
      <alignment horizontal="left" vertical="center" wrapText="1" indent="1"/>
    </xf>
    <xf numFmtId="180" fontId="2" fillId="2" borderId="0" xfId="0" applyNumberFormat="1" applyFont="1" applyFill="1" applyAlignment="1">
      <alignment horizontal="right" vertical="center"/>
    </xf>
    <xf numFmtId="0" fontId="2" fillId="0" borderId="11" xfId="0" applyFont="1" applyBorder="1" applyAlignment="1">
      <alignment horizontal="center" vertical="center"/>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0" fontId="2" fillId="2" borderId="1" xfId="0" applyFont="1" applyFill="1" applyBorder="1" applyAlignment="1">
      <alignment horizontal="left" vertical="center" wrapText="1" indent="1"/>
    </xf>
    <xf numFmtId="0" fontId="2" fillId="2" borderId="12"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2" fillId="2" borderId="14" xfId="0" applyFont="1" applyFill="1" applyBorder="1" applyAlignment="1">
      <alignment horizontal="left" vertical="center" wrapText="1" indent="1"/>
    </xf>
    <xf numFmtId="0" fontId="2" fillId="2" borderId="15" xfId="0" applyFont="1" applyFill="1" applyBorder="1" applyAlignment="1">
      <alignment horizontal="left" vertical="center" wrapText="1" indent="1"/>
    </xf>
    <xf numFmtId="0" fontId="2" fillId="2" borderId="11" xfId="0" applyFont="1" applyFill="1" applyBorder="1" applyAlignment="1">
      <alignment horizontal="left" vertical="center" wrapText="1" indent="1"/>
    </xf>
    <xf numFmtId="0" fontId="2" fillId="0" borderId="0" xfId="0" applyFont="1" applyAlignment="1">
      <alignment vertical="center" wrapText="1"/>
    </xf>
    <xf numFmtId="0" fontId="2" fillId="0" borderId="0" xfId="0" applyFont="1" applyAlignment="1">
      <alignment horizontal="right" vertical="center" shrinkToFit="1"/>
    </xf>
    <xf numFmtId="38" fontId="2" fillId="0" borderId="0" xfId="1" applyFont="1" applyFill="1" applyAlignment="1">
      <alignment horizontal="center" vertical="center"/>
    </xf>
    <xf numFmtId="180" fontId="2" fillId="4" borderId="0" xfId="0" applyNumberFormat="1" applyFont="1" applyFill="1" applyAlignment="1">
      <alignment horizontal="right" vertical="center" shrinkToFit="1"/>
    </xf>
    <xf numFmtId="0" fontId="2" fillId="2" borderId="0" xfId="0" applyFont="1" applyFill="1" applyAlignment="1">
      <alignment horizontal="left" vertical="center" wrapText="1"/>
    </xf>
    <xf numFmtId="0" fontId="2" fillId="2" borderId="0" xfId="0" applyFont="1" applyFill="1" applyAlignment="1">
      <alignment horizontal="left" vertical="center" shrinkToFit="1"/>
    </xf>
    <xf numFmtId="0" fontId="2" fillId="0" borderId="0" xfId="0" applyFont="1" applyAlignment="1">
      <alignment horizontal="left" vertical="distributed" wrapText="1" indent="4"/>
    </xf>
    <xf numFmtId="0" fontId="2" fillId="0" borderId="0" xfId="0" applyFont="1" applyAlignment="1">
      <alignment horizontal="left" vertical="distributed" indent="4"/>
    </xf>
    <xf numFmtId="0" fontId="2" fillId="4" borderId="0" xfId="0" applyFont="1" applyFill="1" applyAlignment="1">
      <alignment horizontal="center" vertical="center"/>
    </xf>
    <xf numFmtId="49" fontId="2" fillId="2" borderId="0" xfId="0" applyNumberFormat="1" applyFont="1" applyFill="1" applyAlignment="1">
      <alignment horizontal="left" vertical="center" wrapText="1"/>
    </xf>
    <xf numFmtId="49" fontId="2" fillId="4" borderId="1" xfId="0" applyNumberFormat="1" applyFont="1" applyFill="1" applyBorder="1" applyAlignment="1">
      <alignment horizontal="left" vertical="center" indent="1" shrinkToFit="1"/>
    </xf>
    <xf numFmtId="0" fontId="2" fillId="4" borderId="16" xfId="0" applyFont="1" applyFill="1" applyBorder="1" applyAlignment="1">
      <alignment horizontal="left" vertical="center" indent="1" shrinkToFit="1"/>
    </xf>
    <xf numFmtId="0" fontId="2" fillId="4" borderId="17" xfId="0" applyFont="1" applyFill="1" applyBorder="1" applyAlignment="1">
      <alignment horizontal="left" vertical="center" indent="1" shrinkToFit="1"/>
    </xf>
    <xf numFmtId="0" fontId="2" fillId="4" borderId="18" xfId="0" applyFont="1" applyFill="1" applyBorder="1" applyAlignment="1">
      <alignment horizontal="left" vertical="center" indent="1" shrinkToFit="1"/>
    </xf>
    <xf numFmtId="0" fontId="2" fillId="4" borderId="12" xfId="0" applyFont="1" applyFill="1" applyBorder="1" applyAlignment="1">
      <alignment horizontal="left" vertical="center" indent="1" shrinkToFit="1"/>
    </xf>
    <xf numFmtId="0" fontId="2" fillId="4" borderId="13" xfId="0" applyFont="1" applyFill="1" applyBorder="1" applyAlignment="1">
      <alignment horizontal="left" vertical="center" indent="1" shrinkToFit="1"/>
    </xf>
    <xf numFmtId="0" fontId="2" fillId="4" borderId="14" xfId="0" applyFont="1" applyFill="1" applyBorder="1" applyAlignment="1">
      <alignment horizontal="left" vertical="center" indent="1" shrinkToFit="1"/>
    </xf>
    <xf numFmtId="0" fontId="2" fillId="4" borderId="1" xfId="0" applyFont="1" applyFill="1" applyBorder="1" applyAlignment="1">
      <alignment horizontal="center" vertical="center" shrinkToFit="1"/>
    </xf>
    <xf numFmtId="0" fontId="2" fillId="4" borderId="1" xfId="0" applyFont="1" applyFill="1" applyBorder="1" applyAlignment="1">
      <alignment horizontal="left" vertical="center" indent="1" shrinkToFit="1"/>
    </xf>
    <xf numFmtId="0" fontId="2" fillId="0" borderId="0" xfId="0" applyFont="1" applyAlignment="1">
      <alignment horizontal="left" vertical="center"/>
    </xf>
    <xf numFmtId="0" fontId="4"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3" xfId="0" applyFont="1" applyBorder="1" applyAlignment="1">
      <alignment vertical="center" shrinkToFi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shrinkToFi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177" fontId="2" fillId="2" borderId="4" xfId="0" applyNumberFormat="1" applyFont="1" applyFill="1" applyBorder="1" applyAlignment="1">
      <alignment horizontal="right" vertical="center" shrinkToFit="1"/>
    </xf>
    <xf numFmtId="177" fontId="2" fillId="2" borderId="3" xfId="0" applyNumberFormat="1" applyFont="1" applyFill="1" applyBorder="1" applyAlignment="1">
      <alignment horizontal="right"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78" fontId="2" fillId="2" borderId="2"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cellXfs>
  <cellStyles count="2">
    <cellStyle name="桁区切り" xfId="1" builtinId="6"/>
    <cellStyle name="標準" xfId="0" builtinId="0"/>
  </cellStyles>
  <dxfs count="12">
    <dxf>
      <font>
        <color rgb="FFFF0000"/>
      </font>
    </dxf>
    <dxf>
      <font>
        <color rgb="FFFF0000"/>
      </font>
    </dxf>
    <dxf>
      <fill>
        <patternFill>
          <bgColor theme="8"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5</xdr:col>
      <xdr:colOff>133349</xdr:colOff>
      <xdr:row>20</xdr:row>
      <xdr:rowOff>57150</xdr:rowOff>
    </xdr:from>
    <xdr:to>
      <xdr:col>16</xdr:col>
      <xdr:colOff>219074</xdr:colOff>
      <xdr:row>47</xdr:row>
      <xdr:rowOff>152400</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8982074" y="3657600"/>
          <a:ext cx="7629525" cy="4895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22</xdr:row>
      <xdr:rowOff>114300</xdr:rowOff>
    </xdr:from>
    <xdr:to>
      <xdr:col>5</xdr:col>
      <xdr:colOff>95250</xdr:colOff>
      <xdr:row>44</xdr:row>
      <xdr:rowOff>133349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40576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2819400</xdr:colOff>
      <xdr:row>9</xdr:row>
      <xdr:rowOff>352425</xdr:rowOff>
    </xdr:from>
    <xdr:to>
      <xdr:col>5</xdr:col>
      <xdr:colOff>76200</xdr:colOff>
      <xdr:row>21</xdr:row>
      <xdr:rowOff>47625</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838575" y="1895475"/>
          <a:ext cx="5086350" cy="201930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76200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6667500" y="342900"/>
          <a:ext cx="3495676" cy="819150"/>
          <a:chOff x="6943725" y="19050"/>
          <a:chExt cx="3495676" cy="819150"/>
        </a:xfrm>
      </xdr:grpSpPr>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A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6677025" y="342900"/>
          <a:ext cx="3495676" cy="819150"/>
          <a:chOff x="6943725" y="19050"/>
          <a:chExt cx="3495676" cy="819150"/>
        </a:xfrm>
      </xdr:grpSpPr>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16</xdr:col>
      <xdr:colOff>177800</xdr:colOff>
      <xdr:row>16</xdr:row>
      <xdr:rowOff>177800</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57300"/>
          <a:ext cx="5467350" cy="2952750"/>
        </a:xfrm>
        <a:prstGeom prst="rect">
          <a:avLst/>
        </a:prstGeom>
        <a:solidFill>
          <a:schemeClr val="bg1"/>
        </a:solidFill>
      </xdr:spPr>
    </xdr:pic>
    <xdr:clientData/>
  </xdr:twoCellAnchor>
  <xdr:twoCellAnchor editAs="oneCell">
    <xdr:from>
      <xdr:col>11</xdr:col>
      <xdr:colOff>0</xdr:colOff>
      <xdr:row>17</xdr:row>
      <xdr:rowOff>142875</xdr:rowOff>
    </xdr:from>
    <xdr:to>
      <xdr:col>17</xdr:col>
      <xdr:colOff>247650</xdr:colOff>
      <xdr:row>40</xdr:row>
      <xdr:rowOff>187325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0" y="4400550"/>
          <a:ext cx="6219825" cy="5426075"/>
        </a:xfrm>
        <a:prstGeom prst="rect">
          <a:avLst/>
        </a:prstGeom>
        <a:solidFill>
          <a:schemeClr val="bg1"/>
        </a:solidFill>
      </xdr:spPr>
    </xdr:pic>
    <xdr:clientData/>
  </xdr:twoCellAnchor>
  <xdr:twoCellAnchor>
    <xdr:from>
      <xdr:col>11</xdr:col>
      <xdr:colOff>0</xdr:colOff>
      <xdr:row>1</xdr:row>
      <xdr:rowOff>0</xdr:rowOff>
    </xdr:from>
    <xdr:to>
      <xdr:col>13</xdr:col>
      <xdr:colOff>266701</xdr:colOff>
      <xdr:row>5</xdr:row>
      <xdr:rowOff>133350</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6667500" y="171450"/>
          <a:ext cx="3495676" cy="819150"/>
          <a:chOff x="6943725" y="19050"/>
          <a:chExt cx="3495676" cy="819150"/>
        </a:xfrm>
      </xdr:grpSpPr>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152400</xdr:rowOff>
    </xdr:from>
    <xdr:to>
      <xdr:col>7</xdr:col>
      <xdr:colOff>1314450</xdr:colOff>
      <xdr:row>12</xdr:row>
      <xdr:rowOff>247650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2724150"/>
          <a:ext cx="6115050" cy="295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私または自社もしくは自社の役員等が、次のいずれにも該当する者ではありません。</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暴力団（暴力団員による不当な行為の防止等に関する法律（平成３年法律第</a:t>
          </a:r>
          <a:r>
            <a:rPr kumimoji="1" lang="en-US" altLang="ja-JP" sz="1100">
              <a:latin typeface="BIZ UDゴシック" panose="020B0400000000000000" pitchFamily="49" charset="-128"/>
              <a:ea typeface="BIZ UDゴシック" panose="020B0400000000000000" pitchFamily="49" charset="-128"/>
            </a:rPr>
            <a:t>77</a:t>
          </a:r>
          <a:r>
            <a:rPr kumimoji="1" lang="ja-JP" altLang="en-US" sz="1100">
              <a:latin typeface="BIZ UDゴシック" panose="020B0400000000000000" pitchFamily="49" charset="-128"/>
              <a:ea typeface="BIZ UDゴシック" panose="020B0400000000000000" pitchFamily="49" charset="-128"/>
            </a:rPr>
            <a:t>号。以下「法」という。</a:t>
          </a:r>
          <a:r>
            <a:rPr kumimoji="1" lang="en-US" altLang="ja-JP" sz="110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第２条第２号に規定する暴力団をいう。以下同じ。）</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暴力団員（法第２条第６号に規定する暴力団員をいう。以下同じ。）</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(3) </a:t>
          </a:r>
          <a:r>
            <a:rPr kumimoji="1" lang="ja-JP" altLang="en-US" sz="1100">
              <a:latin typeface="BIZ UDゴシック" panose="020B0400000000000000" pitchFamily="49" charset="-128"/>
              <a:ea typeface="BIZ UDゴシック" panose="020B0400000000000000" pitchFamily="49" charset="-128"/>
            </a:rPr>
            <a:t>自己、自社もしくは第三者の不正の利益を図る目的または第三者に損害を与える目的をもって、暴力団または暴力団員を利用している者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(4) </a:t>
          </a:r>
          <a:r>
            <a:rPr kumimoji="1" lang="ja-JP" altLang="en-US" sz="1100">
              <a:latin typeface="BIZ UDゴシック" panose="020B0400000000000000" pitchFamily="49" charset="-128"/>
              <a:ea typeface="BIZ UDゴシック" panose="020B0400000000000000" pitchFamily="49" charset="-128"/>
            </a:rPr>
            <a:t>暴力団または暴力団員に対して資金等を供給し、または便宜を供与するなど、直接的もしくは積極的に暴力団の維持、運営に協力し、または関与している者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(5) </a:t>
          </a:r>
          <a:r>
            <a:rPr kumimoji="1" lang="ja-JP" altLang="en-US" sz="1100">
              <a:latin typeface="BIZ UDゴシック" panose="020B0400000000000000" pitchFamily="49" charset="-128"/>
              <a:ea typeface="BIZ UDゴシック" panose="020B0400000000000000" pitchFamily="49" charset="-128"/>
            </a:rPr>
            <a:t>暴力団または暴力団員と社会的に非難されるべき関係を有している者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(6)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から</a:t>
          </a:r>
          <a:r>
            <a:rPr kumimoji="1" lang="en-US" altLang="ja-JP" sz="1100">
              <a:latin typeface="BIZ UDゴシック" panose="020B0400000000000000" pitchFamily="49" charset="-128"/>
              <a:ea typeface="BIZ UDゴシック" panose="020B0400000000000000" pitchFamily="49" charset="-128"/>
            </a:rPr>
            <a:t>(5)</a:t>
          </a:r>
          <a:r>
            <a:rPr kumimoji="1" lang="ja-JP" altLang="en-US" sz="1100">
              <a:latin typeface="BIZ UDゴシック" panose="020B0400000000000000" pitchFamily="49" charset="-128"/>
              <a:ea typeface="BIZ UDゴシック" panose="020B0400000000000000" pitchFamily="49" charset="-128"/>
            </a:rPr>
            <a:t>までのいずれかに該当する者であることを知りながら、これを不当に利用するなどしている者</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１の</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から</a:t>
          </a:r>
          <a:r>
            <a:rPr kumimoji="1" lang="en-US" altLang="ja-JP" sz="1100">
              <a:latin typeface="BIZ UDゴシック" panose="020B0400000000000000" pitchFamily="49" charset="-128"/>
              <a:ea typeface="BIZ UDゴシック" panose="020B0400000000000000" pitchFamily="49" charset="-128"/>
            </a:rPr>
            <a:t>(6)</a:t>
          </a:r>
          <a:r>
            <a:rPr kumimoji="1" lang="ja-JP" altLang="en-US" sz="1100">
              <a:latin typeface="BIZ UDゴシック" panose="020B0400000000000000" pitchFamily="49" charset="-128"/>
              <a:ea typeface="BIZ UDゴシック" panose="020B0400000000000000" pitchFamily="49" charset="-128"/>
            </a:rPr>
            <a:t>に掲げる者が、その経営に実質的に関与している法人その他の団体または個人ではありません。</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0</xdr:colOff>
      <xdr:row>2</xdr:row>
      <xdr:rowOff>0</xdr:rowOff>
    </xdr:from>
    <xdr:to>
      <xdr:col>15</xdr:col>
      <xdr:colOff>66676</xdr:colOff>
      <xdr:row>6</xdr:row>
      <xdr:rowOff>133350</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19900" y="342900"/>
          <a:ext cx="3495676" cy="819150"/>
          <a:chOff x="6943725" y="19050"/>
          <a:chExt cx="3495676" cy="819150"/>
        </a:xfrm>
      </xdr:grpSpPr>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38100</xdr:rowOff>
    </xdr:from>
    <xdr:to>
      <xdr:col>7</xdr:col>
      <xdr:colOff>1190624</xdr:colOff>
      <xdr:row>21</xdr:row>
      <xdr:rowOff>66675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0" y="1924050"/>
          <a:ext cx="5991224" cy="1952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申請者は、以下のことを誓約します。</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滋賀県税（個人県民税および地方消費税を除く。）およびこれに付随する延滞金等に滞納がないこと。</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が事実と相違し、滋賀県中小企業等賃上げ・人材確保環境整備応援事業補助金の補助対象者として認められず、受付が取り消されても異議のないこと。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上記１</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の確認のため、以下のことに同意します。</a:t>
          </a:r>
        </a:p>
        <a:p>
          <a:pPr marL="0" indent="144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全ての滋賀県税（個人県民税および地方消費税を除く。）およびこれに付随する延滞金等の納付または納入の状況に関して、滋賀県税の完納情報の確認を行うこと。</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35</xdr:row>
      <xdr:rowOff>142876</xdr:rowOff>
    </xdr:from>
    <xdr:to>
      <xdr:col>7</xdr:col>
      <xdr:colOff>1314450</xdr:colOff>
      <xdr:row>42</xdr:row>
      <xdr:rowOff>123826</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0" y="6696076"/>
          <a:ext cx="6115050"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＊法人登記簿に記載の本社所在地、法人名称をご記入ください。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＊この同意書を提出された時点で滋賀県税を完納されたとしても、納税が確認できるまで、１週間から４週間程度の時間を要する場合がありますので、ご了承ください。</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0</xdr:colOff>
      <xdr:row>5</xdr:row>
      <xdr:rowOff>0</xdr:rowOff>
    </xdr:from>
    <xdr:to>
      <xdr:col>14</xdr:col>
      <xdr:colOff>66676</xdr:colOff>
      <xdr:row>9</xdr:row>
      <xdr:rowOff>133350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6686550" y="857250"/>
          <a:ext cx="3495676" cy="819150"/>
          <a:chOff x="6943725" y="19050"/>
          <a:chExt cx="3495676" cy="819150"/>
        </a:xfrm>
      </xdr:grpSpPr>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30</xdr:row>
      <xdr:rowOff>47625</xdr:rowOff>
    </xdr:from>
    <xdr:to>
      <xdr:col>9</xdr:col>
      <xdr:colOff>0</xdr:colOff>
      <xdr:row>31</xdr:row>
      <xdr:rowOff>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0" y="5934075"/>
          <a:ext cx="59912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 </a:t>
          </a:r>
          <a:r>
            <a:rPr kumimoji="1" lang="ja-JP" altLang="en-US" sz="1100">
              <a:latin typeface="BIZ UDゴシック" panose="020B0400000000000000" pitchFamily="49" charset="-128"/>
              <a:ea typeface="BIZ UDゴシック" panose="020B0400000000000000" pitchFamily="49" charset="-128"/>
            </a:rPr>
            <a:t>事業が完了したときは、完了した日から</a:t>
          </a:r>
          <a:r>
            <a:rPr kumimoji="1" lang="en-US" altLang="ja-JP" sz="1100">
              <a:latin typeface="BIZ UDゴシック" panose="020B0400000000000000" pitchFamily="49" charset="-128"/>
              <a:ea typeface="BIZ UDゴシック" panose="020B0400000000000000" pitchFamily="49" charset="-128"/>
            </a:rPr>
            <a:t>30</a:t>
          </a:r>
          <a:r>
            <a:rPr kumimoji="1" lang="ja-JP" altLang="en-US" sz="1100">
              <a:latin typeface="BIZ UDゴシック" panose="020B0400000000000000" pitchFamily="49" charset="-128"/>
              <a:ea typeface="BIZ UDゴシック" panose="020B0400000000000000" pitchFamily="49" charset="-128"/>
            </a:rPr>
            <a:t>日を経過した日または令和８年２月</a:t>
          </a:r>
          <a:r>
            <a:rPr kumimoji="1" lang="en-US" altLang="ja-JP" sz="1100">
              <a:latin typeface="BIZ UDゴシック" panose="020B0400000000000000" pitchFamily="49" charset="-128"/>
              <a:ea typeface="BIZ UDゴシック" panose="020B0400000000000000" pitchFamily="49" charset="-128"/>
            </a:rPr>
            <a:t>20</a:t>
          </a:r>
          <a:r>
            <a:rPr kumimoji="1" lang="ja-JP" altLang="en-US" sz="1100">
              <a:latin typeface="BIZ UDゴシック" panose="020B0400000000000000" pitchFamily="49" charset="-128"/>
              <a:ea typeface="BIZ UDゴシック" panose="020B0400000000000000" pitchFamily="49" charset="-128"/>
            </a:rPr>
            <a:t>日のいずれか早い日までに、所定の書類を添えて、事業実績報告書を提出すること。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31</xdr:row>
      <xdr:rowOff>47625</xdr:rowOff>
    </xdr:from>
    <xdr:to>
      <xdr:col>9</xdr:col>
      <xdr:colOff>0</xdr:colOff>
      <xdr:row>32</xdr:row>
      <xdr:rowOff>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0" y="5934075"/>
          <a:ext cx="59912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 </a:t>
          </a:r>
          <a:r>
            <a:rPr kumimoji="1" lang="ja-JP" altLang="en-US" sz="1100">
              <a:latin typeface="BIZ UDゴシック" panose="020B0400000000000000" pitchFamily="49" charset="-128"/>
              <a:ea typeface="BIZ UDゴシック" panose="020B0400000000000000" pitchFamily="49" charset="-128"/>
            </a:rPr>
            <a:t>申請時の事業内容に変更が生じた場合または事業を廃止する場合は、速やかに所定の書類を添えて、変更（廃止）承認申請書を提出すること。</a:t>
          </a:r>
        </a:p>
      </xdr:txBody>
    </xdr:sp>
    <xdr:clientData/>
  </xdr:twoCellAnchor>
  <xdr:twoCellAnchor>
    <xdr:from>
      <xdr:col>0</xdr:col>
      <xdr:colOff>0</xdr:colOff>
      <xdr:row>32</xdr:row>
      <xdr:rowOff>47625</xdr:rowOff>
    </xdr:from>
    <xdr:to>
      <xdr:col>9</xdr:col>
      <xdr:colOff>0</xdr:colOff>
      <xdr:row>33</xdr:row>
      <xdr:rowOff>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0" y="6448425"/>
          <a:ext cx="59912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(3) </a:t>
          </a:r>
          <a:r>
            <a:rPr kumimoji="1" lang="ja-JP" altLang="en-US" sz="1100">
              <a:latin typeface="BIZ UDゴシック" panose="020B0400000000000000" pitchFamily="49" charset="-128"/>
              <a:ea typeface="BIZ UDゴシック" panose="020B0400000000000000" pitchFamily="49" charset="-128"/>
            </a:rPr>
            <a:t>滋賀県ワーク・ライフ・バランス推進企業の登録手続きが終了していない場合は、事業完了までに手続きを行うこと。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6686550" y="342900"/>
          <a:ext cx="3495676" cy="819150"/>
          <a:chOff x="6943725" y="19050"/>
          <a:chExt cx="3495676" cy="819150"/>
        </a:xfrm>
      </xdr:grpSpPr>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6753225" y="342900"/>
          <a:ext cx="3495676" cy="819150"/>
          <a:chOff x="6943725" y="19050"/>
          <a:chExt cx="3495676" cy="819150"/>
        </a:xfrm>
      </xdr:grpSpPr>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6686550" y="342900"/>
          <a:ext cx="3495676" cy="819150"/>
          <a:chOff x="6943725" y="19050"/>
          <a:chExt cx="3495676" cy="819150"/>
        </a:xfrm>
      </xdr:grpSpPr>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6"/>
  <sheetViews>
    <sheetView showZeros="0" topLeftCell="A10" zoomScaleNormal="100" workbookViewId="0">
      <selection activeCell="D19" sqref="D19"/>
    </sheetView>
  </sheetViews>
  <sheetFormatPr defaultColWidth="9" defaultRowHeight="13.5"/>
  <cols>
    <col min="1" max="1" width="4.125" style="1" customWidth="1"/>
    <col min="2" max="2" width="9.25" style="1" customWidth="1"/>
    <col min="3" max="3" width="62.875" style="16" customWidth="1"/>
    <col min="4" max="4" width="30.875" style="27" customWidth="1"/>
    <col min="5" max="16" width="9" style="1"/>
    <col min="17" max="17" width="3.25" style="1" customWidth="1"/>
    <col min="18" max="16384" width="9" style="1"/>
  </cols>
  <sheetData>
    <row r="1" spans="1:4">
      <c r="A1" s="69" t="s">
        <v>131</v>
      </c>
      <c r="B1" s="69"/>
      <c r="C1" s="69"/>
      <c r="D1" s="36" t="s">
        <v>215</v>
      </c>
    </row>
    <row r="2" spans="1:4">
      <c r="A2" s="2"/>
      <c r="B2" s="2"/>
      <c r="C2" s="2"/>
    </row>
    <row r="3" spans="1:4">
      <c r="A3" s="2"/>
      <c r="B3" s="2"/>
      <c r="C3" s="33">
        <f>'様式１（交付申請書）'!G10</f>
        <v>0</v>
      </c>
    </row>
    <row r="4" spans="1:4">
      <c r="A4" s="2"/>
      <c r="B4" s="2"/>
      <c r="C4" s="33">
        <f>'様式１（交付申請書）'!G11</f>
        <v>0</v>
      </c>
    </row>
    <row r="5" spans="1:4">
      <c r="A5" s="2"/>
      <c r="B5" s="2"/>
      <c r="C5" s="59"/>
    </row>
    <row r="6" spans="1:4">
      <c r="A6" s="2"/>
      <c r="B6" s="62"/>
      <c r="C6" s="62" t="s">
        <v>133</v>
      </c>
    </row>
    <row r="8" spans="1:4">
      <c r="A8" s="1" t="s">
        <v>112</v>
      </c>
    </row>
    <row r="9" spans="1:4">
      <c r="B9" s="2" t="s">
        <v>214</v>
      </c>
    </row>
    <row r="10" spans="1:4" ht="34.5" customHeight="1">
      <c r="A10" s="28">
        <v>1</v>
      </c>
      <c r="B10" s="56"/>
      <c r="C10" s="25" t="s">
        <v>216</v>
      </c>
      <c r="D10" s="27" t="str">
        <f>IF('様式１－２（事業計画書）'!A4="本事業の対象となる中小企業者ではありません。","中小企業者ではありません",IF(B10&lt;&gt;"","OK","チェック欄に〇を付けてください"))</f>
        <v>チェック欄に〇を付けてください</v>
      </c>
    </row>
    <row r="11" spans="1:4">
      <c r="A11" s="28">
        <v>2</v>
      </c>
      <c r="B11" s="56"/>
      <c r="C11" s="25" t="s">
        <v>113</v>
      </c>
      <c r="D11" s="27" t="str">
        <f>IF('様式１（交付申請書）'!I1="OK",IF(B11&lt;&gt;"","OK","チェック欄に〇を付けてください"),"様式１に未入力項目があります")</f>
        <v>様式１に未入力項目があります</v>
      </c>
    </row>
    <row r="12" spans="1:4">
      <c r="A12" s="28">
        <v>3</v>
      </c>
      <c r="B12" s="56"/>
      <c r="C12" s="25" t="s">
        <v>114</v>
      </c>
      <c r="D12" s="27" t="str">
        <f>IF('様式１（交付申請書）'!I1="OK",IF(B12&lt;&gt;"","OK","チェック欄に〇を付けてください"),"様式１－２に未入力項目があります")</f>
        <v>様式１－２に未入力項目があります</v>
      </c>
    </row>
    <row r="13" spans="1:4">
      <c r="A13" s="28">
        <v>4</v>
      </c>
      <c r="B13" s="56"/>
      <c r="C13" s="25" t="s">
        <v>115</v>
      </c>
      <c r="D13" s="27" t="str">
        <f>IF('様式１（交付申請書）'!I1="OK",IF(B13&lt;&gt;"","OK","チェック欄に〇を付けてください"),"様式１－３に未入力項目があります")</f>
        <v>様式１－３に未入力項目があります</v>
      </c>
    </row>
    <row r="14" spans="1:4">
      <c r="A14" s="28">
        <v>5</v>
      </c>
      <c r="B14" s="68"/>
      <c r="C14" s="25" t="s">
        <v>117</v>
      </c>
      <c r="D14" s="27" t="str">
        <f>IF(B14&lt;&gt;"","OK","チェック欄の「〇」「不要」を選択してください")</f>
        <v>チェック欄の「〇」「不要」を選択してください</v>
      </c>
    </row>
    <row r="15" spans="1:4">
      <c r="A15" s="28">
        <v>6</v>
      </c>
      <c r="B15" s="56"/>
      <c r="C15" s="25" t="s">
        <v>116</v>
      </c>
      <c r="D15" s="27" t="str">
        <f>IF(B15&lt;&gt;"","OK","チェック欄に〇を付けてください")</f>
        <v>チェック欄に〇を付けてください</v>
      </c>
    </row>
    <row r="16" spans="1:4">
      <c r="A16" s="28">
        <v>7</v>
      </c>
      <c r="B16" s="68"/>
      <c r="C16" s="25" t="s">
        <v>118</v>
      </c>
      <c r="D16" s="27" t="str">
        <f>IF(B16&lt;&gt;"","OK","チェック欄の「〇」「不要」を選択してください")</f>
        <v>チェック欄の「〇」「不要」を選択してください</v>
      </c>
    </row>
    <row r="17" spans="1:4">
      <c r="A17" s="28">
        <v>8</v>
      </c>
      <c r="B17" s="68"/>
      <c r="C17" s="25" t="s">
        <v>119</v>
      </c>
      <c r="D17" s="27" t="str">
        <f>IF(B17&lt;&gt;"","OK","チェック欄の「〇」「不要」を選択してください")</f>
        <v>チェック欄の「〇」「不要」を選択してください</v>
      </c>
    </row>
    <row r="18" spans="1:4">
      <c r="A18" s="28">
        <v>9</v>
      </c>
      <c r="B18" s="68"/>
      <c r="C18" s="25" t="s">
        <v>120</v>
      </c>
      <c r="D18" s="27" t="str">
        <f>IF(B18&lt;&gt;"","OK","チェック欄の「〇」「不要」を選択してください")</f>
        <v>チェック欄の「〇」「不要」を選択してください</v>
      </c>
    </row>
    <row r="20" spans="1:4">
      <c r="A20" s="1" t="s">
        <v>121</v>
      </c>
    </row>
    <row r="21" spans="1:4">
      <c r="B21" s="2" t="s">
        <v>214</v>
      </c>
    </row>
    <row r="22" spans="1:4">
      <c r="A22" s="23">
        <v>1</v>
      </c>
      <c r="B22" s="37"/>
      <c r="C22" s="22" t="s">
        <v>122</v>
      </c>
      <c r="D22" s="27" t="str">
        <f>IF('様式３（変更承認申請書）'!I1="OK",IF(B22&lt;&gt;"","OK","チェック欄に〇を付けてください"),"様式３に未入力項目があります")</f>
        <v>様式３に未入力項目があります</v>
      </c>
    </row>
    <row r="23" spans="1:4">
      <c r="A23" s="23">
        <v>2</v>
      </c>
      <c r="B23" s="67"/>
      <c r="C23" s="22" t="s">
        <v>114</v>
      </c>
      <c r="D23" s="27" t="str">
        <f>D12</f>
        <v>様式１－２に未入力項目があります</v>
      </c>
    </row>
    <row r="25" spans="1:4">
      <c r="A25" s="1" t="s">
        <v>123</v>
      </c>
    </row>
    <row r="26" spans="1:4">
      <c r="B26" s="2" t="s">
        <v>214</v>
      </c>
    </row>
    <row r="27" spans="1:4">
      <c r="A27" s="32">
        <v>1</v>
      </c>
      <c r="B27" s="57"/>
      <c r="C27" s="24" t="s">
        <v>125</v>
      </c>
      <c r="D27" s="27" t="str">
        <f>IF('様式４（廃止承認申請書）'!I1="OK",IF(B27&lt;&gt;"","OK","チェック欄に〇を付けてください"),"様式４に未入力項目があります")</f>
        <v>様式４に未入力項目があります</v>
      </c>
    </row>
    <row r="29" spans="1:4">
      <c r="A29" s="1" t="s">
        <v>124</v>
      </c>
    </row>
    <row r="30" spans="1:4">
      <c r="B30" s="2" t="s">
        <v>214</v>
      </c>
    </row>
    <row r="31" spans="1:4">
      <c r="A31" s="29">
        <v>1</v>
      </c>
      <c r="B31" s="58" t="s">
        <v>213</v>
      </c>
      <c r="C31" s="30" t="s">
        <v>126</v>
      </c>
      <c r="D31" s="27" t="str">
        <f>IF('様式５（実績報告書）'!I1="OK",IF(B31&lt;&gt;"","OK","チェック欄に〇を付けてください"),"様式５に未入力項目があります")</f>
        <v>様式５に未入力項目があります</v>
      </c>
    </row>
    <row r="32" spans="1:4">
      <c r="A32" s="29">
        <v>2</v>
      </c>
      <c r="B32" s="58" t="s">
        <v>213</v>
      </c>
      <c r="C32" s="30" t="s">
        <v>127</v>
      </c>
      <c r="D32" s="27" t="str">
        <f>IF('様式５－２（事業報告書）'!I1="OK",IF(B32&lt;&gt;"","OK","チェック欄に〇を付けてください"),"様式５－２に未入力項目があります")</f>
        <v>様式５－２に未入力項目があります</v>
      </c>
    </row>
    <row r="33" spans="1:4" ht="27">
      <c r="A33" s="29">
        <v>3</v>
      </c>
      <c r="B33" s="58" t="s">
        <v>213</v>
      </c>
      <c r="C33" s="30" t="s">
        <v>130</v>
      </c>
      <c r="D33" s="27" t="str">
        <f>IF(B33&lt;&gt;"","OK","チェック欄に〇を付けてください")</f>
        <v>OK</v>
      </c>
    </row>
    <row r="34" spans="1:4">
      <c r="A34" s="29">
        <v>4</v>
      </c>
      <c r="B34" s="58" t="s">
        <v>213</v>
      </c>
      <c r="C34" s="30" t="s">
        <v>128</v>
      </c>
      <c r="D34" s="27" t="str">
        <f>IF(B34&lt;&gt;"","OK","チェック欄に〇を付けてください")</f>
        <v>OK</v>
      </c>
    </row>
    <row r="35" spans="1:4">
      <c r="A35" s="29">
        <v>5</v>
      </c>
      <c r="B35" s="58" t="s">
        <v>213</v>
      </c>
      <c r="C35" s="30" t="s">
        <v>129</v>
      </c>
      <c r="D35" s="27" t="str">
        <f>IF(B35&lt;&gt;"","OK","チェック欄に〇を付けてください")</f>
        <v>OK</v>
      </c>
    </row>
    <row r="36" spans="1:4" ht="27">
      <c r="A36" s="29">
        <v>6</v>
      </c>
      <c r="B36" s="58" t="s">
        <v>213</v>
      </c>
      <c r="C36" s="61" t="s">
        <v>218</v>
      </c>
      <c r="D36" s="27" t="str">
        <f>IF(B36&lt;&gt;"","OK","チェック欄に〇を付けてください")</f>
        <v>OK</v>
      </c>
    </row>
  </sheetData>
  <mergeCells count="1">
    <mergeCell ref="A1:C1"/>
  </mergeCells>
  <phoneticPr fontId="1"/>
  <dataValidations disablePrompts="1" count="1">
    <dataValidation type="list" allowBlank="1" showInputMessage="1" showErrorMessage="1" sqref="B10:B13 B15 B22:B23 B27 B31:B36" xr:uid="{9078D529-021E-4C4F-9CAB-59EE0B555325}">
      <formula1>"○"</formula1>
    </dataValidation>
  </dataValidations>
  <pageMargins left="0.78740157480314965" right="0.78740157480314965" top="0.74803149606299213" bottom="0.74803149606299213" header="0.31496062992125984" footer="0.31496062992125984"/>
  <pageSetup paperSize="9" scale="90" fitToWidth="0" orientation="landscape" blackAndWhite="1"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7B65F27-D15B-4D64-A106-6E4315EE42ED}">
          <x14:formula1>
            <xm:f>リスト!$B$11:$B$12</xm:f>
          </x14:formula1>
          <xm:sqref>B14 B16:B18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tabColor theme="7" tint="0.79998168889431442"/>
  </sheetPr>
  <dimension ref="A1:J46"/>
  <sheetViews>
    <sheetView showZeros="0" zoomScaleNormal="100" workbookViewId="0">
      <pane ySplit="1" topLeftCell="A8" activePane="bottomLeft" state="frozen"/>
      <selection activeCell="Q16" sqref="Q16"/>
      <selection pane="bottomLeft" activeCell="T10" sqref="T10"/>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7.375" style="1" customWidth="1"/>
    <col min="10" max="10" width="0" style="1" hidden="1" customWidth="1"/>
    <col min="11" max="16384" width="9" style="1"/>
  </cols>
  <sheetData>
    <row r="1" spans="1:10">
      <c r="A1" s="1" t="s">
        <v>231</v>
      </c>
      <c r="I1" s="3" t="str">
        <f>IF(J12=1,"OK","未入力項目があります")</f>
        <v>未入力項目があります</v>
      </c>
    </row>
    <row r="3" spans="1:10">
      <c r="J3" s="1">
        <f>IF(G4="年月日",0,IF(G4="",0,1))</f>
        <v>1</v>
      </c>
    </row>
    <row r="4" spans="1:10">
      <c r="G4" s="147" t="s">
        <v>226</v>
      </c>
      <c r="H4" s="147"/>
      <c r="I4" s="147"/>
      <c r="J4" s="1">
        <f>IF(D41="",0,1)</f>
        <v>0</v>
      </c>
    </row>
    <row r="5" spans="1:10">
      <c r="A5" s="1" t="s">
        <v>10</v>
      </c>
      <c r="J5" s="1">
        <f>IF(D41="",0,1)</f>
        <v>0</v>
      </c>
    </row>
    <row r="6" spans="1:10">
      <c r="A6" s="1" t="s">
        <v>11</v>
      </c>
      <c r="J6" s="1">
        <f>IF(D42="",0,1)</f>
        <v>0</v>
      </c>
    </row>
    <row r="7" spans="1:10">
      <c r="J7" s="1">
        <f>IF(H42="",0,1)</f>
        <v>0</v>
      </c>
    </row>
    <row r="8" spans="1:10">
      <c r="F8" s="3" t="s">
        <v>15</v>
      </c>
      <c r="G8" s="34">
        <f>'様式３（変更承認申請書）'!G8</f>
        <v>0</v>
      </c>
      <c r="J8" s="1">
        <f>IF(D43="",0,1)</f>
        <v>0</v>
      </c>
    </row>
    <row r="9" spans="1:10" ht="27" customHeight="1">
      <c r="D9" s="81" t="s">
        <v>76</v>
      </c>
      <c r="E9" s="81"/>
      <c r="F9" s="4"/>
      <c r="G9" s="148">
        <f>'様式３（変更承認申請書）'!G9</f>
        <v>0</v>
      </c>
      <c r="H9" s="148"/>
      <c r="I9" s="148"/>
      <c r="J9" s="1">
        <f>IF(D44="",0,1)</f>
        <v>0</v>
      </c>
    </row>
    <row r="10" spans="1:10" ht="13.5" customHeight="1">
      <c r="D10" s="79" t="s">
        <v>77</v>
      </c>
      <c r="E10" s="79"/>
      <c r="F10" s="4"/>
      <c r="G10" s="149">
        <f>'様式３（変更承認申請書）'!G10</f>
        <v>0</v>
      </c>
      <c r="H10" s="149"/>
      <c r="I10" s="149"/>
      <c r="J10" s="1">
        <f>IF(D45="",0,1)</f>
        <v>0</v>
      </c>
    </row>
    <row r="11" spans="1:10">
      <c r="D11" s="79" t="s">
        <v>4</v>
      </c>
      <c r="E11" s="79"/>
      <c r="F11" s="4"/>
      <c r="G11" s="149">
        <f>'様式３（変更承認申請書）'!G11</f>
        <v>0</v>
      </c>
      <c r="H11" s="149"/>
      <c r="I11" s="149"/>
      <c r="J11" s="1">
        <f>IF(D46="",0,1)</f>
        <v>0</v>
      </c>
    </row>
    <row r="12" spans="1:10">
      <c r="E12" s="4"/>
      <c r="F12" s="4"/>
      <c r="J12" s="21">
        <f>SUBTOTAL(6,J3:J11)</f>
        <v>0</v>
      </c>
    </row>
    <row r="13" spans="1:10">
      <c r="D13" s="79" t="s">
        <v>75</v>
      </c>
      <c r="E13" s="79"/>
      <c r="F13" s="4"/>
      <c r="G13" s="148">
        <f>'様式３（変更承認申請書）'!G13</f>
        <v>0</v>
      </c>
      <c r="H13" s="148"/>
      <c r="I13" s="148"/>
    </row>
    <row r="14" spans="1:10">
      <c r="D14" s="79" t="s">
        <v>5</v>
      </c>
      <c r="E14" s="79"/>
      <c r="F14" s="4"/>
      <c r="G14" s="148">
        <f>'様式３（変更承認申請書）'!G14</f>
        <v>0</v>
      </c>
      <c r="H14" s="148"/>
      <c r="I14" s="148"/>
    </row>
    <row r="15" spans="1:10">
      <c r="D15" s="79" t="s">
        <v>6</v>
      </c>
      <c r="E15" s="79"/>
      <c r="F15" s="4"/>
      <c r="G15" s="153">
        <f>'様式３（変更承認申請書）'!G15</f>
        <v>0</v>
      </c>
      <c r="H15" s="153"/>
      <c r="I15" s="153"/>
    </row>
    <row r="16" spans="1:10">
      <c r="E16" s="4"/>
      <c r="F16" s="4"/>
    </row>
    <row r="17" spans="1:9">
      <c r="E17" s="4"/>
      <c r="F17" s="4"/>
    </row>
    <row r="19" spans="1:9" ht="13.5" customHeight="1">
      <c r="A19" s="150" t="s">
        <v>95</v>
      </c>
      <c r="B19" s="151"/>
      <c r="C19" s="151"/>
      <c r="D19" s="151"/>
      <c r="E19" s="151"/>
      <c r="F19" s="151"/>
      <c r="G19" s="151"/>
      <c r="H19" s="151"/>
      <c r="I19" s="151"/>
    </row>
    <row r="20" spans="1:9">
      <c r="A20" s="2"/>
      <c r="B20" s="2"/>
      <c r="C20" s="2"/>
      <c r="D20" s="2"/>
      <c r="E20" s="2"/>
      <c r="F20" s="2"/>
      <c r="G20" s="2"/>
      <c r="H20" s="2"/>
      <c r="I20" s="2"/>
    </row>
    <row r="21" spans="1:9" ht="18.95" customHeight="1">
      <c r="A21" s="64" t="s">
        <v>242</v>
      </c>
      <c r="B21" s="64"/>
      <c r="C21" s="64"/>
    </row>
    <row r="22" spans="1:9" ht="30" customHeight="1">
      <c r="A22" s="70" t="s">
        <v>233</v>
      </c>
      <c r="B22" s="71"/>
      <c r="C22" s="71"/>
      <c r="D22" s="71"/>
      <c r="E22" s="71"/>
      <c r="F22" s="71"/>
      <c r="G22" s="71"/>
      <c r="H22" s="71"/>
      <c r="I22" s="71"/>
    </row>
    <row r="23" spans="1:9" ht="13.5" customHeight="1">
      <c r="A23" s="6"/>
      <c r="B23" s="7"/>
      <c r="C23" s="7"/>
      <c r="D23" s="7"/>
      <c r="E23" s="7"/>
      <c r="F23" s="7"/>
      <c r="G23" s="7"/>
      <c r="H23" s="7"/>
      <c r="I23" s="7"/>
    </row>
    <row r="25" spans="1:9">
      <c r="A25" s="69" t="s">
        <v>7</v>
      </c>
      <c r="B25" s="69"/>
      <c r="C25" s="69"/>
      <c r="D25" s="69"/>
      <c r="E25" s="69"/>
      <c r="F25" s="69"/>
      <c r="G25" s="69"/>
      <c r="H25" s="69"/>
      <c r="I25" s="69"/>
    </row>
    <row r="26" spans="1:9">
      <c r="A26" s="2"/>
      <c r="B26" s="2"/>
      <c r="C26" s="2"/>
      <c r="D26" s="2"/>
      <c r="E26" s="2"/>
      <c r="F26" s="2"/>
      <c r="G26" s="2"/>
      <c r="H26" s="2"/>
      <c r="I26" s="2"/>
    </row>
    <row r="28" spans="1:9">
      <c r="A28" s="1" t="s">
        <v>46</v>
      </c>
      <c r="C28" s="3" t="s">
        <v>14</v>
      </c>
      <c r="D28" s="73">
        <f>'様式５－２（事業報告書）'!E32</f>
        <v>0</v>
      </c>
      <c r="E28" s="73"/>
      <c r="F28" s="73"/>
      <c r="G28" s="1" t="s">
        <v>13</v>
      </c>
    </row>
    <row r="31" spans="1:9">
      <c r="A31" s="1" t="s">
        <v>47</v>
      </c>
    </row>
    <row r="33" spans="1:9">
      <c r="A33" s="1" t="s">
        <v>135</v>
      </c>
    </row>
    <row r="34" spans="1:9">
      <c r="A34" s="1" t="s">
        <v>49</v>
      </c>
    </row>
    <row r="35" spans="1:9">
      <c r="A35" s="163" t="s">
        <v>234</v>
      </c>
      <c r="B35" s="163"/>
      <c r="C35" s="163"/>
      <c r="D35" s="163"/>
      <c r="E35" s="163"/>
      <c r="F35" s="163"/>
      <c r="G35" s="163"/>
      <c r="H35" s="163"/>
      <c r="I35" s="163"/>
    </row>
    <row r="36" spans="1:9">
      <c r="A36" s="1" t="s">
        <v>50</v>
      </c>
    </row>
    <row r="37" spans="1:9">
      <c r="A37" s="1" t="s">
        <v>51</v>
      </c>
    </row>
    <row r="38" spans="1:9">
      <c r="A38" s="163" t="s">
        <v>232</v>
      </c>
      <c r="B38" s="163"/>
      <c r="C38" s="163"/>
      <c r="D38" s="163"/>
      <c r="E38" s="163"/>
      <c r="F38" s="163"/>
      <c r="G38" s="163"/>
      <c r="H38" s="163"/>
    </row>
    <row r="39" spans="1:9">
      <c r="A39" s="1" t="s">
        <v>74</v>
      </c>
    </row>
    <row r="41" spans="1:9">
      <c r="A41" s="1" t="s">
        <v>52</v>
      </c>
      <c r="C41" s="12" t="s">
        <v>53</v>
      </c>
      <c r="D41" s="161"/>
      <c r="E41" s="112"/>
      <c r="F41" s="10"/>
      <c r="G41" s="10" t="s">
        <v>59</v>
      </c>
      <c r="H41" s="10"/>
      <c r="I41" s="13"/>
    </row>
    <row r="42" spans="1:9">
      <c r="C42" s="12" t="s">
        <v>54</v>
      </c>
      <c r="D42" s="161"/>
      <c r="E42" s="112"/>
      <c r="F42" s="10"/>
      <c r="G42" s="10" t="s">
        <v>60</v>
      </c>
      <c r="H42" s="26"/>
      <c r="I42" s="13" t="s">
        <v>61</v>
      </c>
    </row>
    <row r="43" spans="1:9">
      <c r="C43" s="12" t="s">
        <v>55</v>
      </c>
      <c r="D43" s="162"/>
      <c r="E43" s="162"/>
      <c r="F43" s="162"/>
      <c r="G43" s="162"/>
      <c r="H43" s="162"/>
      <c r="I43" s="162"/>
    </row>
    <row r="44" spans="1:9">
      <c r="C44" s="12" t="s">
        <v>56</v>
      </c>
      <c r="D44" s="154"/>
      <c r="E44" s="154"/>
      <c r="F44" s="154"/>
      <c r="G44" s="154"/>
      <c r="H44" s="154"/>
      <c r="I44" s="154"/>
    </row>
    <row r="45" spans="1:9">
      <c r="C45" s="14" t="s">
        <v>58</v>
      </c>
      <c r="D45" s="158"/>
      <c r="E45" s="159"/>
      <c r="F45" s="159"/>
      <c r="G45" s="159"/>
      <c r="H45" s="159"/>
      <c r="I45" s="160"/>
    </row>
    <row r="46" spans="1:9">
      <c r="C46" s="15" t="s">
        <v>57</v>
      </c>
      <c r="D46" s="155"/>
      <c r="E46" s="156"/>
      <c r="F46" s="156"/>
      <c r="G46" s="156"/>
      <c r="H46" s="156"/>
      <c r="I46" s="157"/>
    </row>
  </sheetData>
  <mergeCells count="25">
    <mergeCell ref="D15:E15"/>
    <mergeCell ref="D44:I44"/>
    <mergeCell ref="D46:I46"/>
    <mergeCell ref="D45:I45"/>
    <mergeCell ref="D41:E41"/>
    <mergeCell ref="D42:E42"/>
    <mergeCell ref="D43:I43"/>
    <mergeCell ref="A38:H38"/>
    <mergeCell ref="A35:I35"/>
    <mergeCell ref="G13:I13"/>
    <mergeCell ref="D28:F28"/>
    <mergeCell ref="G4:I4"/>
    <mergeCell ref="G9:I9"/>
    <mergeCell ref="G10:I10"/>
    <mergeCell ref="G11:I11"/>
    <mergeCell ref="G14:I14"/>
    <mergeCell ref="G15:I15"/>
    <mergeCell ref="A19:I19"/>
    <mergeCell ref="A22:I22"/>
    <mergeCell ref="A25:I25"/>
    <mergeCell ref="D9:E9"/>
    <mergeCell ref="D10:E10"/>
    <mergeCell ref="D11:E11"/>
    <mergeCell ref="D13:E13"/>
    <mergeCell ref="D14:E14"/>
  </mergeCells>
  <phoneticPr fontId="1"/>
  <conditionalFormatting sqref="A1:I34 A39:I46 A38 I38 A36:I37 A35">
    <cfRule type="expression" dxfId="4" priority="1">
      <formula>_xlfn.ISFORMULA(A1)</formula>
    </cfRule>
  </conditionalFormatting>
  <dataValidations count="2">
    <dataValidation imeMode="disabled" allowBlank="1" showInputMessage="1" showErrorMessage="1" sqref="G8 G15:I15 D28:F28 H42 D44:I44" xr:uid="{F6FA38D4-1B29-4983-AE36-8FD498DE3850}"/>
    <dataValidation imeMode="fullKatakana" allowBlank="1" showInputMessage="1" showErrorMessage="1" sqref="D45:I45" xr:uid="{7F8A559F-F5B5-4E99-BB52-40BD6444CCE2}"/>
  </dataValidations>
  <pageMargins left="0.77" right="0.78" top="0.74803149606299213" bottom="0.74803149606299213" header="0.31496062992125984" footer="0.31496062992125984"/>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7128-0FD7-40F7-87D2-813DD5C67C3B}">
  <sheetPr>
    <tabColor theme="7" tint="0.79998168889431442"/>
  </sheetPr>
  <dimension ref="A1:J42"/>
  <sheetViews>
    <sheetView showZeros="0" tabSelected="1" zoomScaleNormal="100" workbookViewId="0">
      <pane ySplit="1" topLeftCell="A18" activePane="bottomLeft" state="frozen"/>
      <selection activeCell="Q16" sqref="Q16"/>
      <selection pane="bottomLeft" activeCell="M36" sqref="M36"/>
    </sheetView>
  </sheetViews>
  <sheetFormatPr defaultColWidth="9" defaultRowHeight="13.5"/>
  <cols>
    <col min="1" max="1" width="11" style="1" customWidth="1"/>
    <col min="2" max="2" width="6.25" style="1" customWidth="1"/>
    <col min="3" max="4" width="9" style="1" customWidth="1"/>
    <col min="5" max="5" width="11" style="1" customWidth="1"/>
    <col min="6" max="6" width="10.625" style="1" customWidth="1"/>
    <col min="7" max="7" width="6.375" style="1" customWidth="1"/>
    <col min="8" max="8" width="9" style="1"/>
    <col min="9" max="9" width="6.25" style="1" customWidth="1"/>
    <col min="10" max="10" width="9" style="1" hidden="1" customWidth="1"/>
    <col min="11" max="16384" width="9" style="1"/>
  </cols>
  <sheetData>
    <row r="1" spans="1:10">
      <c r="A1" s="1" t="s">
        <v>246</v>
      </c>
      <c r="I1" s="3" t="str">
        <f>IF(J26=1,"OK","未入力項目があります")</f>
        <v>未入力項目があります</v>
      </c>
    </row>
    <row r="3" spans="1:10">
      <c r="A3" s="69" t="s">
        <v>42</v>
      </c>
      <c r="B3" s="69"/>
      <c r="C3" s="69"/>
      <c r="D3" s="69"/>
      <c r="E3" s="69"/>
      <c r="F3" s="69"/>
      <c r="G3" s="69"/>
      <c r="H3" s="69"/>
      <c r="I3" s="69"/>
    </row>
    <row r="5" spans="1:10">
      <c r="A5" s="11" t="s">
        <v>19</v>
      </c>
      <c r="B5" s="11"/>
    </row>
    <row r="6" spans="1:10" ht="18" customHeight="1">
      <c r="A6" s="8" t="s">
        <v>97</v>
      </c>
      <c r="B6" s="189">
        <f>'様式１－２（事業計画書）'!B6</f>
        <v>0</v>
      </c>
      <c r="C6" s="190"/>
      <c r="D6" s="98" t="s">
        <v>98</v>
      </c>
      <c r="E6" s="99"/>
      <c r="F6" s="31">
        <f>'様式１－２（事業計画書）'!F6</f>
        <v>0</v>
      </c>
      <c r="G6" s="8" t="s">
        <v>3</v>
      </c>
      <c r="H6" s="191">
        <f>'様式１－２（事業計画書）'!H6</f>
        <v>0</v>
      </c>
      <c r="I6" s="192"/>
      <c r="J6" s="1">
        <f>IF(B6=0,0,IF(B6="",0,1))</f>
        <v>0</v>
      </c>
    </row>
    <row r="7" spans="1:10">
      <c r="J7" s="1">
        <f>IF(F6=0,0,IF(F6="",0,1))</f>
        <v>0</v>
      </c>
    </row>
    <row r="8" spans="1:10">
      <c r="A8" s="11" t="s">
        <v>20</v>
      </c>
      <c r="B8" s="11"/>
      <c r="J8" s="1">
        <f>IF(H6=0,0,IF(H6="",0,1))</f>
        <v>0</v>
      </c>
    </row>
    <row r="9" spans="1:10" ht="30" customHeight="1">
      <c r="A9" s="92" t="s">
        <v>21</v>
      </c>
      <c r="B9" s="93"/>
      <c r="C9" s="165">
        <f>'様式１－２（事業計画書）'!C9</f>
        <v>0</v>
      </c>
      <c r="D9" s="165"/>
      <c r="E9" s="165"/>
      <c r="F9" s="84" t="s">
        <v>99</v>
      </c>
      <c r="G9" s="85"/>
      <c r="H9" s="193">
        <f>'様式１－２（事業計画書）'!H9</f>
        <v>0</v>
      </c>
      <c r="I9" s="194"/>
      <c r="J9" s="1">
        <f>IF(C9=0,0,IF(C9="",0,1))</f>
        <v>0</v>
      </c>
    </row>
    <row r="10" spans="1:10" ht="30" customHeight="1">
      <c r="A10" s="84" t="s">
        <v>22</v>
      </c>
      <c r="B10" s="85"/>
      <c r="C10" s="165">
        <f>'様式１－２（事業計画書）'!C10</f>
        <v>0</v>
      </c>
      <c r="D10" s="165"/>
      <c r="E10" s="165"/>
      <c r="F10" s="9" t="s">
        <v>27</v>
      </c>
      <c r="G10" s="165">
        <f>'様式１－２（事業計画書）'!G10</f>
        <v>0</v>
      </c>
      <c r="H10" s="165"/>
      <c r="I10" s="165"/>
      <c r="J10" s="1">
        <f>IF(H9=0,0,IF(H9="",0,1))</f>
        <v>0</v>
      </c>
    </row>
    <row r="11" spans="1:10">
      <c r="J11" s="1">
        <f>IF(C10=0,0,IF(C10="",0,1))</f>
        <v>0</v>
      </c>
    </row>
    <row r="12" spans="1:10">
      <c r="A12" s="11" t="s">
        <v>25</v>
      </c>
      <c r="B12" s="11"/>
      <c r="J12" s="1">
        <f>IF(G10=0,0,IF(G10="",0,1))</f>
        <v>0</v>
      </c>
    </row>
    <row r="13" spans="1:10" ht="39.75" customHeight="1">
      <c r="A13" s="82" t="s">
        <v>40</v>
      </c>
      <c r="B13" s="82"/>
      <c r="C13" s="82"/>
      <c r="D13" s="165">
        <f>'様式１－２（事業計画書）'!D13</f>
        <v>0</v>
      </c>
      <c r="E13" s="165"/>
      <c r="F13" s="165"/>
      <c r="G13" s="165"/>
      <c r="H13" s="165"/>
      <c r="I13" s="165"/>
      <c r="J13" s="1">
        <f>IF(D13=0,0,IF(D13="",0,1))</f>
        <v>0</v>
      </c>
    </row>
    <row r="14" spans="1:10" ht="30" customHeight="1">
      <c r="A14" s="82" t="s">
        <v>26</v>
      </c>
      <c r="B14" s="82"/>
      <c r="C14" s="82"/>
      <c r="D14" s="183">
        <f>'様式１－２（事業計画書）'!D14</f>
        <v>0</v>
      </c>
      <c r="E14" s="184"/>
      <c r="F14" s="184"/>
      <c r="G14" s="184"/>
      <c r="H14" s="184"/>
      <c r="I14" s="185"/>
      <c r="J14" s="1">
        <f>IF(D14=0,0,IF(D14="",0,1))</f>
        <v>0</v>
      </c>
    </row>
    <row r="15" spans="1:10" ht="18" customHeight="1">
      <c r="A15" s="92" t="s">
        <v>0</v>
      </c>
      <c r="B15" s="93"/>
      <c r="C15" s="20"/>
      <c r="D15" s="186"/>
      <c r="E15" s="187"/>
      <c r="F15" s="187"/>
      <c r="G15" s="187"/>
      <c r="H15" s="187"/>
      <c r="I15" s="188"/>
      <c r="J15" s="1">
        <f>IF(C15="",0,1)</f>
        <v>0</v>
      </c>
    </row>
    <row r="16" spans="1:10" ht="30" customHeight="1">
      <c r="A16" s="92" t="s">
        <v>1</v>
      </c>
      <c r="B16" s="104"/>
      <c r="C16" s="93"/>
      <c r="D16" s="167">
        <f>'様式１－２（事業計画書）'!D16</f>
        <v>0</v>
      </c>
      <c r="E16" s="168"/>
      <c r="F16" s="168"/>
      <c r="G16" s="168"/>
      <c r="H16" s="168"/>
      <c r="I16" s="169"/>
      <c r="J16" s="1">
        <f>IF(D16=0,0,IF(D16="",0,1))</f>
        <v>0</v>
      </c>
    </row>
    <row r="17" spans="1:10" ht="18" customHeight="1">
      <c r="A17" s="92" t="s">
        <v>235</v>
      </c>
      <c r="B17" s="104"/>
      <c r="C17" s="93"/>
      <c r="D17" s="105"/>
      <c r="E17" s="105"/>
      <c r="F17" s="105"/>
      <c r="G17" s="105"/>
      <c r="H17" s="105"/>
      <c r="I17" s="105"/>
      <c r="J17" s="1">
        <f>IF(D17=0,0,IF(D17="",0,1))</f>
        <v>0</v>
      </c>
    </row>
    <row r="18" spans="1:10" ht="18" customHeight="1">
      <c r="A18" s="92" t="s">
        <v>72</v>
      </c>
      <c r="B18" s="104"/>
      <c r="C18" s="93"/>
      <c r="D18" s="105"/>
      <c r="E18" s="105"/>
      <c r="F18" s="105"/>
      <c r="G18" s="105"/>
      <c r="H18" s="105"/>
      <c r="I18" s="105"/>
      <c r="J18" s="1">
        <f>IF(D18=0,0,IF(D18="",0,1))</f>
        <v>0</v>
      </c>
    </row>
    <row r="19" spans="1:10">
      <c r="J19" s="1">
        <f>IF(B21=0,0,IF(B21="",0,1))</f>
        <v>0</v>
      </c>
    </row>
    <row r="20" spans="1:10">
      <c r="A20" s="11" t="s">
        <v>44</v>
      </c>
      <c r="B20" s="11"/>
      <c r="J20" s="1">
        <f>IF(B23=0,0,IF(B23="",0,1))</f>
        <v>0</v>
      </c>
    </row>
    <row r="21" spans="1:10" ht="15" customHeight="1">
      <c r="A21" s="106" t="s">
        <v>45</v>
      </c>
      <c r="B21" s="174">
        <f>'様式１－２（事業計画書）'!B20</f>
        <v>0</v>
      </c>
      <c r="C21" s="175"/>
      <c r="D21" s="176"/>
      <c r="E21" s="106" t="s">
        <v>28</v>
      </c>
      <c r="F21" s="165">
        <f>'様式１－２（事業計画書）'!F20</f>
        <v>0</v>
      </c>
      <c r="G21" s="165"/>
      <c r="H21" s="165"/>
      <c r="I21" s="165"/>
      <c r="J21" s="1">
        <f>IF(F21=0,0,IF(F21="",0,1))</f>
        <v>0</v>
      </c>
    </row>
    <row r="22" spans="1:10" ht="15" customHeight="1">
      <c r="A22" s="106"/>
      <c r="B22" s="177"/>
      <c r="C22" s="178"/>
      <c r="D22" s="179"/>
      <c r="E22" s="106"/>
      <c r="F22" s="165"/>
      <c r="G22" s="165"/>
      <c r="H22" s="165"/>
      <c r="I22" s="165"/>
      <c r="J22" s="1">
        <f>IF(F27="",0,1)</f>
        <v>0</v>
      </c>
    </row>
    <row r="23" spans="1:10" ht="15" customHeight="1">
      <c r="A23" s="106"/>
      <c r="B23" s="180">
        <f>'様式１－２（事業計画書）'!B22</f>
        <v>0</v>
      </c>
      <c r="C23" s="181"/>
      <c r="D23" s="182"/>
      <c r="E23" s="60" t="s">
        <v>219</v>
      </c>
      <c r="F23" s="171">
        <f>'様式１－２（事業計画書）'!F22</f>
        <v>0</v>
      </c>
      <c r="G23" s="172"/>
      <c r="H23" s="172"/>
      <c r="I23" s="173"/>
    </row>
    <row r="24" spans="1:10">
      <c r="J24" s="1">
        <f>IF(A39=0,0,IF(A39="",0,1))</f>
        <v>0</v>
      </c>
    </row>
    <row r="25" spans="1:10">
      <c r="A25" s="11" t="s">
        <v>29</v>
      </c>
      <c r="B25" s="11"/>
      <c r="J25" s="1">
        <f>IF(E42=0,0,1)</f>
        <v>0</v>
      </c>
    </row>
    <row r="26" spans="1:10" ht="18" customHeight="1">
      <c r="A26" s="92" t="s">
        <v>134</v>
      </c>
      <c r="B26" s="104"/>
      <c r="C26" s="104"/>
      <c r="D26" s="104"/>
      <c r="E26" s="93"/>
      <c r="F26" s="170">
        <f>'様式１－２（事業計画書）'!F25</f>
        <v>0</v>
      </c>
      <c r="G26" s="170"/>
      <c r="H26" s="170"/>
      <c r="I26" s="170"/>
      <c r="J26" s="21">
        <f>SUBTOTAL(6,J6:J25)</f>
        <v>0</v>
      </c>
    </row>
    <row r="27" spans="1:10" ht="18" customHeight="1">
      <c r="A27" s="92" t="s">
        <v>30</v>
      </c>
      <c r="B27" s="104"/>
      <c r="C27" s="104"/>
      <c r="D27" s="104"/>
      <c r="E27" s="93"/>
      <c r="F27" s="126"/>
      <c r="G27" s="126"/>
      <c r="H27" s="126"/>
      <c r="I27" s="126"/>
    </row>
    <row r="29" spans="1:10">
      <c r="A29" s="11" t="s">
        <v>2</v>
      </c>
      <c r="B29" s="11"/>
    </row>
    <row r="30" spans="1:10" ht="18" customHeight="1">
      <c r="A30" s="1" t="s">
        <v>33</v>
      </c>
    </row>
    <row r="31" spans="1:10" ht="24" customHeight="1">
      <c r="A31" s="121" t="s">
        <v>35</v>
      </c>
      <c r="B31" s="121"/>
      <c r="C31" s="121"/>
      <c r="D31" s="121"/>
      <c r="E31" s="121" t="s">
        <v>36</v>
      </c>
      <c r="F31" s="121"/>
      <c r="G31" s="121" t="s">
        <v>37</v>
      </c>
      <c r="H31" s="121"/>
      <c r="I31" s="121"/>
    </row>
    <row r="32" spans="1:10" ht="24" customHeight="1">
      <c r="A32" s="124" t="s">
        <v>96</v>
      </c>
      <c r="B32" s="124"/>
      <c r="C32" s="124"/>
      <c r="D32" s="124"/>
      <c r="E32" s="103">
        <f>IF(ROUNDDOWN(E42*2/3,-3)&lt;'様式２（交付決定）'!D26,ROUNDDOWN(E42*2/3,-3),'様式２（交付決定）'!D26)</f>
        <v>0</v>
      </c>
      <c r="F32" s="103"/>
      <c r="G32" s="98" t="s">
        <v>253</v>
      </c>
      <c r="H32" s="99"/>
      <c r="I32" s="166"/>
    </row>
    <row r="33" spans="1:9" ht="24" customHeight="1">
      <c r="A33" s="164">
        <f>'様式１－２（事業計画書）'!A32</f>
        <v>0</v>
      </c>
      <c r="B33" s="164"/>
      <c r="C33" s="164"/>
      <c r="D33" s="164"/>
      <c r="E33" s="103">
        <f>'様式１－２（事業計画書）'!E32</f>
        <v>0</v>
      </c>
      <c r="F33" s="103"/>
      <c r="G33" s="165">
        <f>'様式１－２（事業計画書）'!G32</f>
        <v>0</v>
      </c>
      <c r="H33" s="165"/>
      <c r="I33" s="165"/>
    </row>
    <row r="34" spans="1:9" ht="24" customHeight="1">
      <c r="A34" s="124" t="s">
        <v>104</v>
      </c>
      <c r="B34" s="124"/>
      <c r="C34" s="124"/>
      <c r="D34" s="124"/>
      <c r="E34" s="103">
        <f>E42-SUM(E32:F33)</f>
        <v>0</v>
      </c>
      <c r="F34" s="103"/>
      <c r="G34" s="82"/>
      <c r="H34" s="82"/>
      <c r="I34" s="82"/>
    </row>
    <row r="35" spans="1:9" ht="24" customHeight="1">
      <c r="A35" s="106" t="s">
        <v>38</v>
      </c>
      <c r="B35" s="106"/>
      <c r="C35" s="106"/>
      <c r="D35" s="106"/>
      <c r="E35" s="103">
        <f>SUM(E32:F34)</f>
        <v>0</v>
      </c>
      <c r="F35" s="103"/>
      <c r="G35" s="123"/>
      <c r="H35" s="123"/>
      <c r="I35" s="123"/>
    </row>
    <row r="36" spans="1:9" ht="9.75" customHeight="1"/>
    <row r="37" spans="1:9" ht="18" customHeight="1">
      <c r="A37" s="1" t="s">
        <v>34</v>
      </c>
      <c r="B37" s="1" t="s">
        <v>86</v>
      </c>
    </row>
    <row r="38" spans="1:9" ht="24" customHeight="1">
      <c r="A38" s="121" t="s">
        <v>35</v>
      </c>
      <c r="B38" s="121"/>
      <c r="C38" s="121"/>
      <c r="D38" s="121"/>
      <c r="E38" s="121" t="s">
        <v>36</v>
      </c>
      <c r="F38" s="121"/>
      <c r="G38" s="121" t="s">
        <v>37</v>
      </c>
      <c r="H38" s="121"/>
      <c r="I38" s="121"/>
    </row>
    <row r="39" spans="1:9" ht="24" customHeight="1">
      <c r="A39" s="164">
        <f>'様式１－２（事業計画書）'!A38</f>
        <v>0</v>
      </c>
      <c r="B39" s="164"/>
      <c r="C39" s="164"/>
      <c r="D39" s="164"/>
      <c r="E39" s="103">
        <f>'様式１－２（事業計画書）'!E38</f>
        <v>0</v>
      </c>
      <c r="F39" s="103"/>
      <c r="G39" s="165">
        <f>'様式１－２（事業計画書）'!G38</f>
        <v>0</v>
      </c>
      <c r="H39" s="165"/>
      <c r="I39" s="165"/>
    </row>
    <row r="40" spans="1:9" ht="24" customHeight="1">
      <c r="A40" s="164">
        <f>'様式１－２（事業計画書）'!A39</f>
        <v>0</v>
      </c>
      <c r="B40" s="164"/>
      <c r="C40" s="164"/>
      <c r="D40" s="164"/>
      <c r="E40" s="103">
        <f>'様式１－２（事業計画書）'!E39</f>
        <v>0</v>
      </c>
      <c r="F40" s="103"/>
      <c r="G40" s="165">
        <f>'様式１－２（事業計画書）'!G39</f>
        <v>0</v>
      </c>
      <c r="H40" s="165"/>
      <c r="I40" s="165"/>
    </row>
    <row r="41" spans="1:9" ht="24" customHeight="1">
      <c r="A41" s="164">
        <f>'様式１－２（事業計画書）'!A40</f>
        <v>0</v>
      </c>
      <c r="B41" s="164"/>
      <c r="C41" s="164"/>
      <c r="D41" s="164"/>
      <c r="E41" s="103">
        <f>'様式１－２（事業計画書）'!E40</f>
        <v>0</v>
      </c>
      <c r="F41" s="103"/>
      <c r="G41" s="165">
        <f>'様式１－２（事業計画書）'!G40</f>
        <v>0</v>
      </c>
      <c r="H41" s="165"/>
      <c r="I41" s="165"/>
    </row>
    <row r="42" spans="1:9" ht="24" customHeight="1">
      <c r="A42" s="106" t="s">
        <v>38</v>
      </c>
      <c r="B42" s="106"/>
      <c r="C42" s="106"/>
      <c r="D42" s="106"/>
      <c r="E42" s="103">
        <f>SUM(E39:F41)</f>
        <v>0</v>
      </c>
      <c r="F42" s="103"/>
      <c r="G42" s="123"/>
      <c r="H42" s="123"/>
      <c r="I42" s="123"/>
    </row>
  </sheetData>
  <mergeCells count="62">
    <mergeCell ref="A3:I3"/>
    <mergeCell ref="C9:E9"/>
    <mergeCell ref="A13:C13"/>
    <mergeCell ref="D13:I13"/>
    <mergeCell ref="A14:C14"/>
    <mergeCell ref="D14:I15"/>
    <mergeCell ref="C10:E10"/>
    <mergeCell ref="G10:I10"/>
    <mergeCell ref="A10:B10"/>
    <mergeCell ref="A9:B9"/>
    <mergeCell ref="B6:C6"/>
    <mergeCell ref="H6:I6"/>
    <mergeCell ref="D6:E6"/>
    <mergeCell ref="F9:G9"/>
    <mergeCell ref="H9:I9"/>
    <mergeCell ref="A21:A23"/>
    <mergeCell ref="A16:C16"/>
    <mergeCell ref="D16:I16"/>
    <mergeCell ref="A15:B15"/>
    <mergeCell ref="A26:E26"/>
    <mergeCell ref="F26:I26"/>
    <mergeCell ref="A18:C18"/>
    <mergeCell ref="D18:I18"/>
    <mergeCell ref="E21:E22"/>
    <mergeCell ref="F21:I22"/>
    <mergeCell ref="A17:C17"/>
    <mergeCell ref="D17:I17"/>
    <mergeCell ref="F23:I23"/>
    <mergeCell ref="B21:D22"/>
    <mergeCell ref="B23:D23"/>
    <mergeCell ref="A27:E27"/>
    <mergeCell ref="F27:I27"/>
    <mergeCell ref="G34:I34"/>
    <mergeCell ref="A31:D31"/>
    <mergeCell ref="E31:F31"/>
    <mergeCell ref="G31:I31"/>
    <mergeCell ref="A32:D32"/>
    <mergeCell ref="E32:F32"/>
    <mergeCell ref="G32:I32"/>
    <mergeCell ref="A33:D33"/>
    <mergeCell ref="E33:F33"/>
    <mergeCell ref="G33:I33"/>
    <mergeCell ref="A34:D34"/>
    <mergeCell ref="E34:F34"/>
    <mergeCell ref="A42:D42"/>
    <mergeCell ref="E42:F42"/>
    <mergeCell ref="G42:I42"/>
    <mergeCell ref="A39:D39"/>
    <mergeCell ref="E39:F39"/>
    <mergeCell ref="G39:I39"/>
    <mergeCell ref="A40:D40"/>
    <mergeCell ref="E40:F40"/>
    <mergeCell ref="G40:I40"/>
    <mergeCell ref="A41:D41"/>
    <mergeCell ref="E41:F41"/>
    <mergeCell ref="G41:I41"/>
    <mergeCell ref="A35:D35"/>
    <mergeCell ref="E35:F35"/>
    <mergeCell ref="G35:I35"/>
    <mergeCell ref="A38:D38"/>
    <mergeCell ref="E38:F38"/>
    <mergeCell ref="G38:I38"/>
  </mergeCells>
  <phoneticPr fontId="1"/>
  <conditionalFormatting sqref="A1:I20 A24:I42">
    <cfRule type="expression" dxfId="3" priority="2">
      <formula>_xlfn.ISFORMULA(A1)</formula>
    </cfRule>
  </conditionalFormatting>
  <conditionalFormatting sqref="F6">
    <cfRule type="expression" dxfId="2" priority="5">
      <formula>_xlfn.ISFORMULA(F6)&lt;&gt;TRUE</formula>
    </cfRule>
  </conditionalFormatting>
  <conditionalFormatting sqref="F22:I22 A21:B21 E21:I21 F23">
    <cfRule type="expression" dxfId="1" priority="1">
      <formula>_xlfn.ISFORMULA(A21)</formula>
    </cfRule>
  </conditionalFormatting>
  <dataValidations count="2">
    <dataValidation type="list" allowBlank="1" showDropDown="1" showInputMessage="1" showErrorMessage="1" sqref="H6:I6" xr:uid="{C8217963-9BD7-47AB-9A8A-88862DCA5E4D}">
      <formula1>$T$1:$T$4</formula1>
    </dataValidation>
    <dataValidation imeMode="disabled" allowBlank="1" showInputMessage="1" showErrorMessage="1" sqref="B6:C6 F6 H9:I9 E32:F35 E39:F42" xr:uid="{BFBB63D3-CC49-47D9-921A-676049356BD1}"/>
  </dataValidations>
  <pageMargins left="0.79" right="0.79" top="0.41" bottom="0.59" header="0.31496062992125984" footer="0.31496062992125984"/>
  <pageSetup paperSize="9" scale="97"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xr:uid="{1656963E-0D52-4E54-ACE7-90B2E8B517CB}">
          <x14:formula1>
            <xm:f>リスト!$C$2:$C$3</xm:f>
          </x14:formula1>
          <xm:sqref>C15</xm:sqref>
        </x14:dataValidation>
        <x14:dataValidation type="list" allowBlank="1" showInputMessage="1" showErrorMessage="1" xr:uid="{60237A5D-CED2-4D94-87E3-EFB46FCA0A7D}">
          <x14:formula1>
            <xm:f>リスト!$D$2:$D$3</xm:f>
          </x14:formula1>
          <xm:sqref>F27:I27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62BD-1182-4B70-AFCF-D61866E6C431}">
  <dimension ref="A1:I27"/>
  <sheetViews>
    <sheetView showZeros="0" zoomScaleNormal="100" workbookViewId="0">
      <selection activeCell="L17" sqref="L17"/>
    </sheetView>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16384" width="9" style="1"/>
  </cols>
  <sheetData>
    <row r="1" spans="1:9">
      <c r="A1" s="1" t="s">
        <v>236</v>
      </c>
    </row>
    <row r="3" spans="1:9">
      <c r="G3" s="145" t="s">
        <v>237</v>
      </c>
      <c r="H3" s="145"/>
      <c r="I3" s="145"/>
    </row>
    <row r="4" spans="1:9">
      <c r="G4" s="145" t="s">
        <v>223</v>
      </c>
      <c r="H4" s="145"/>
      <c r="I4" s="145"/>
    </row>
    <row r="5" spans="1:9">
      <c r="G5" s="17"/>
      <c r="H5" s="17"/>
      <c r="I5" s="17"/>
    </row>
    <row r="6" spans="1:9">
      <c r="G6" s="17"/>
      <c r="H6" s="17"/>
      <c r="I6" s="17"/>
    </row>
    <row r="7" spans="1:9">
      <c r="A7" s="1" t="s">
        <v>10</v>
      </c>
    </row>
    <row r="8" spans="1:9">
      <c r="A8" s="1" t="s">
        <v>79</v>
      </c>
    </row>
    <row r="12" spans="1:9">
      <c r="E12" s="1" t="s">
        <v>80</v>
      </c>
    </row>
    <row r="14" spans="1:9" ht="13.5" customHeight="1"/>
    <row r="15" spans="1:9">
      <c r="E15" s="4"/>
      <c r="F15" s="4"/>
    </row>
    <row r="16" spans="1:9">
      <c r="E16" s="4"/>
      <c r="F16" s="4"/>
    </row>
    <row r="18" spans="1:9">
      <c r="A18" s="69" t="s">
        <v>92</v>
      </c>
      <c r="B18" s="69"/>
      <c r="C18" s="69"/>
      <c r="D18" s="69"/>
      <c r="E18" s="69"/>
      <c r="F18" s="69"/>
      <c r="G18" s="69"/>
      <c r="H18" s="69"/>
      <c r="I18" s="69"/>
    </row>
    <row r="19" spans="1:9">
      <c r="A19" s="2"/>
      <c r="B19" s="2"/>
      <c r="C19" s="2"/>
      <c r="D19" s="2"/>
      <c r="E19" s="2"/>
      <c r="F19" s="2"/>
      <c r="G19" s="2"/>
      <c r="H19" s="2"/>
      <c r="I19" s="2"/>
    </row>
    <row r="21" spans="1:9" ht="29.25" customHeight="1">
      <c r="A21" s="70" t="s">
        <v>238</v>
      </c>
      <c r="B21" s="71"/>
      <c r="C21" s="71"/>
      <c r="D21" s="71"/>
      <c r="E21" s="71"/>
      <c r="F21" s="71"/>
      <c r="G21" s="71"/>
      <c r="H21" s="71"/>
      <c r="I21" s="71"/>
    </row>
    <row r="22" spans="1:9" ht="13.5" customHeight="1">
      <c r="A22" s="6"/>
      <c r="B22" s="7"/>
      <c r="C22" s="7"/>
      <c r="D22" s="7"/>
      <c r="E22" s="7"/>
      <c r="F22" s="7"/>
      <c r="G22" s="7"/>
      <c r="H22" s="7"/>
      <c r="I22" s="7"/>
    </row>
    <row r="24" spans="1:9">
      <c r="A24" s="69" t="s">
        <v>7</v>
      </c>
      <c r="B24" s="69"/>
      <c r="C24" s="69"/>
      <c r="D24" s="69"/>
      <c r="E24" s="69"/>
      <c r="F24" s="69"/>
      <c r="G24" s="69"/>
      <c r="H24" s="69"/>
      <c r="I24" s="69"/>
    </row>
    <row r="25" spans="1:9">
      <c r="A25" s="2"/>
      <c r="B25" s="2"/>
      <c r="C25" s="2"/>
      <c r="D25" s="2"/>
      <c r="E25" s="2"/>
      <c r="F25" s="2"/>
      <c r="G25" s="2"/>
      <c r="H25" s="2"/>
      <c r="I25" s="2"/>
    </row>
    <row r="27" spans="1:9">
      <c r="A27" s="1" t="s">
        <v>83</v>
      </c>
      <c r="C27" s="3" t="s">
        <v>14</v>
      </c>
      <c r="D27" s="146">
        <f>'様式５（実績報告書）'!D28</f>
        <v>0</v>
      </c>
      <c r="E27" s="146"/>
      <c r="F27" s="146"/>
      <c r="G27" s="1" t="s">
        <v>13</v>
      </c>
    </row>
  </sheetData>
  <mergeCells count="6">
    <mergeCell ref="D27:F27"/>
    <mergeCell ref="G3:I3"/>
    <mergeCell ref="G4:I4"/>
    <mergeCell ref="A18:I18"/>
    <mergeCell ref="A21:I21"/>
    <mergeCell ref="A24:I24"/>
  </mergeCells>
  <phoneticPr fontId="1"/>
  <conditionalFormatting sqref="A1:I27">
    <cfRule type="expression" dxfId="0" priority="1">
      <formula>_xlfn.ISFORMULA(A1)</formula>
    </cfRule>
  </conditionalFormatting>
  <pageMargins left="0.79" right="0.78"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4F45-4E14-4C7D-98B7-C941D5938BEA}">
  <dimension ref="A1"/>
  <sheetViews>
    <sheetView workbookViewId="0">
      <selection activeCell="J20" sqref="J20"/>
    </sheetView>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12"/>
  <sheetViews>
    <sheetView workbookViewId="0">
      <selection activeCell="H16" sqref="H16"/>
    </sheetView>
  </sheetViews>
  <sheetFormatPr defaultRowHeight="18.75"/>
  <cols>
    <col min="2" max="2" width="14.75" customWidth="1"/>
    <col min="4" max="4" width="8.875" customWidth="1"/>
  </cols>
  <sheetData>
    <row r="2" spans="2:6">
      <c r="B2" s="1" t="s">
        <v>23</v>
      </c>
      <c r="C2" s="1" t="s">
        <v>39</v>
      </c>
      <c r="D2" s="1" t="s">
        <v>31</v>
      </c>
      <c r="F2" s="1" t="s">
        <v>84</v>
      </c>
    </row>
    <row r="3" spans="2:6">
      <c r="B3" s="1" t="s">
        <v>101</v>
      </c>
      <c r="C3" s="1" t="s">
        <v>102</v>
      </c>
      <c r="D3" s="1" t="s">
        <v>32</v>
      </c>
      <c r="F3" s="1" t="s">
        <v>85</v>
      </c>
    </row>
    <row r="4" spans="2:6">
      <c r="B4" s="1" t="s">
        <v>24</v>
      </c>
      <c r="C4" s="1"/>
      <c r="D4" s="1" t="s">
        <v>103</v>
      </c>
    </row>
    <row r="5" spans="2:6">
      <c r="B5" s="1" t="s">
        <v>109</v>
      </c>
      <c r="C5" s="1"/>
      <c r="D5" s="1"/>
    </row>
    <row r="7" spans="2:6">
      <c r="B7" s="1" t="s">
        <v>132</v>
      </c>
    </row>
    <row r="8" spans="2:6">
      <c r="B8" s="1" t="s">
        <v>110</v>
      </c>
    </row>
    <row r="11" spans="2:6">
      <c r="B11" t="s">
        <v>247</v>
      </c>
    </row>
    <row r="12" spans="2:6">
      <c r="B12" t="s">
        <v>248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S3"/>
  <sheetViews>
    <sheetView workbookViewId="0">
      <selection activeCell="F16" sqref="F16"/>
    </sheetView>
  </sheetViews>
  <sheetFormatPr defaultColWidth="9" defaultRowHeight="18.75"/>
  <cols>
    <col min="1" max="1" width="14.375" style="39" customWidth="1"/>
    <col min="2" max="2" width="15.25" style="39" customWidth="1"/>
    <col min="3" max="3" width="14.125" style="39" customWidth="1"/>
    <col min="4" max="4" width="14.5" style="39" customWidth="1"/>
    <col min="5" max="5" width="15.625" style="39" customWidth="1"/>
    <col min="6" max="6" width="12.75" style="39" customWidth="1"/>
    <col min="7" max="7" width="13.5" style="39" customWidth="1"/>
    <col min="8" max="8" width="13.625" style="39" customWidth="1"/>
    <col min="9" max="9" width="13.875" style="39" customWidth="1"/>
    <col min="10" max="10" width="14.375" style="39" customWidth="1"/>
    <col min="11" max="11" width="14.5" style="39" customWidth="1"/>
    <col min="12" max="12" width="13.25" style="39" customWidth="1"/>
    <col min="13" max="13" width="11.5" style="39" customWidth="1"/>
    <col min="14" max="14" width="14.375" style="39" customWidth="1"/>
    <col min="15" max="15" width="15.375" style="39" customWidth="1"/>
    <col min="16" max="16" width="13" style="39" customWidth="1"/>
    <col min="17" max="17" width="10.25" style="39" customWidth="1"/>
    <col min="18" max="19" width="16.125" style="39" bestFit="1" customWidth="1"/>
    <col min="20" max="20" width="10.125" style="39" customWidth="1"/>
    <col min="21" max="22" width="16.125" style="39" bestFit="1" customWidth="1"/>
    <col min="23" max="23" width="18.375" style="39" bestFit="1" customWidth="1"/>
    <col min="24" max="24" width="18.125" style="39" bestFit="1" customWidth="1"/>
    <col min="25" max="25" width="17.875" style="39" bestFit="1" customWidth="1"/>
    <col min="26" max="27" width="17.875" style="39" customWidth="1"/>
    <col min="28" max="29" width="16.125" style="39" bestFit="1" customWidth="1"/>
    <col min="30" max="30" width="16.25" style="39" bestFit="1" customWidth="1"/>
    <col min="31" max="31" width="16.125" style="39" bestFit="1" customWidth="1"/>
    <col min="32" max="33" width="16.25" style="39" bestFit="1" customWidth="1"/>
    <col min="34" max="34" width="18.125" style="39" bestFit="1" customWidth="1"/>
    <col min="35" max="16384" width="9" style="39"/>
  </cols>
  <sheetData>
    <row r="1" spans="1:123">
      <c r="A1" s="38" t="s">
        <v>136</v>
      </c>
      <c r="M1" s="42" t="s">
        <v>147</v>
      </c>
      <c r="AU1" s="44" t="s">
        <v>175</v>
      </c>
      <c r="BC1" s="45" t="s">
        <v>182</v>
      </c>
      <c r="BJ1" s="47" t="s">
        <v>185</v>
      </c>
      <c r="BU1" s="50" t="s">
        <v>189</v>
      </c>
      <c r="CD1" s="52" t="s">
        <v>191</v>
      </c>
      <c r="CN1" s="55" t="s">
        <v>194</v>
      </c>
    </row>
    <row r="2" spans="1:123">
      <c r="A2" s="39" t="s">
        <v>137</v>
      </c>
      <c r="B2" s="39" t="s">
        <v>138</v>
      </c>
      <c r="C2" s="39" t="s">
        <v>139</v>
      </c>
      <c r="D2" s="39" t="s">
        <v>22</v>
      </c>
      <c r="E2" s="39" t="s">
        <v>108</v>
      </c>
      <c r="F2" s="39" t="s">
        <v>140</v>
      </c>
      <c r="G2" s="39" t="s">
        <v>141</v>
      </c>
      <c r="H2" s="39" t="s">
        <v>142</v>
      </c>
      <c r="I2" s="39" t="s">
        <v>143</v>
      </c>
      <c r="J2" s="39" t="s">
        <v>144</v>
      </c>
      <c r="K2" s="39" t="s">
        <v>145</v>
      </c>
      <c r="L2" s="39" t="s">
        <v>146</v>
      </c>
      <c r="M2" s="39" t="s">
        <v>97</v>
      </c>
      <c r="N2" s="39" t="s">
        <v>148</v>
      </c>
      <c r="O2" s="39" t="s">
        <v>149</v>
      </c>
      <c r="P2" s="39" t="s">
        <v>150</v>
      </c>
      <c r="Q2" s="39" t="s">
        <v>148</v>
      </c>
      <c r="R2" s="39" t="s">
        <v>22</v>
      </c>
      <c r="S2" s="39" t="s">
        <v>151</v>
      </c>
      <c r="T2" s="39" t="s">
        <v>152</v>
      </c>
      <c r="U2" s="39" t="s">
        <v>153</v>
      </c>
      <c r="V2" s="39" t="s">
        <v>0</v>
      </c>
      <c r="W2" s="39" t="s">
        <v>154</v>
      </c>
      <c r="X2" s="39" t="s">
        <v>155</v>
      </c>
      <c r="Y2" s="39" t="s">
        <v>250</v>
      </c>
      <c r="Z2" s="39" t="s">
        <v>251</v>
      </c>
      <c r="AA2" s="39" t="s">
        <v>252</v>
      </c>
      <c r="AB2" s="39" t="s">
        <v>156</v>
      </c>
      <c r="AC2" s="43" t="s">
        <v>157</v>
      </c>
      <c r="AD2" s="39" t="s">
        <v>158</v>
      </c>
      <c r="AE2" s="39" t="s">
        <v>159</v>
      </c>
      <c r="AF2" s="39" t="s">
        <v>160</v>
      </c>
      <c r="AG2" s="39" t="s">
        <v>161</v>
      </c>
      <c r="AH2" s="39" t="s">
        <v>162</v>
      </c>
      <c r="AI2" s="39" t="s">
        <v>163</v>
      </c>
      <c r="AJ2" s="39" t="s">
        <v>164</v>
      </c>
      <c r="AK2" s="39" t="s">
        <v>165</v>
      </c>
      <c r="AL2" s="39" t="s">
        <v>166</v>
      </c>
      <c r="AM2" s="39" t="s">
        <v>167</v>
      </c>
      <c r="AN2" s="39" t="s">
        <v>168</v>
      </c>
      <c r="AO2" s="39" t="s">
        <v>169</v>
      </c>
      <c r="AP2" s="39" t="s">
        <v>170</v>
      </c>
      <c r="AQ2" s="39" t="s">
        <v>171</v>
      </c>
      <c r="AR2" s="39" t="s">
        <v>172</v>
      </c>
      <c r="AS2" s="39" t="s">
        <v>173</v>
      </c>
      <c r="AT2" s="39" t="s">
        <v>174</v>
      </c>
      <c r="AU2" s="39" t="s">
        <v>176</v>
      </c>
      <c r="AV2" s="39" t="s">
        <v>177</v>
      </c>
      <c r="AW2" s="39" t="s">
        <v>178</v>
      </c>
      <c r="AX2" s="39" t="s">
        <v>179</v>
      </c>
      <c r="AY2" s="39" t="s">
        <v>180</v>
      </c>
      <c r="AZ2" s="39" t="s">
        <v>181</v>
      </c>
      <c r="BA2" s="39" t="s">
        <v>208</v>
      </c>
      <c r="BB2" s="39" t="s">
        <v>209</v>
      </c>
      <c r="BC2" s="39" t="s">
        <v>176</v>
      </c>
      <c r="BD2" s="39" t="s">
        <v>177</v>
      </c>
      <c r="BE2" s="39" t="s">
        <v>68</v>
      </c>
      <c r="BF2" s="39" t="s">
        <v>179</v>
      </c>
      <c r="BG2" s="39" t="s">
        <v>183</v>
      </c>
      <c r="BH2" s="39" t="s">
        <v>181</v>
      </c>
      <c r="BI2" s="39" t="s">
        <v>184</v>
      </c>
      <c r="BJ2" s="39" t="s">
        <v>137</v>
      </c>
      <c r="BK2" s="39" t="s">
        <v>138</v>
      </c>
      <c r="BL2" s="39" t="s">
        <v>139</v>
      </c>
      <c r="BM2" s="39" t="s">
        <v>177</v>
      </c>
      <c r="BN2" s="39" t="s">
        <v>179</v>
      </c>
      <c r="BO2" s="39" t="s">
        <v>181</v>
      </c>
      <c r="BP2" s="39" t="s">
        <v>75</v>
      </c>
      <c r="BQ2" s="39" t="s">
        <v>186</v>
      </c>
      <c r="BR2" s="39" t="s">
        <v>187</v>
      </c>
      <c r="BS2" s="39" t="s">
        <v>188</v>
      </c>
      <c r="BT2" s="39" t="s">
        <v>146</v>
      </c>
      <c r="BU2" s="39" t="s">
        <v>137</v>
      </c>
      <c r="BV2" s="39" t="s">
        <v>176</v>
      </c>
      <c r="BW2" s="39" t="s">
        <v>177</v>
      </c>
      <c r="BX2" s="39" t="s">
        <v>179</v>
      </c>
      <c r="BY2" s="39" t="s">
        <v>181</v>
      </c>
      <c r="BZ2" s="39" t="s">
        <v>75</v>
      </c>
      <c r="CA2" s="39" t="s">
        <v>186</v>
      </c>
      <c r="CB2" s="39" t="s">
        <v>187</v>
      </c>
      <c r="CC2" s="39" t="s">
        <v>190</v>
      </c>
      <c r="CD2" s="39" t="s">
        <v>137</v>
      </c>
      <c r="CE2" s="39" t="s">
        <v>138</v>
      </c>
      <c r="CF2" s="39" t="s">
        <v>192</v>
      </c>
      <c r="CG2" s="39" t="s">
        <v>177</v>
      </c>
      <c r="CH2" s="39" t="s">
        <v>179</v>
      </c>
      <c r="CI2" s="39" t="s">
        <v>181</v>
      </c>
      <c r="CJ2" s="39" t="s">
        <v>75</v>
      </c>
      <c r="CK2" s="39" t="s">
        <v>186</v>
      </c>
      <c r="CL2" s="39" t="s">
        <v>187</v>
      </c>
      <c r="CM2" s="39" t="s">
        <v>193</v>
      </c>
      <c r="CN2" s="39" t="s">
        <v>195</v>
      </c>
      <c r="CO2" s="39" t="s">
        <v>196</v>
      </c>
      <c r="CP2" s="39" t="s">
        <v>197</v>
      </c>
      <c r="CQ2" s="39" t="s">
        <v>196</v>
      </c>
      <c r="CR2" s="39" t="s">
        <v>198</v>
      </c>
      <c r="CS2" s="39" t="s">
        <v>199</v>
      </c>
      <c r="CT2" s="39" t="s">
        <v>200</v>
      </c>
      <c r="CU2" s="39" t="s">
        <v>201</v>
      </c>
      <c r="CV2" s="39" t="s">
        <v>202</v>
      </c>
      <c r="CW2" s="39" t="s">
        <v>203</v>
      </c>
      <c r="CX2" s="39" t="s">
        <v>204</v>
      </c>
      <c r="CY2" s="39" t="s">
        <v>205</v>
      </c>
      <c r="CZ2" s="39" t="s">
        <v>206</v>
      </c>
      <c r="DA2" s="39" t="s">
        <v>207</v>
      </c>
      <c r="DB2" s="43" t="s">
        <v>157</v>
      </c>
      <c r="DC2" s="39" t="s">
        <v>158</v>
      </c>
      <c r="DD2" s="39" t="s">
        <v>159</v>
      </c>
      <c r="DE2" s="39" t="s">
        <v>160</v>
      </c>
      <c r="DF2" s="39" t="s">
        <v>161</v>
      </c>
      <c r="DG2" s="39" t="s">
        <v>162</v>
      </c>
      <c r="DH2" s="39" t="s">
        <v>163</v>
      </c>
      <c r="DI2" s="39" t="s">
        <v>164</v>
      </c>
      <c r="DJ2" s="39" t="s">
        <v>165</v>
      </c>
      <c r="DK2" s="39" t="s">
        <v>166</v>
      </c>
      <c r="DL2" s="39" t="s">
        <v>167</v>
      </c>
      <c r="DM2" s="39" t="s">
        <v>168</v>
      </c>
      <c r="DN2" s="39" t="s">
        <v>169</v>
      </c>
      <c r="DO2" s="39" t="s">
        <v>170</v>
      </c>
      <c r="DP2" s="39" t="s">
        <v>171</v>
      </c>
      <c r="DQ2" s="39" t="s">
        <v>172</v>
      </c>
      <c r="DR2" s="39" t="s">
        <v>173</v>
      </c>
      <c r="DS2" s="39" t="s">
        <v>174</v>
      </c>
    </row>
    <row r="3" spans="1:123">
      <c r="A3" s="38">
        <f>'様式１（交付申請書）'!G3</f>
        <v>0</v>
      </c>
      <c r="B3" s="38">
        <f>'様式１（交付申請書）'!G4</f>
        <v>0</v>
      </c>
      <c r="C3" s="40">
        <f>'様式１（交付申請書）'!G8</f>
        <v>0</v>
      </c>
      <c r="D3" s="38">
        <f>'様式１（交付申請書）'!G9</f>
        <v>0</v>
      </c>
      <c r="E3" s="38">
        <f>'様式１（交付申請書）'!G10</f>
        <v>0</v>
      </c>
      <c r="F3" s="38">
        <f>'様式１（交付申請書）'!G11</f>
        <v>0</v>
      </c>
      <c r="G3" s="38">
        <f>'様式１（交付申請書）'!G12</f>
        <v>0</v>
      </c>
      <c r="H3" s="38">
        <f>'様式１（交付申請書）'!G14</f>
        <v>0</v>
      </c>
      <c r="I3" s="38">
        <f>'様式１（交付申請書）'!G15</f>
        <v>0</v>
      </c>
      <c r="J3" s="40">
        <f>'様式１（交付申請書）'!G16</f>
        <v>0</v>
      </c>
      <c r="K3" s="38">
        <f>'様式１（交付申請書）'!C29</f>
        <v>0</v>
      </c>
      <c r="L3" s="41">
        <f>'様式１（交付申請書）'!D32</f>
        <v>0</v>
      </c>
      <c r="M3" s="42">
        <f>'様式１－２（事業計画書）'!B6</f>
        <v>0</v>
      </c>
      <c r="N3" s="42">
        <f>'様式１－２（事業計画書）'!F6</f>
        <v>0</v>
      </c>
      <c r="O3" s="42">
        <f>'様式１－２（事業計画書）'!H6</f>
        <v>0</v>
      </c>
      <c r="P3" s="42">
        <f>'様式１－２（事業計画書）'!C9</f>
        <v>0</v>
      </c>
      <c r="Q3" s="42">
        <f>'様式１－２（事業計画書）'!H9</f>
        <v>0</v>
      </c>
      <c r="R3" s="42">
        <f>'様式１－２（事業計画書）'!C10</f>
        <v>0</v>
      </c>
      <c r="S3" s="42">
        <f>'様式１－２（事業計画書）'!G10</f>
        <v>0</v>
      </c>
      <c r="T3" s="42">
        <f>'様式１－２（事業計画書）'!D13</f>
        <v>0</v>
      </c>
      <c r="U3" s="42">
        <f>'様式１－２（事業計画書）'!D14</f>
        <v>0</v>
      </c>
      <c r="V3" s="42">
        <f>'様式１－２（事業計画書）'!C15</f>
        <v>0</v>
      </c>
      <c r="W3" s="42">
        <f>'様式１－２（事業計画書）'!D16</f>
        <v>0</v>
      </c>
      <c r="X3" s="42">
        <f>'様式１－２（事業計画書）'!D17</f>
        <v>0</v>
      </c>
      <c r="Y3" s="42">
        <f>'様式１－２（事業計画書）'!B20</f>
        <v>0</v>
      </c>
      <c r="Z3" s="42">
        <f>'様式１－２（事業計画書）'!B22</f>
        <v>0</v>
      </c>
      <c r="AA3" s="42">
        <f>'様式１－２（事業計画書）'!F22</f>
        <v>0</v>
      </c>
      <c r="AB3" s="42">
        <f>'様式１－２（事業計画書）'!F20</f>
        <v>0</v>
      </c>
      <c r="AC3" s="42">
        <f>'様式１－２（事業計画書）'!F25</f>
        <v>0</v>
      </c>
      <c r="AD3" s="42">
        <f>'様式１－２（事業計画書）'!F26</f>
        <v>0</v>
      </c>
      <c r="AE3" s="42">
        <f>'様式１－２（事業計画書）'!E31</f>
        <v>0</v>
      </c>
      <c r="AF3" s="42">
        <f>'様式１－２（事業計画書）'!A32</f>
        <v>0</v>
      </c>
      <c r="AG3" s="42">
        <f>'様式１－２（事業計画書）'!E32</f>
        <v>0</v>
      </c>
      <c r="AH3" s="42">
        <f>'様式１－２（事業計画書）'!G32</f>
        <v>0</v>
      </c>
      <c r="AI3" s="42">
        <f>'様式１－２（事業計画書）'!E33</f>
        <v>0</v>
      </c>
      <c r="AJ3" s="42">
        <f>'様式１－２（事業計画書）'!E34</f>
        <v>0</v>
      </c>
      <c r="AK3" s="42">
        <f>'様式１－２（事業計画書）'!A38</f>
        <v>0</v>
      </c>
      <c r="AL3" s="42">
        <f>'様式１－２（事業計画書）'!E38</f>
        <v>0</v>
      </c>
      <c r="AM3" s="42">
        <f>'様式１－２（事業計画書）'!G38</f>
        <v>0</v>
      </c>
      <c r="AN3" s="42">
        <f>'様式１－２（事業計画書）'!A39</f>
        <v>0</v>
      </c>
      <c r="AO3" s="42">
        <f>'様式１－２（事業計画書）'!E39</f>
        <v>0</v>
      </c>
      <c r="AP3" s="42">
        <f>'様式１－２（事業計画書）'!G39</f>
        <v>0</v>
      </c>
      <c r="AQ3" s="42">
        <f>'様式１－２（事業計画書）'!A40</f>
        <v>0</v>
      </c>
      <c r="AR3" s="42">
        <f>'様式１－２（事業計画書）'!E40</f>
        <v>0</v>
      </c>
      <c r="AS3" s="42">
        <f>'様式１－２（事業計画書）'!G40</f>
        <v>0</v>
      </c>
      <c r="AT3" s="42">
        <f>'様式１－２（事業計画書）'!E41</f>
        <v>0</v>
      </c>
      <c r="AU3" s="44">
        <f>'様式１－３（誓約書）'!A14</f>
        <v>0</v>
      </c>
      <c r="AV3" s="44">
        <f>'様式１－３（誓約書）'!C20</f>
        <v>0</v>
      </c>
      <c r="AW3" s="44">
        <f>'様式１－３（誓約書）'!C22</f>
        <v>0</v>
      </c>
      <c r="AX3" s="44">
        <f>'様式１－３（誓約書）'!C23</f>
        <v>0</v>
      </c>
      <c r="AY3" s="44">
        <f>'様式１－３（誓約書）'!C24</f>
        <v>0</v>
      </c>
      <c r="AZ3" s="44">
        <f>'様式１－３（誓約書）'!C25</f>
        <v>0</v>
      </c>
      <c r="BA3" s="44" t="e">
        <f>'様式１－３（誓約書）'!#REF!</f>
        <v>#REF!</v>
      </c>
      <c r="BB3" s="44" t="e">
        <f>'様式１－３（誓約書）'!#REF!</f>
        <v>#REF!</v>
      </c>
      <c r="BC3" s="45">
        <f>'様式１－４（県税誓約書）'!G11</f>
        <v>0</v>
      </c>
      <c r="BD3" s="45">
        <f>'様式１－４（県税誓約書）'!D25</f>
        <v>0</v>
      </c>
      <c r="BE3" s="45">
        <f>'様式１－４（県税誓約書）'!D26</f>
        <v>0</v>
      </c>
      <c r="BF3" s="45">
        <f>'様式１－４（県税誓約書）'!D27</f>
        <v>0</v>
      </c>
      <c r="BG3" s="45">
        <f>'様式１－４（県税誓約書）'!D28</f>
        <v>0</v>
      </c>
      <c r="BH3" s="45">
        <f>'様式１－４（県税誓約書）'!D29</f>
        <v>0</v>
      </c>
      <c r="BI3" s="46">
        <f>'様式１－４（県税誓約書）'!D30</f>
        <v>0</v>
      </c>
      <c r="BJ3" s="47">
        <f>'様式３（変更承認申請書）'!G3</f>
        <v>0</v>
      </c>
      <c r="BK3" s="47" t="str">
        <f>'様式３（変更承認申請書）'!G4</f>
        <v>令和　年　月　日</v>
      </c>
      <c r="BL3" s="48">
        <f>'様式３（変更承認申請書）'!G8</f>
        <v>0</v>
      </c>
      <c r="BM3" s="47">
        <f>'様式３（変更承認申請書）'!G9</f>
        <v>0</v>
      </c>
      <c r="BN3" s="47">
        <f>'様式３（変更承認申請書）'!G10</f>
        <v>0</v>
      </c>
      <c r="BO3" s="47">
        <f>'様式３（変更承認申請書）'!G11</f>
        <v>0</v>
      </c>
      <c r="BP3" s="47">
        <f>'様式３（変更承認申請書）'!G13</f>
        <v>0</v>
      </c>
      <c r="BQ3" s="47">
        <f>'様式３（変更承認申請書）'!G14</f>
        <v>0</v>
      </c>
      <c r="BR3" s="48" t="s">
        <v>210</v>
      </c>
      <c r="BS3" s="47">
        <f>'様式３（変更承認申請書）'!C28</f>
        <v>0</v>
      </c>
      <c r="BT3" s="49">
        <f>'様式３（変更承認申請書）'!D31</f>
        <v>0</v>
      </c>
      <c r="BU3" s="50">
        <f>'様式４（廃止承認申請書）'!G3</f>
        <v>0</v>
      </c>
      <c r="BV3" s="51">
        <f>'様式４（廃止承認申請書）'!G8</f>
        <v>0</v>
      </c>
      <c r="BW3" s="50">
        <f>'様式４（廃止承認申請書）'!G9</f>
        <v>0</v>
      </c>
      <c r="BX3" s="50">
        <f>'様式４（廃止承認申請書）'!G10</f>
        <v>0</v>
      </c>
      <c r="BY3" s="50">
        <f>'様式４（廃止承認申請書）'!G11</f>
        <v>0</v>
      </c>
      <c r="BZ3" s="50">
        <f>'様式４（廃止承認申請書）'!G13</f>
        <v>0</v>
      </c>
      <c r="CA3" s="50">
        <f>'様式４（廃止承認申請書）'!G14</f>
        <v>0</v>
      </c>
      <c r="CB3" s="51">
        <f>'様式４（廃止承認申請書）'!G15</f>
        <v>0</v>
      </c>
      <c r="CC3" s="50">
        <f>'様式４（廃止承認申請書）'!C29</f>
        <v>0</v>
      </c>
      <c r="CD3" s="52">
        <f>'様式５（実績報告書）'!G3</f>
        <v>0</v>
      </c>
      <c r="CE3" s="52" t="str">
        <f>'様式５（実績報告書）'!G4</f>
        <v>令和　年　月　日</v>
      </c>
      <c r="CF3" s="53" t="s">
        <v>211</v>
      </c>
      <c r="CG3" s="52">
        <f>'様式５（実績報告書）'!G9</f>
        <v>0</v>
      </c>
      <c r="CH3" s="52">
        <f>'様式５（実績報告書）'!G10</f>
        <v>0</v>
      </c>
      <c r="CI3" s="52">
        <f>'様式５（実績報告書）'!G11</f>
        <v>0</v>
      </c>
      <c r="CJ3" s="52">
        <f>'様式５（実績報告書）'!G13</f>
        <v>0</v>
      </c>
      <c r="CK3" s="52">
        <f>'様式５（実績報告書）'!G14</f>
        <v>0</v>
      </c>
      <c r="CL3" s="53" t="s">
        <v>212</v>
      </c>
      <c r="CM3" s="54">
        <f>'様式５（実績報告書）'!D28</f>
        <v>0</v>
      </c>
      <c r="CN3" s="55">
        <f>'様式５－２（事業報告書）'!B6</f>
        <v>0</v>
      </c>
      <c r="CO3" s="55">
        <f>'様式５－２（事業報告書）'!F6</f>
        <v>0</v>
      </c>
      <c r="CP3" s="55">
        <f>'様式５－２（事業報告書）'!C9</f>
        <v>0</v>
      </c>
      <c r="CQ3" s="55">
        <f>'様式５－２（事業報告書）'!H9</f>
        <v>0</v>
      </c>
      <c r="CR3" s="55">
        <f>'様式５－２（事業報告書）'!C10</f>
        <v>0</v>
      </c>
      <c r="CS3" s="55">
        <f>'様式５－２（事業報告書）'!G10</f>
        <v>0</v>
      </c>
      <c r="CT3" s="55">
        <f>'様式５－２（事業報告書）'!D13</f>
        <v>0</v>
      </c>
      <c r="CU3" s="55">
        <f>'様式５－２（事業報告書）'!D16</f>
        <v>0</v>
      </c>
      <c r="CV3" s="55">
        <f>'様式５－２（事業報告書）'!D16</f>
        <v>0</v>
      </c>
      <c r="CW3" s="55">
        <f>'様式５－２（事業報告書）'!D18</f>
        <v>0</v>
      </c>
      <c r="CX3" s="55">
        <f>'様式５－２（事業報告書）'!B21</f>
        <v>0</v>
      </c>
      <c r="CY3" s="55">
        <f>'様式５－２（事業報告書）'!B22</f>
        <v>0</v>
      </c>
      <c r="CZ3" s="55">
        <f>'様式５－２（事業報告書）'!F21</f>
        <v>0</v>
      </c>
      <c r="DA3" s="55">
        <f>'様式５－２（事業報告書）'!F26</f>
        <v>0</v>
      </c>
      <c r="DB3" s="55">
        <f>'様式５－２（事業報告書）'!F30</f>
        <v>0</v>
      </c>
      <c r="DC3" s="55">
        <f>'様式５－２（事業報告書）'!F31</f>
        <v>0</v>
      </c>
      <c r="DD3" s="55">
        <f>'様式５－２（事業報告書）'!E36</f>
        <v>0</v>
      </c>
      <c r="DE3" s="55" t="str">
        <f>'様式５－２（事業報告書）'!A37</f>
        <v>（支出）</v>
      </c>
      <c r="DF3" s="55">
        <f>'様式５－２（事業報告書）'!E37</f>
        <v>0</v>
      </c>
      <c r="DG3" s="55">
        <f>'様式５－２（事業報告書）'!G37</f>
        <v>0</v>
      </c>
      <c r="DH3" s="55" t="str">
        <f>'様式５－２（事業報告書）'!E38</f>
        <v>金額</v>
      </c>
      <c r="DI3" s="55">
        <f>'様式５－２（事業報告書）'!E39</f>
        <v>0</v>
      </c>
      <c r="DJ3" s="55">
        <f>'様式５－２（事業報告書）'!A43</f>
        <v>0</v>
      </c>
      <c r="DK3" s="55">
        <f>'様式５－２（事業報告書）'!E43</f>
        <v>0</v>
      </c>
      <c r="DL3" s="55">
        <f>'様式５－２（事業報告書）'!G43</f>
        <v>0</v>
      </c>
      <c r="DM3" s="55">
        <f>'様式５－２（事業報告書）'!A44</f>
        <v>0</v>
      </c>
      <c r="DN3" s="55">
        <f>'様式５－２（事業報告書）'!E44</f>
        <v>0</v>
      </c>
      <c r="DO3" s="55">
        <f>'様式５－２（事業報告書）'!G44</f>
        <v>0</v>
      </c>
      <c r="DP3" s="55">
        <f>'様式５－２（事業報告書）'!A45</f>
        <v>0</v>
      </c>
      <c r="DQ3" s="55">
        <f>'様式５－２（事業報告書）'!E45</f>
        <v>0</v>
      </c>
      <c r="DR3" s="55">
        <f>'様式５－２（事業報告書）'!G45</f>
        <v>0</v>
      </c>
      <c r="DS3" s="55">
        <f>'様式５－２（事業報告書）'!E46</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sheetPr>
  <dimension ref="A1:J43"/>
  <sheetViews>
    <sheetView showZeros="0" zoomScaleNormal="100" workbookViewId="0">
      <pane ySplit="1" topLeftCell="A2" activePane="bottomLeft" state="frozen"/>
      <selection activeCell="Q16" sqref="Q16"/>
      <selection pane="bottomLeft" activeCell="M23" sqref="M23"/>
    </sheetView>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9" width="9" style="1"/>
    <col min="10" max="10" width="9" style="1" hidden="1" customWidth="1"/>
    <col min="11" max="16384" width="9" style="1"/>
  </cols>
  <sheetData>
    <row r="1" spans="1:10">
      <c r="A1" s="1" t="s">
        <v>220</v>
      </c>
      <c r="I1" s="3" t="str">
        <f>IF(J12=1,"OK","未入力項目があります")</f>
        <v>未入力項目があります</v>
      </c>
    </row>
    <row r="3" spans="1:10">
      <c r="J3" s="1">
        <f>IF(G4="年月日",0,IF(G4="",0,1))</f>
        <v>0</v>
      </c>
    </row>
    <row r="4" spans="1:10">
      <c r="G4" s="76"/>
      <c r="H4" s="76"/>
      <c r="I4" s="76"/>
      <c r="J4" s="1">
        <f>IF(G8="",0,1)</f>
        <v>0</v>
      </c>
    </row>
    <row r="5" spans="1:10">
      <c r="A5" s="1" t="s">
        <v>10</v>
      </c>
      <c r="J5" s="1">
        <f>IF(G9="",0,1)</f>
        <v>0</v>
      </c>
    </row>
    <row r="6" spans="1:10">
      <c r="A6" s="1" t="s">
        <v>11</v>
      </c>
      <c r="J6" s="1">
        <f>IF(G12="",1,IF(G10="",0,1))</f>
        <v>1</v>
      </c>
    </row>
    <row r="7" spans="1:10">
      <c r="J7" s="1">
        <f>IF(G11="",0,1)</f>
        <v>0</v>
      </c>
    </row>
    <row r="8" spans="1:10">
      <c r="F8" s="3" t="s">
        <v>15</v>
      </c>
      <c r="G8" s="35"/>
      <c r="J8" s="1">
        <f>IF(G14="",0,1)</f>
        <v>0</v>
      </c>
    </row>
    <row r="9" spans="1:10" ht="27" customHeight="1">
      <c r="D9" s="81" t="s">
        <v>76</v>
      </c>
      <c r="E9" s="81"/>
      <c r="F9" s="4"/>
      <c r="G9" s="77"/>
      <c r="H9" s="77"/>
      <c r="I9" s="77"/>
      <c r="J9" s="1">
        <f>IF(G15="",0,1)</f>
        <v>0</v>
      </c>
    </row>
    <row r="10" spans="1:10">
      <c r="D10" s="79" t="s">
        <v>77</v>
      </c>
      <c r="E10" s="79"/>
      <c r="F10" s="4"/>
      <c r="G10" s="74"/>
      <c r="H10" s="74"/>
      <c r="I10" s="74"/>
      <c r="J10" s="1">
        <f>IF(G16="",0,1)</f>
        <v>0</v>
      </c>
    </row>
    <row r="11" spans="1:10">
      <c r="D11" s="79" t="s">
        <v>4</v>
      </c>
      <c r="E11" s="79"/>
      <c r="F11" s="4"/>
      <c r="G11" s="74"/>
      <c r="H11" s="74"/>
      <c r="I11" s="74"/>
      <c r="J11" s="1">
        <f>IF(C29="",0,1)</f>
        <v>0</v>
      </c>
    </row>
    <row r="12" spans="1:10">
      <c r="D12" s="80" t="s">
        <v>78</v>
      </c>
      <c r="E12" s="79"/>
      <c r="F12" s="4"/>
      <c r="G12" s="78"/>
      <c r="H12" s="78"/>
      <c r="I12" s="78"/>
      <c r="J12" s="21">
        <f>SUBTOTAL(6,J3:J11)</f>
        <v>0</v>
      </c>
    </row>
    <row r="13" spans="1:10">
      <c r="E13" s="4"/>
      <c r="F13" s="4"/>
    </row>
    <row r="14" spans="1:10" ht="13.5" customHeight="1">
      <c r="D14" s="79" t="s">
        <v>75</v>
      </c>
      <c r="E14" s="79"/>
      <c r="F14" s="4"/>
      <c r="G14" s="74"/>
      <c r="H14" s="74"/>
      <c r="I14" s="74"/>
    </row>
    <row r="15" spans="1:10" ht="13.5" customHeight="1">
      <c r="D15" s="79" t="s">
        <v>5</v>
      </c>
      <c r="E15" s="79"/>
      <c r="F15" s="4"/>
      <c r="G15" s="74"/>
      <c r="H15" s="74"/>
      <c r="I15" s="74"/>
    </row>
    <row r="16" spans="1:10" ht="13.5" customHeight="1">
      <c r="D16" s="79" t="s">
        <v>6</v>
      </c>
      <c r="E16" s="79"/>
      <c r="F16" s="4"/>
      <c r="G16" s="75"/>
      <c r="H16" s="75"/>
      <c r="I16" s="75"/>
    </row>
    <row r="17" spans="1:9">
      <c r="E17" s="4"/>
      <c r="F17" s="4"/>
    </row>
    <row r="18" spans="1:9">
      <c r="E18" s="4"/>
      <c r="F18" s="4"/>
    </row>
    <row r="20" spans="1:9">
      <c r="A20" s="69" t="s">
        <v>90</v>
      </c>
      <c r="B20" s="69"/>
      <c r="C20" s="69"/>
      <c r="D20" s="69"/>
      <c r="E20" s="69"/>
      <c r="F20" s="69"/>
      <c r="G20" s="69"/>
      <c r="H20" s="69"/>
      <c r="I20" s="69"/>
    </row>
    <row r="21" spans="1:9">
      <c r="A21" s="2"/>
      <c r="B21" s="2"/>
      <c r="C21" s="2"/>
      <c r="D21" s="2"/>
      <c r="E21" s="2"/>
      <c r="F21" s="2"/>
      <c r="G21" s="2"/>
      <c r="H21" s="2"/>
      <c r="I21" s="2"/>
    </row>
    <row r="23" spans="1:9" ht="76.5" customHeight="1">
      <c r="A23" s="70" t="s">
        <v>217</v>
      </c>
      <c r="B23" s="71"/>
      <c r="C23" s="71"/>
      <c r="D23" s="71"/>
      <c r="E23" s="71"/>
      <c r="F23" s="71"/>
      <c r="G23" s="71"/>
      <c r="H23" s="71"/>
      <c r="I23" s="71"/>
    </row>
    <row r="24" spans="1:9" ht="13.5" customHeight="1">
      <c r="A24" s="6"/>
      <c r="B24" s="7"/>
      <c r="C24" s="7"/>
      <c r="D24" s="7"/>
      <c r="E24" s="7"/>
      <c r="F24" s="7"/>
      <c r="G24" s="7"/>
      <c r="H24" s="7"/>
      <c r="I24" s="7"/>
    </row>
    <row r="26" spans="1:9">
      <c r="A26" s="69" t="s">
        <v>7</v>
      </c>
      <c r="B26" s="69"/>
      <c r="C26" s="69"/>
      <c r="D26" s="69"/>
      <c r="E26" s="69"/>
      <c r="F26" s="69"/>
      <c r="G26" s="69"/>
      <c r="H26" s="69"/>
      <c r="I26" s="69"/>
    </row>
    <row r="27" spans="1:9">
      <c r="A27" s="2"/>
      <c r="B27" s="2"/>
      <c r="C27" s="2"/>
      <c r="D27" s="2"/>
      <c r="E27" s="2"/>
      <c r="F27" s="2"/>
      <c r="G27" s="2"/>
      <c r="H27" s="2"/>
      <c r="I27" s="2"/>
    </row>
    <row r="29" spans="1:9" ht="47.25" customHeight="1">
      <c r="A29" s="5" t="s">
        <v>8</v>
      </c>
      <c r="C29" s="72"/>
      <c r="D29" s="72"/>
      <c r="E29" s="72"/>
      <c r="F29" s="72"/>
      <c r="G29" s="72"/>
      <c r="H29" s="72"/>
      <c r="I29" s="72"/>
    </row>
    <row r="32" spans="1:9">
      <c r="A32" s="1" t="s">
        <v>12</v>
      </c>
      <c r="C32" s="3" t="s">
        <v>14</v>
      </c>
      <c r="D32" s="73">
        <f>'様式１－２（事業計画書）'!E31</f>
        <v>0</v>
      </c>
      <c r="E32" s="73"/>
      <c r="F32" s="73"/>
      <c r="G32" s="1" t="s">
        <v>13</v>
      </c>
    </row>
    <row r="35" spans="1:1">
      <c r="A35" s="1" t="s">
        <v>9</v>
      </c>
    </row>
    <row r="37" spans="1:1">
      <c r="A37" s="1" t="s">
        <v>48</v>
      </c>
    </row>
    <row r="38" spans="1:1">
      <c r="A38" s="1" t="s">
        <v>66</v>
      </c>
    </row>
    <row r="39" spans="1:1">
      <c r="A39" s="1" t="s">
        <v>241</v>
      </c>
    </row>
    <row r="40" spans="1:1">
      <c r="A40" s="1" t="s">
        <v>73</v>
      </c>
    </row>
    <row r="41" spans="1:1">
      <c r="A41" s="1" t="s">
        <v>88</v>
      </c>
    </row>
    <row r="42" spans="1:1">
      <c r="A42" s="1" t="s">
        <v>87</v>
      </c>
    </row>
    <row r="43" spans="1:1">
      <c r="A43" s="1" t="s">
        <v>89</v>
      </c>
    </row>
  </sheetData>
  <mergeCells count="20">
    <mergeCell ref="D16:E16"/>
    <mergeCell ref="D14:E14"/>
    <mergeCell ref="D15:E15"/>
    <mergeCell ref="D12:E12"/>
    <mergeCell ref="D9:E9"/>
    <mergeCell ref="D10:E10"/>
    <mergeCell ref="D11:E11"/>
    <mergeCell ref="G14:I14"/>
    <mergeCell ref="G15:I15"/>
    <mergeCell ref="G16:I16"/>
    <mergeCell ref="G4:I4"/>
    <mergeCell ref="G9:I9"/>
    <mergeCell ref="G10:I10"/>
    <mergeCell ref="G11:I11"/>
    <mergeCell ref="G12:I12"/>
    <mergeCell ref="A20:I20"/>
    <mergeCell ref="A23:I23"/>
    <mergeCell ref="A26:I26"/>
    <mergeCell ref="C29:I29"/>
    <mergeCell ref="D32:F32"/>
  </mergeCells>
  <phoneticPr fontId="1"/>
  <conditionalFormatting sqref="A1:I43">
    <cfRule type="expression" dxfId="11" priority="1">
      <formula>_xlfn.ISFORMULA(A1)</formula>
    </cfRule>
  </conditionalFormatting>
  <dataValidations count="1">
    <dataValidation imeMode="disabled" allowBlank="1" showInputMessage="1" showErrorMessage="1" sqref="G12:I12 G16:I16 G8 D32:F32" xr:uid="{EB20F3DB-ADCF-47C3-A6E5-B32610CC9111}"/>
  </dataValidations>
  <pageMargins left="0.79" right="0.78"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pageSetUpPr fitToPage="1"/>
  </sheetPr>
  <dimension ref="A1:R41"/>
  <sheetViews>
    <sheetView showZeros="0" topLeftCell="G1" zoomScaleNormal="100" workbookViewId="0">
      <pane ySplit="1" topLeftCell="A2" activePane="bottomLeft" state="frozen"/>
      <selection activeCell="Q16" sqref="Q16"/>
      <selection pane="bottomLeft" activeCell="AD17" sqref="AC16:AD17"/>
    </sheetView>
  </sheetViews>
  <sheetFormatPr defaultColWidth="9" defaultRowHeight="13.5"/>
  <cols>
    <col min="1" max="1" width="11" style="1" customWidth="1"/>
    <col min="2" max="2" width="6.25" style="1" customWidth="1"/>
    <col min="3" max="4" width="9" style="1" customWidth="1"/>
    <col min="5" max="5" width="11" style="1" customWidth="1"/>
    <col min="6" max="6" width="10.625" style="1" customWidth="1"/>
    <col min="7" max="7" width="6.375" style="1" customWidth="1"/>
    <col min="8" max="8" width="9" style="1"/>
    <col min="9" max="9" width="6.25" style="1" customWidth="1"/>
    <col min="10" max="10" width="9" style="1" hidden="1" customWidth="1"/>
    <col min="11" max="11" width="9" style="1"/>
    <col min="12" max="12" width="17.25" style="1" customWidth="1"/>
    <col min="13" max="13" width="25.125" style="1" customWidth="1"/>
    <col min="14" max="16384" width="9" style="1"/>
  </cols>
  <sheetData>
    <row r="1" spans="1:18">
      <c r="A1" s="1" t="s">
        <v>244</v>
      </c>
      <c r="I1" s="3" t="str">
        <f>IF(J26=1,"OK","未入力項目があります")</f>
        <v>未入力項目があります</v>
      </c>
    </row>
    <row r="3" spans="1:18">
      <c r="A3" s="69" t="s">
        <v>18</v>
      </c>
      <c r="B3" s="69"/>
      <c r="C3" s="69"/>
      <c r="D3" s="69"/>
      <c r="E3" s="69"/>
      <c r="F3" s="69"/>
      <c r="G3" s="69"/>
      <c r="H3" s="69"/>
      <c r="I3" s="69"/>
    </row>
    <row r="4" spans="1:18">
      <c r="A4" s="18" t="str">
        <f>IF(OR(B6="-",B6="ー",B6="－"),IF(H6="小売業",IF(F6&lt;51,"",リスト!B8),IF(H6="サービス業",IF(F6&lt;101,"",リスト!B8),IF(H6="卸売業",IF(F6&lt;101,"",リスト!B8),IF(H6="その他の業種",IF(F6&lt;301,"",リスト!B8),リスト!B7)))),IF(H6="小売業",IF(OR(B6&lt;50000001,F6&lt;51),"",リスト!B8),IF(H6="サービス業",IF(OR(B6&lt;50000001,F6&lt;101),"",リスト!B8),IF(H6="卸売業",IF(OR(B6&lt;100000001,F6&lt;101),"",リスト!B8),IF(H6="その他の業種",IF(OR(B6&lt;300000001,F6&lt;301),"",リスト!B8),リスト!B7)))))</f>
        <v>補助事業者に関する事項を入力してください。</v>
      </c>
    </row>
    <row r="5" spans="1:18">
      <c r="A5" s="11" t="s">
        <v>19</v>
      </c>
      <c r="B5" s="11"/>
    </row>
    <row r="6" spans="1:18" ht="18" customHeight="1">
      <c r="A6" s="8" t="s">
        <v>97</v>
      </c>
      <c r="B6" s="94"/>
      <c r="C6" s="95"/>
      <c r="D6" s="98" t="s">
        <v>98</v>
      </c>
      <c r="E6" s="99"/>
      <c r="F6" s="19"/>
      <c r="G6" s="8" t="s">
        <v>3</v>
      </c>
      <c r="H6" s="96"/>
      <c r="I6" s="97"/>
      <c r="J6" s="1">
        <f>IF(B6="",0,1)</f>
        <v>0</v>
      </c>
    </row>
    <row r="7" spans="1:18">
      <c r="J7" s="1">
        <f>IF(F6="",0,1)</f>
        <v>0</v>
      </c>
    </row>
    <row r="8" spans="1:18" ht="13.5" customHeight="1">
      <c r="A8" s="11" t="s">
        <v>20</v>
      </c>
      <c r="B8" s="11"/>
      <c r="J8" s="1">
        <f>IF(H6="",0,1)</f>
        <v>0</v>
      </c>
    </row>
    <row r="9" spans="1:18" ht="30" customHeight="1">
      <c r="A9" s="92" t="s">
        <v>21</v>
      </c>
      <c r="B9" s="93"/>
      <c r="C9" s="83"/>
      <c r="D9" s="83"/>
      <c r="E9" s="83"/>
      <c r="F9" s="84" t="s">
        <v>99</v>
      </c>
      <c r="G9" s="85"/>
      <c r="H9" s="100"/>
      <c r="I9" s="101"/>
      <c r="J9" s="1">
        <f>IF(C9="",0,1)</f>
        <v>0</v>
      </c>
    </row>
    <row r="10" spans="1:18" ht="30" customHeight="1">
      <c r="A10" s="84" t="s">
        <v>22</v>
      </c>
      <c r="B10" s="85"/>
      <c r="C10" s="83"/>
      <c r="D10" s="83"/>
      <c r="E10" s="83"/>
      <c r="F10" s="9" t="s">
        <v>27</v>
      </c>
      <c r="G10" s="83"/>
      <c r="H10" s="83"/>
      <c r="I10" s="83"/>
      <c r="J10" s="1">
        <f>IF(H9="",0,1)</f>
        <v>0</v>
      </c>
    </row>
    <row r="11" spans="1:18">
      <c r="J11" s="1">
        <f>IF(C10="",0,1)</f>
        <v>0</v>
      </c>
    </row>
    <row r="12" spans="1:18">
      <c r="A12" s="11" t="s">
        <v>25</v>
      </c>
      <c r="B12" s="11"/>
      <c r="J12" s="1">
        <f>IF(G10="",0,1)</f>
        <v>0</v>
      </c>
    </row>
    <row r="13" spans="1:18" ht="39.75" customHeight="1">
      <c r="A13" s="82" t="s">
        <v>40</v>
      </c>
      <c r="B13" s="82"/>
      <c r="C13" s="82"/>
      <c r="D13" s="83"/>
      <c r="E13" s="83"/>
      <c r="F13" s="83"/>
      <c r="G13" s="83"/>
      <c r="H13" s="83"/>
      <c r="I13" s="83"/>
      <c r="J13" s="1">
        <f>IF(D13="",0,1)</f>
        <v>0</v>
      </c>
      <c r="R13" s="16"/>
    </row>
    <row r="14" spans="1:18" ht="30" customHeight="1">
      <c r="A14" s="82" t="s">
        <v>26</v>
      </c>
      <c r="B14" s="82"/>
      <c r="C14" s="82"/>
      <c r="D14" s="86"/>
      <c r="E14" s="87"/>
      <c r="F14" s="87"/>
      <c r="G14" s="87"/>
      <c r="H14" s="87"/>
      <c r="I14" s="88"/>
      <c r="J14" s="1">
        <f>IF(D14="",0,1)</f>
        <v>0</v>
      </c>
    </row>
    <row r="15" spans="1:18" ht="18" customHeight="1">
      <c r="A15" s="92" t="s">
        <v>0</v>
      </c>
      <c r="B15" s="93"/>
      <c r="C15" s="20"/>
      <c r="D15" s="89"/>
      <c r="E15" s="90"/>
      <c r="F15" s="90"/>
      <c r="G15" s="90"/>
      <c r="H15" s="90"/>
      <c r="I15" s="91"/>
      <c r="J15" s="1">
        <f>IF(C15="",0,1)</f>
        <v>0</v>
      </c>
    </row>
    <row r="16" spans="1:18" ht="30" customHeight="1">
      <c r="A16" s="92" t="s">
        <v>1</v>
      </c>
      <c r="B16" s="104"/>
      <c r="C16" s="93"/>
      <c r="D16" s="83"/>
      <c r="E16" s="83"/>
      <c r="F16" s="83"/>
      <c r="G16" s="83"/>
      <c r="H16" s="83"/>
      <c r="I16" s="83"/>
      <c r="J16" s="1">
        <f>IF(D16="",0,1)</f>
        <v>0</v>
      </c>
    </row>
    <row r="17" spans="1:10" ht="18" customHeight="1">
      <c r="A17" s="92" t="s">
        <v>71</v>
      </c>
      <c r="B17" s="104"/>
      <c r="C17" s="93"/>
      <c r="D17" s="105"/>
      <c r="E17" s="105"/>
      <c r="F17" s="105"/>
      <c r="G17" s="105"/>
      <c r="H17" s="105"/>
      <c r="I17" s="105"/>
      <c r="J17" s="1">
        <f>IF(D17="",0,1)</f>
        <v>0</v>
      </c>
    </row>
    <row r="18" spans="1:10">
      <c r="J18" s="1">
        <f>IF(B20="",0,1)</f>
        <v>0</v>
      </c>
    </row>
    <row r="19" spans="1:10">
      <c r="A19" s="11" t="s">
        <v>43</v>
      </c>
      <c r="B19" s="11"/>
      <c r="J19" s="1">
        <f>IF(B22="",0,1)</f>
        <v>0</v>
      </c>
    </row>
    <row r="20" spans="1:10" ht="15" customHeight="1">
      <c r="A20" s="106" t="s">
        <v>45</v>
      </c>
      <c r="B20" s="115"/>
      <c r="C20" s="116"/>
      <c r="D20" s="117"/>
      <c r="E20" s="106" t="s">
        <v>28</v>
      </c>
      <c r="F20" s="83"/>
      <c r="G20" s="83"/>
      <c r="H20" s="83"/>
      <c r="I20" s="83"/>
      <c r="J20" s="1">
        <f>IF(F20="",0,1)</f>
        <v>0</v>
      </c>
    </row>
    <row r="21" spans="1:10" ht="15" customHeight="1">
      <c r="A21" s="106"/>
      <c r="B21" s="118"/>
      <c r="C21" s="119"/>
      <c r="D21" s="120"/>
      <c r="E21" s="106"/>
      <c r="F21" s="83"/>
      <c r="G21" s="83"/>
      <c r="H21" s="83"/>
      <c r="I21" s="83"/>
      <c r="J21" s="1">
        <f>IF(F22="",0,1)</f>
        <v>0</v>
      </c>
    </row>
    <row r="22" spans="1:10" ht="15" customHeight="1">
      <c r="A22" s="106"/>
      <c r="B22" s="112"/>
      <c r="C22" s="113"/>
      <c r="D22" s="114"/>
      <c r="E22" s="60" t="s">
        <v>219</v>
      </c>
      <c r="F22" s="109"/>
      <c r="G22" s="110"/>
      <c r="H22" s="110"/>
      <c r="I22" s="111"/>
    </row>
    <row r="23" spans="1:10">
      <c r="J23" s="1">
        <f>IF(F26="",0,1)</f>
        <v>0</v>
      </c>
    </row>
    <row r="24" spans="1:10">
      <c r="A24" s="11" t="s">
        <v>29</v>
      </c>
      <c r="B24" s="11"/>
      <c r="J24" s="1">
        <f>IF(A38="",0,1)</f>
        <v>0</v>
      </c>
    </row>
    <row r="25" spans="1:10" ht="18" customHeight="1">
      <c r="A25" s="92" t="s">
        <v>134</v>
      </c>
      <c r="B25" s="104"/>
      <c r="C25" s="104"/>
      <c r="D25" s="104"/>
      <c r="E25" s="93"/>
      <c r="F25" s="125"/>
      <c r="G25" s="125"/>
      <c r="H25" s="125"/>
      <c r="I25" s="125"/>
      <c r="J25" s="1">
        <f>IF(E41=0,0,1)</f>
        <v>0</v>
      </c>
    </row>
    <row r="26" spans="1:10" ht="18" customHeight="1">
      <c r="A26" s="92" t="s">
        <v>30</v>
      </c>
      <c r="B26" s="104"/>
      <c r="C26" s="104"/>
      <c r="D26" s="104"/>
      <c r="E26" s="93"/>
      <c r="F26" s="126"/>
      <c r="G26" s="126"/>
      <c r="H26" s="126"/>
      <c r="I26" s="126"/>
      <c r="J26" s="21">
        <f>SUBTOTAL(6,J6:J24)</f>
        <v>0</v>
      </c>
    </row>
    <row r="28" spans="1:10">
      <c r="A28" s="11" t="s">
        <v>2</v>
      </c>
      <c r="B28" s="11"/>
    </row>
    <row r="29" spans="1:10" ht="18" customHeight="1">
      <c r="A29" s="1" t="s">
        <v>33</v>
      </c>
    </row>
    <row r="30" spans="1:10" ht="24" customHeight="1">
      <c r="A30" s="121" t="s">
        <v>35</v>
      </c>
      <c r="B30" s="121"/>
      <c r="C30" s="121"/>
      <c r="D30" s="121"/>
      <c r="E30" s="121" t="s">
        <v>36</v>
      </c>
      <c r="F30" s="121"/>
      <c r="G30" s="121" t="s">
        <v>37</v>
      </c>
      <c r="H30" s="121"/>
      <c r="I30" s="121"/>
    </row>
    <row r="31" spans="1:10" ht="24" customHeight="1">
      <c r="A31" s="124" t="s">
        <v>96</v>
      </c>
      <c r="B31" s="124"/>
      <c r="C31" s="124"/>
      <c r="D31" s="124"/>
      <c r="E31" s="103">
        <f>IF(ROUNDDOWN(E41*2/3,-3)&lt;100000,ROUNDDOWN(E41*2/3,-3),100000)</f>
        <v>0</v>
      </c>
      <c r="F31" s="103"/>
      <c r="G31" s="102" t="s">
        <v>249</v>
      </c>
      <c r="H31" s="102"/>
      <c r="I31" s="102"/>
    </row>
    <row r="32" spans="1:10" ht="24" customHeight="1">
      <c r="A32" s="107"/>
      <c r="B32" s="107"/>
      <c r="C32" s="107"/>
      <c r="D32" s="107"/>
      <c r="E32" s="108"/>
      <c r="F32" s="108"/>
      <c r="G32" s="122"/>
      <c r="H32" s="122"/>
      <c r="I32" s="122"/>
    </row>
    <row r="33" spans="1:9" ht="24" customHeight="1">
      <c r="A33" s="124" t="s">
        <v>104</v>
      </c>
      <c r="B33" s="124"/>
      <c r="C33" s="124"/>
      <c r="D33" s="124"/>
      <c r="E33" s="103">
        <f>E41-SUM(E31:F32)</f>
        <v>0</v>
      </c>
      <c r="F33" s="103"/>
      <c r="G33" s="123"/>
      <c r="H33" s="123"/>
      <c r="I33" s="123"/>
    </row>
    <row r="34" spans="1:9" ht="24" customHeight="1">
      <c r="A34" s="106" t="s">
        <v>38</v>
      </c>
      <c r="B34" s="106"/>
      <c r="C34" s="106"/>
      <c r="D34" s="106"/>
      <c r="E34" s="103">
        <f>SUM(E31:F33)</f>
        <v>0</v>
      </c>
      <c r="F34" s="103"/>
      <c r="G34" s="123"/>
      <c r="H34" s="123"/>
      <c r="I34" s="123"/>
    </row>
    <row r="35" spans="1:9" ht="9.75" customHeight="1"/>
    <row r="36" spans="1:9" ht="18" customHeight="1">
      <c r="A36" s="1" t="s">
        <v>34</v>
      </c>
      <c r="B36" s="1" t="s">
        <v>86</v>
      </c>
    </row>
    <row r="37" spans="1:9" ht="24" customHeight="1">
      <c r="A37" s="121" t="s">
        <v>35</v>
      </c>
      <c r="B37" s="121"/>
      <c r="C37" s="121"/>
      <c r="D37" s="121"/>
      <c r="E37" s="121" t="s">
        <v>36</v>
      </c>
      <c r="F37" s="121"/>
      <c r="G37" s="121" t="s">
        <v>37</v>
      </c>
      <c r="H37" s="121"/>
      <c r="I37" s="121"/>
    </row>
    <row r="38" spans="1:9" ht="24" customHeight="1">
      <c r="A38" s="107"/>
      <c r="B38" s="107"/>
      <c r="C38" s="107"/>
      <c r="D38" s="107"/>
      <c r="E38" s="108"/>
      <c r="F38" s="108"/>
      <c r="G38" s="122"/>
      <c r="H38" s="122"/>
      <c r="I38" s="122"/>
    </row>
    <row r="39" spans="1:9" ht="24" customHeight="1">
      <c r="A39" s="107"/>
      <c r="B39" s="107"/>
      <c r="C39" s="107"/>
      <c r="D39" s="107"/>
      <c r="E39" s="108"/>
      <c r="F39" s="108"/>
      <c r="G39" s="122"/>
      <c r="H39" s="122"/>
      <c r="I39" s="122"/>
    </row>
    <row r="40" spans="1:9" ht="24" customHeight="1">
      <c r="A40" s="107"/>
      <c r="B40" s="107"/>
      <c r="C40" s="107"/>
      <c r="D40" s="107"/>
      <c r="E40" s="108"/>
      <c r="F40" s="108"/>
      <c r="G40" s="122"/>
      <c r="H40" s="122"/>
      <c r="I40" s="122"/>
    </row>
    <row r="41" spans="1:9" ht="24" customHeight="1">
      <c r="A41" s="106" t="s">
        <v>38</v>
      </c>
      <c r="B41" s="106"/>
      <c r="C41" s="106"/>
      <c r="D41" s="106"/>
      <c r="E41" s="103">
        <f>SUM(E38:F40)</f>
        <v>0</v>
      </c>
      <c r="F41" s="103"/>
      <c r="G41" s="123"/>
      <c r="H41" s="123"/>
      <c r="I41" s="123"/>
    </row>
  </sheetData>
  <mergeCells count="60">
    <mergeCell ref="A3:I3"/>
    <mergeCell ref="A26:E26"/>
    <mergeCell ref="A25:E25"/>
    <mergeCell ref="G34:I34"/>
    <mergeCell ref="G32:I32"/>
    <mergeCell ref="A33:D33"/>
    <mergeCell ref="G33:I33"/>
    <mergeCell ref="A16:C16"/>
    <mergeCell ref="F25:I25"/>
    <mergeCell ref="F26:I26"/>
    <mergeCell ref="A31:D31"/>
    <mergeCell ref="A30:D30"/>
    <mergeCell ref="E30:F30"/>
    <mergeCell ref="G30:I30"/>
    <mergeCell ref="E31:F31"/>
    <mergeCell ref="C9:E9"/>
    <mergeCell ref="A41:D41"/>
    <mergeCell ref="E41:F41"/>
    <mergeCell ref="G41:I41"/>
    <mergeCell ref="A40:D40"/>
    <mergeCell ref="E40:F40"/>
    <mergeCell ref="G40:I40"/>
    <mergeCell ref="A39:D39"/>
    <mergeCell ref="E39:F39"/>
    <mergeCell ref="G39:I39"/>
    <mergeCell ref="A38:D38"/>
    <mergeCell ref="E38:F38"/>
    <mergeCell ref="G38:I38"/>
    <mergeCell ref="A37:D37"/>
    <mergeCell ref="E37:F37"/>
    <mergeCell ref="G37:I37"/>
    <mergeCell ref="A34:D34"/>
    <mergeCell ref="E34:F34"/>
    <mergeCell ref="G31:I31"/>
    <mergeCell ref="E33:F33"/>
    <mergeCell ref="A17:C17"/>
    <mergeCell ref="D17:I17"/>
    <mergeCell ref="E20:E21"/>
    <mergeCell ref="F20:I21"/>
    <mergeCell ref="A32:D32"/>
    <mergeCell ref="E32:F32"/>
    <mergeCell ref="A20:A22"/>
    <mergeCell ref="F22:I22"/>
    <mergeCell ref="B22:D22"/>
    <mergeCell ref="B20:D21"/>
    <mergeCell ref="B6:C6"/>
    <mergeCell ref="H6:I6"/>
    <mergeCell ref="D6:E6"/>
    <mergeCell ref="F9:G9"/>
    <mergeCell ref="H9:I9"/>
    <mergeCell ref="A9:B9"/>
    <mergeCell ref="A13:C13"/>
    <mergeCell ref="A14:C14"/>
    <mergeCell ref="D13:I13"/>
    <mergeCell ref="D16:I16"/>
    <mergeCell ref="G10:I10"/>
    <mergeCell ref="C10:E10"/>
    <mergeCell ref="A10:B10"/>
    <mergeCell ref="D14:I15"/>
    <mergeCell ref="A15:B15"/>
  </mergeCells>
  <phoneticPr fontId="1"/>
  <conditionalFormatting sqref="A1:I19 A23:I41 F21:I21 A20:B20 E20:I20 F22">
    <cfRule type="expression" dxfId="10" priority="1">
      <formula>_xlfn.ISFORMULA(A1)</formula>
    </cfRule>
  </conditionalFormatting>
  <dataValidations count="1">
    <dataValidation imeMode="disabled" allowBlank="1" showInputMessage="1" showErrorMessage="1" sqref="B6:C6 F6 H9:I9 E31:F34 E38:F41" xr:uid="{399C6400-A343-4D20-A86F-3CCD14E46F38}"/>
  </dataValidations>
  <pageMargins left="0.78740157480314965" right="0.78740157480314965" top="0.39370078740157483" bottom="0.59055118110236227" header="0.31496062992125984" footer="0.31496062992125984"/>
  <pageSetup paperSize="9" scale="99"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xr:uid="{BCBC5F67-2EF1-4ADA-A54A-9ABBE64E5F76}">
          <x14:formula1>
            <xm:f>リスト!$C$2:$C$3</xm:f>
          </x14:formula1>
          <xm:sqref>C15</xm:sqref>
        </x14:dataValidation>
        <x14:dataValidation type="list" allowBlank="1" showInputMessage="1" showErrorMessage="1" xr:uid="{29C3F8FB-CDED-480B-88D1-16AF5E4F6034}">
          <x14:formula1>
            <xm:f>リスト!$B$2:$B$5</xm:f>
          </x14:formula1>
          <xm:sqref>H6</xm:sqref>
        </x14:dataValidation>
        <x14:dataValidation type="list" allowBlank="1" showInputMessage="1" showErrorMessage="1" xr:uid="{CFE1EC24-8754-4996-A463-82C5F60FCC83}">
          <x14:formula1>
            <xm:f>リスト!$D$2:$D$4</xm:f>
          </x14:formula1>
          <xm:sqref>F26:I26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J27"/>
  <sheetViews>
    <sheetView showZeros="0" zoomScaleNormal="100" workbookViewId="0">
      <pane ySplit="1" topLeftCell="A14" activePane="bottomLeft" state="frozen"/>
      <selection activeCell="Q16" sqref="Q16"/>
      <selection pane="bottomLeft" activeCell="L25" sqref="L24:L25"/>
    </sheetView>
  </sheetViews>
  <sheetFormatPr defaultColWidth="9" defaultRowHeight="13.5"/>
  <cols>
    <col min="1" max="1" width="9" style="1" customWidth="1"/>
    <col min="2" max="2" width="12" style="1" customWidth="1"/>
    <col min="3" max="5" width="9" style="1" customWidth="1"/>
    <col min="6" max="6" width="9" style="1"/>
    <col min="7" max="7" width="9" style="1" customWidth="1"/>
    <col min="8" max="8" width="12.625" style="1" customWidth="1"/>
    <col min="9" max="9" width="9" style="1" hidden="1" customWidth="1"/>
    <col min="10" max="10" width="10.875" style="1" customWidth="1"/>
    <col min="11" max="16384" width="9" style="1"/>
  </cols>
  <sheetData>
    <row r="1" spans="1:8">
      <c r="A1" s="1" t="s">
        <v>245</v>
      </c>
      <c r="H1" s="3" t="str">
        <f>IF(I27=1,"OK","未入力項目があります")</f>
        <v>未入力項目があります</v>
      </c>
    </row>
    <row r="4" spans="1:8">
      <c r="A4" s="69" t="s">
        <v>62</v>
      </c>
      <c r="B4" s="69"/>
      <c r="C4" s="69"/>
      <c r="D4" s="69"/>
      <c r="E4" s="69"/>
      <c r="F4" s="69"/>
      <c r="G4" s="69"/>
      <c r="H4" s="69"/>
    </row>
    <row r="7" spans="1:8" ht="78" customHeight="1">
      <c r="A7" s="130" t="s">
        <v>65</v>
      </c>
      <c r="B7" s="130"/>
      <c r="C7" s="130"/>
      <c r="D7" s="130"/>
      <c r="E7" s="130"/>
      <c r="F7" s="130"/>
      <c r="G7" s="130"/>
      <c r="H7" s="130"/>
    </row>
    <row r="9" spans="1:8" ht="30" customHeight="1">
      <c r="A9" s="69" t="s">
        <v>7</v>
      </c>
      <c r="B9" s="69"/>
      <c r="C9" s="69"/>
      <c r="D9" s="69"/>
      <c r="E9" s="69"/>
      <c r="F9" s="69"/>
      <c r="G9" s="69"/>
      <c r="H9" s="69"/>
    </row>
    <row r="10" spans="1:8" ht="183.75" customHeight="1">
      <c r="A10" s="130"/>
      <c r="B10" s="130"/>
      <c r="C10" s="130"/>
      <c r="D10" s="130"/>
      <c r="E10" s="130"/>
      <c r="F10" s="130"/>
      <c r="G10" s="130"/>
      <c r="H10" s="130"/>
    </row>
    <row r="11" spans="1:8" ht="27.75" customHeight="1">
      <c r="A11" s="130"/>
      <c r="B11" s="130"/>
      <c r="C11" s="130"/>
      <c r="D11" s="130"/>
      <c r="E11" s="130"/>
      <c r="F11" s="130"/>
      <c r="G11" s="130"/>
      <c r="H11" s="130"/>
    </row>
    <row r="13" spans="1:8" ht="39.75" customHeight="1"/>
    <row r="14" spans="1:8" ht="18" customHeight="1">
      <c r="A14" s="132">
        <f>'様式１（交付申請書）'!G4</f>
        <v>0</v>
      </c>
      <c r="B14" s="132"/>
      <c r="C14" s="132"/>
    </row>
    <row r="15" spans="1:8" ht="18" customHeight="1"/>
    <row r="16" spans="1:8">
      <c r="A16" s="1" t="s">
        <v>63</v>
      </c>
    </row>
    <row r="17" spans="1:10">
      <c r="A17" s="1" t="s">
        <v>64</v>
      </c>
    </row>
    <row r="19" spans="1:10" ht="18" customHeight="1">
      <c r="I19" s="1">
        <f>IF(A14="年月日",0,IF(A14="",0,1))</f>
        <v>1</v>
      </c>
    </row>
    <row r="20" spans="1:10" ht="24" customHeight="1">
      <c r="A20" s="128" t="s">
        <v>107</v>
      </c>
      <c r="B20" s="128"/>
      <c r="C20" s="131">
        <f>'様式１（交付申請書）'!G9</f>
        <v>0</v>
      </c>
      <c r="D20" s="131"/>
      <c r="E20" s="131"/>
      <c r="F20" s="131"/>
      <c r="G20" s="131"/>
      <c r="H20" s="131"/>
      <c r="I20" s="1">
        <f>IF(C20=0,0,IF(C20="",0,1))</f>
        <v>0</v>
      </c>
    </row>
    <row r="21" spans="1:10" ht="18" customHeight="1">
      <c r="I21" s="1">
        <f>IF(C22="",0,1)</f>
        <v>0</v>
      </c>
    </row>
    <row r="22" spans="1:10" ht="24" customHeight="1">
      <c r="A22" s="128" t="s">
        <v>100</v>
      </c>
      <c r="B22" s="128"/>
      <c r="C22" s="127"/>
      <c r="D22" s="127"/>
      <c r="E22" s="127"/>
      <c r="F22" s="127"/>
      <c r="G22" s="127"/>
      <c r="H22" s="127"/>
      <c r="I22" s="1">
        <f>IF(C23=0,0,IF(C23="",0,1))</f>
        <v>0</v>
      </c>
    </row>
    <row r="23" spans="1:10" ht="24" customHeight="1">
      <c r="A23" s="128" t="s">
        <v>108</v>
      </c>
      <c r="B23" s="128"/>
      <c r="C23" s="129">
        <f>'様式１（交付申請書）'!G10</f>
        <v>0</v>
      </c>
      <c r="D23" s="129"/>
      <c r="E23" s="129"/>
      <c r="F23" s="129"/>
      <c r="G23" s="129"/>
      <c r="H23" s="129"/>
      <c r="I23" s="1">
        <f>IF(C24="",0,1)</f>
        <v>0</v>
      </c>
    </row>
    <row r="24" spans="1:10" ht="24" customHeight="1">
      <c r="A24" s="128" t="s">
        <v>100</v>
      </c>
      <c r="B24" s="128"/>
      <c r="C24" s="127"/>
      <c r="D24" s="127"/>
      <c r="E24" s="127"/>
      <c r="F24" s="127"/>
      <c r="G24" s="127"/>
      <c r="H24" s="127"/>
      <c r="I24" s="1">
        <f>IF(C25=0,0,IF(C25="",0,1))</f>
        <v>0</v>
      </c>
    </row>
    <row r="25" spans="1:10" ht="24" customHeight="1">
      <c r="A25" s="128" t="s">
        <v>106</v>
      </c>
      <c r="B25" s="128"/>
      <c r="C25" s="129">
        <f>'様式１（交付申請書）'!G11</f>
        <v>0</v>
      </c>
      <c r="D25" s="129"/>
      <c r="E25" s="129"/>
      <c r="F25" s="129"/>
      <c r="G25" s="129"/>
      <c r="H25" s="129"/>
    </row>
    <row r="26" spans="1:10" ht="18" customHeight="1"/>
    <row r="27" spans="1:10">
      <c r="I27" s="21">
        <f>SUBTOTAL(6,I19:I24)</f>
        <v>0</v>
      </c>
      <c r="J27" s="66"/>
    </row>
  </sheetData>
  <mergeCells count="16">
    <mergeCell ref="C22:H22"/>
    <mergeCell ref="A23:B23"/>
    <mergeCell ref="C23:H23"/>
    <mergeCell ref="A4:H4"/>
    <mergeCell ref="C25:H25"/>
    <mergeCell ref="A9:H9"/>
    <mergeCell ref="A7:H7"/>
    <mergeCell ref="A10:H10"/>
    <mergeCell ref="A11:H11"/>
    <mergeCell ref="A24:B24"/>
    <mergeCell ref="A25:B25"/>
    <mergeCell ref="C24:H24"/>
    <mergeCell ref="A20:B20"/>
    <mergeCell ref="C20:H20"/>
    <mergeCell ref="A14:C14"/>
    <mergeCell ref="A22:B22"/>
  </mergeCells>
  <phoneticPr fontId="1"/>
  <conditionalFormatting sqref="A1:H26">
    <cfRule type="expression" dxfId="9" priority="1">
      <formula>_xlfn.ISFORMULA(A1)</formula>
    </cfRule>
  </conditionalFormatting>
  <dataValidations count="1">
    <dataValidation imeMode="fullKatakana" allowBlank="1" showInputMessage="1" showErrorMessage="1" sqref="C22:H22 C24:H24" xr:uid="{5A20D26B-1775-4F80-B26B-4099B60C4D71}"/>
  </dataValidations>
  <pageMargins left="0.79" right="0.78" top="0.41" bottom="0.59"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09B0-3A48-4455-A9EB-607DEC49050B}">
  <sheetPr>
    <tabColor theme="9" tint="0.79998168889431442"/>
  </sheetPr>
  <dimension ref="A1:H30"/>
  <sheetViews>
    <sheetView showZeros="0" zoomScaleNormal="100" workbookViewId="0">
      <pane ySplit="1" topLeftCell="A11" activePane="bottomLeft" state="frozen"/>
      <selection activeCell="Q16" sqref="Q16"/>
      <selection pane="bottomLeft" activeCell="E3" sqref="E3"/>
    </sheetView>
  </sheetViews>
  <sheetFormatPr defaultColWidth="9" defaultRowHeight="13.5" customHeight="1"/>
  <cols>
    <col min="1" max="5" width="9" style="1" customWidth="1"/>
    <col min="6" max="6" width="9" style="1"/>
    <col min="7" max="7" width="9" style="1" customWidth="1"/>
    <col min="8" max="8" width="15.75" style="1" customWidth="1"/>
    <col min="9" max="16384" width="9" style="1"/>
  </cols>
  <sheetData>
    <row r="1" spans="1:8" ht="13.5" customHeight="1">
      <c r="A1" s="1" t="s">
        <v>221</v>
      </c>
    </row>
    <row r="6" spans="1:8" ht="13.5" customHeight="1">
      <c r="A6" s="69" t="s">
        <v>111</v>
      </c>
      <c r="B6" s="69"/>
      <c r="C6" s="69"/>
      <c r="D6" s="69"/>
      <c r="E6" s="69"/>
      <c r="F6" s="69"/>
      <c r="G6" s="69"/>
      <c r="H6" s="69"/>
    </row>
    <row r="9" spans="1:8" ht="13.5" customHeight="1">
      <c r="A9" s="1" t="s">
        <v>70</v>
      </c>
    </row>
    <row r="11" spans="1:8" ht="13.5" customHeight="1">
      <c r="G11" s="134">
        <f>'様式１（交付申請書）'!G4</f>
        <v>0</v>
      </c>
      <c r="H11" s="134"/>
    </row>
    <row r="19" spans="1:8" ht="57" customHeight="1"/>
    <row r="24" spans="1:8" ht="13.5" customHeight="1">
      <c r="A24" s="1" t="s">
        <v>67</v>
      </c>
    </row>
    <row r="25" spans="1:8" ht="42" customHeight="1">
      <c r="A25" s="106" t="s">
        <v>105</v>
      </c>
      <c r="B25" s="106"/>
      <c r="C25" s="106"/>
      <c r="D25" s="138">
        <f>'様式１（交付申請書）'!G9</f>
        <v>0</v>
      </c>
      <c r="E25" s="138"/>
      <c r="F25" s="138"/>
      <c r="G25" s="138"/>
      <c r="H25" s="138"/>
    </row>
    <row r="26" spans="1:8" ht="18" customHeight="1">
      <c r="A26" s="135" t="s">
        <v>68</v>
      </c>
      <c r="B26" s="135"/>
      <c r="C26" s="135"/>
      <c r="D26" s="139">
        <f>'様式１－３（誓約書）'!C22</f>
        <v>0</v>
      </c>
      <c r="E26" s="140"/>
      <c r="F26" s="140"/>
      <c r="G26" s="140"/>
      <c r="H26" s="141"/>
    </row>
    <row r="27" spans="1:8" ht="42" customHeight="1">
      <c r="A27" s="136" t="s">
        <v>77</v>
      </c>
      <c r="B27" s="137"/>
      <c r="C27" s="137"/>
      <c r="D27" s="142">
        <f>'様式１（交付申請書）'!G10</f>
        <v>0</v>
      </c>
      <c r="E27" s="142"/>
      <c r="F27" s="142"/>
      <c r="G27" s="142"/>
      <c r="H27" s="142"/>
    </row>
    <row r="28" spans="1:8" ht="18" customHeight="1">
      <c r="A28" s="135" t="s">
        <v>68</v>
      </c>
      <c r="B28" s="135"/>
      <c r="C28" s="135"/>
      <c r="D28" s="143">
        <f>'様式１－３（誓約書）'!C24</f>
        <v>0</v>
      </c>
      <c r="E28" s="143"/>
      <c r="F28" s="143"/>
      <c r="G28" s="143"/>
      <c r="H28" s="143"/>
    </row>
    <row r="29" spans="1:8" ht="42" customHeight="1">
      <c r="A29" s="136" t="s">
        <v>106</v>
      </c>
      <c r="B29" s="137"/>
      <c r="C29" s="137"/>
      <c r="D29" s="142">
        <f>'様式１（交付申請書）'!G11</f>
        <v>0</v>
      </c>
      <c r="E29" s="142"/>
      <c r="F29" s="142"/>
      <c r="G29" s="142"/>
      <c r="H29" s="142"/>
    </row>
    <row r="30" spans="1:8" ht="18" customHeight="1">
      <c r="A30" s="121" t="s">
        <v>69</v>
      </c>
      <c r="B30" s="121"/>
      <c r="C30" s="121"/>
      <c r="D30" s="133">
        <f>'様式１（交付申請書）'!G16</f>
        <v>0</v>
      </c>
      <c r="E30" s="133"/>
      <c r="F30" s="133"/>
      <c r="G30" s="133"/>
      <c r="H30" s="133"/>
    </row>
  </sheetData>
  <mergeCells count="14">
    <mergeCell ref="A6:H6"/>
    <mergeCell ref="D30:H30"/>
    <mergeCell ref="G11:H11"/>
    <mergeCell ref="A25:C25"/>
    <mergeCell ref="A26:C26"/>
    <mergeCell ref="A27:C27"/>
    <mergeCell ref="A30:C30"/>
    <mergeCell ref="D25:H25"/>
    <mergeCell ref="D26:H26"/>
    <mergeCell ref="D27:H27"/>
    <mergeCell ref="A29:C29"/>
    <mergeCell ref="D29:H29"/>
    <mergeCell ref="A28:C28"/>
    <mergeCell ref="D28:H28"/>
  </mergeCells>
  <phoneticPr fontId="1"/>
  <conditionalFormatting sqref="A1:H43">
    <cfRule type="expression" dxfId="8" priority="1">
      <formula>_xlfn.ISFORMULA(A1)</formula>
    </cfRule>
  </conditionalFormatting>
  <dataValidations count="2">
    <dataValidation imeMode="fullKatakana" allowBlank="1" showInputMessage="1" showErrorMessage="1" sqref="D26:H26 D28:H28" xr:uid="{B906B0B5-158C-4CF6-9C2B-5ABFB7E7E52B}"/>
    <dataValidation imeMode="disabled" allowBlank="1" showInputMessage="1" showErrorMessage="1" sqref="D30:H30" xr:uid="{AAC1491B-5D13-4806-AF7B-F8C4336296F1}"/>
  </dataValidations>
  <pageMargins left="0.77" right="0.78" top="0.41" bottom="0.59"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FE09-10C0-471B-A8FB-F5AA2A71F7E6}">
  <dimension ref="A1:I33"/>
  <sheetViews>
    <sheetView showZeros="0" zoomScaleNormal="100" workbookViewId="0">
      <selection activeCell="J10" sqref="J10"/>
    </sheetView>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16384" width="9" style="1"/>
  </cols>
  <sheetData>
    <row r="1" spans="1:9">
      <c r="A1" s="1" t="s">
        <v>243</v>
      </c>
    </row>
    <row r="3" spans="1:9">
      <c r="G3" s="145" t="s">
        <v>222</v>
      </c>
      <c r="H3" s="145"/>
      <c r="I3" s="145"/>
    </row>
    <row r="4" spans="1:9">
      <c r="G4" s="145" t="s">
        <v>223</v>
      </c>
      <c r="H4" s="145"/>
      <c r="I4" s="145"/>
    </row>
    <row r="5" spans="1:9">
      <c r="G5" s="17"/>
      <c r="H5" s="17"/>
      <c r="I5" s="17"/>
    </row>
    <row r="6" spans="1:9">
      <c r="G6" s="17"/>
      <c r="H6" s="17"/>
      <c r="I6" s="17"/>
    </row>
    <row r="7" spans="1:9">
      <c r="A7" s="1" t="s">
        <v>10</v>
      </c>
    </row>
    <row r="8" spans="1:9">
      <c r="A8" s="1" t="s">
        <v>79</v>
      </c>
    </row>
    <row r="12" spans="1:9">
      <c r="E12" s="1" t="s">
        <v>80</v>
      </c>
    </row>
    <row r="15" spans="1:9">
      <c r="E15" s="4"/>
      <c r="F15" s="4"/>
    </row>
    <row r="16" spans="1:9">
      <c r="E16" s="4"/>
      <c r="F16" s="4"/>
    </row>
    <row r="18" spans="1:9">
      <c r="A18" s="69" t="s">
        <v>91</v>
      </c>
      <c r="B18" s="69"/>
      <c r="C18" s="69"/>
      <c r="D18" s="69"/>
      <c r="E18" s="69"/>
      <c r="F18" s="69"/>
      <c r="G18" s="69"/>
      <c r="H18" s="69"/>
      <c r="I18" s="69"/>
    </row>
    <row r="19" spans="1:9">
      <c r="A19" s="2"/>
      <c r="B19" s="2"/>
      <c r="C19" s="2"/>
      <c r="D19" s="2"/>
      <c r="E19" s="2"/>
      <c r="F19" s="2"/>
      <c r="G19" s="2"/>
      <c r="H19" s="2"/>
      <c r="I19" s="2"/>
    </row>
    <row r="21" spans="1:9" ht="45" customHeight="1">
      <c r="A21" s="70" t="s">
        <v>224</v>
      </c>
      <c r="B21" s="71"/>
      <c r="C21" s="71"/>
      <c r="D21" s="71"/>
      <c r="E21" s="71"/>
      <c r="F21" s="71"/>
      <c r="G21" s="71"/>
      <c r="H21" s="71"/>
      <c r="I21" s="71"/>
    </row>
    <row r="22" spans="1:9" ht="13.5" customHeight="1">
      <c r="A22" s="6"/>
      <c r="B22" s="7"/>
      <c r="C22" s="7"/>
      <c r="D22" s="7"/>
      <c r="E22" s="7"/>
      <c r="F22" s="7"/>
      <c r="G22" s="7"/>
      <c r="H22" s="7"/>
      <c r="I22" s="7"/>
    </row>
    <row r="24" spans="1:9">
      <c r="A24" s="69" t="s">
        <v>7</v>
      </c>
      <c r="B24" s="69"/>
      <c r="C24" s="69"/>
      <c r="D24" s="69"/>
      <c r="E24" s="69"/>
      <c r="F24" s="69"/>
      <c r="G24" s="69"/>
      <c r="H24" s="69"/>
      <c r="I24" s="69"/>
    </row>
    <row r="26" spans="1:9">
      <c r="A26" s="1" t="s">
        <v>81</v>
      </c>
      <c r="C26" s="3" t="s">
        <v>14</v>
      </c>
      <c r="D26" s="146">
        <f>'様式１（交付申請書）'!D32</f>
        <v>0</v>
      </c>
      <c r="E26" s="146"/>
      <c r="F26" s="146"/>
      <c r="G26" s="1" t="s">
        <v>13</v>
      </c>
    </row>
    <row r="29" spans="1:9">
      <c r="A29" s="1" t="s">
        <v>82</v>
      </c>
    </row>
    <row r="31" spans="1:9" ht="40.5" customHeight="1">
      <c r="A31" s="144"/>
      <c r="B31" s="144"/>
      <c r="C31" s="144"/>
      <c r="D31" s="144"/>
      <c r="E31" s="144"/>
      <c r="F31" s="144"/>
      <c r="G31" s="144"/>
      <c r="H31" s="144"/>
      <c r="I31" s="144"/>
    </row>
    <row r="32" spans="1:9" ht="40.5" customHeight="1">
      <c r="A32" s="144"/>
      <c r="B32" s="144"/>
      <c r="C32" s="144"/>
      <c r="D32" s="144"/>
      <c r="E32" s="144"/>
      <c r="F32" s="144"/>
      <c r="G32" s="144"/>
      <c r="H32" s="144"/>
      <c r="I32" s="144"/>
    </row>
    <row r="33" spans="1:9" ht="40.5" customHeight="1">
      <c r="A33" s="144"/>
      <c r="B33" s="144"/>
      <c r="C33" s="144"/>
      <c r="D33" s="144"/>
      <c r="E33" s="144"/>
      <c r="F33" s="144"/>
      <c r="G33" s="144"/>
      <c r="H33" s="144"/>
      <c r="I33" s="144"/>
    </row>
  </sheetData>
  <mergeCells count="9">
    <mergeCell ref="A33:I33"/>
    <mergeCell ref="A18:I18"/>
    <mergeCell ref="A21:I21"/>
    <mergeCell ref="A24:I24"/>
    <mergeCell ref="G3:I3"/>
    <mergeCell ref="G4:I4"/>
    <mergeCell ref="D26:F26"/>
    <mergeCell ref="A31:I31"/>
    <mergeCell ref="A32:I32"/>
  </mergeCells>
  <phoneticPr fontId="1"/>
  <conditionalFormatting sqref="A1:I33">
    <cfRule type="expression" dxfId="7" priority="1">
      <formula>_xlfn.ISFORMULA(A1)</formula>
    </cfRule>
  </conditionalFormatting>
  <dataValidations count="1">
    <dataValidation imeMode="disabled" allowBlank="1" showInputMessage="1" showErrorMessage="1" sqref="D26:F26" xr:uid="{FF3F1162-085F-4F82-B867-A438FA625BC8}"/>
  </dataValidations>
  <pageMargins left="0.79" right="0.78"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462E-E3BC-4C81-84F3-A2B9EB81FCB4}">
  <sheetPr>
    <tabColor theme="5" tint="0.79998168889431442"/>
  </sheetPr>
  <dimension ref="A1:J36"/>
  <sheetViews>
    <sheetView showZeros="0" zoomScaleNormal="100" workbookViewId="0">
      <pane ySplit="1" topLeftCell="A2" activePane="bottomLeft" state="frozen"/>
      <selection activeCell="Q16" sqref="Q16"/>
      <selection pane="bottomLeft" activeCell="P23" sqref="P23"/>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7.375" style="1" customWidth="1"/>
    <col min="10" max="10" width="0" style="1" hidden="1" customWidth="1"/>
    <col min="11" max="16384" width="9" style="1"/>
  </cols>
  <sheetData>
    <row r="1" spans="1:10">
      <c r="A1" s="1" t="s">
        <v>225</v>
      </c>
      <c r="I1" s="3" t="str">
        <f>IF(J5=1,"OK","未入力項目があります")</f>
        <v>未入力項目があります</v>
      </c>
    </row>
    <row r="3" spans="1:10">
      <c r="J3" s="1">
        <f>IF(G4="年月日",0,IF(G4="",0,1))</f>
        <v>1</v>
      </c>
    </row>
    <row r="4" spans="1:10">
      <c r="G4" s="147" t="s">
        <v>226</v>
      </c>
      <c r="H4" s="147"/>
      <c r="I4" s="147"/>
      <c r="J4" s="1">
        <f>IF(C28="",0,1)</f>
        <v>0</v>
      </c>
    </row>
    <row r="5" spans="1:10">
      <c r="A5" s="1" t="s">
        <v>10</v>
      </c>
      <c r="J5" s="21">
        <f>SUBTOTAL(6,J3:J4)</f>
        <v>0</v>
      </c>
    </row>
    <row r="6" spans="1:10">
      <c r="A6" s="1" t="s">
        <v>11</v>
      </c>
    </row>
    <row r="8" spans="1:10">
      <c r="F8" s="3" t="s">
        <v>15</v>
      </c>
      <c r="G8" s="34">
        <f>'様式１（交付申請書）'!G8</f>
        <v>0</v>
      </c>
    </row>
    <row r="9" spans="1:10" ht="27" customHeight="1">
      <c r="D9" s="81" t="s">
        <v>76</v>
      </c>
      <c r="E9" s="81"/>
      <c r="F9" s="4"/>
      <c r="G9" s="148">
        <f>'様式１（交付申請書）'!G9</f>
        <v>0</v>
      </c>
      <c r="H9" s="148"/>
      <c r="I9" s="148"/>
    </row>
    <row r="10" spans="1:10" ht="13.5" customHeight="1">
      <c r="D10" s="79" t="s">
        <v>77</v>
      </c>
      <c r="E10" s="79"/>
      <c r="F10" s="4"/>
      <c r="G10" s="149">
        <f>'様式１（交付申請書）'!G10</f>
        <v>0</v>
      </c>
      <c r="H10" s="149"/>
      <c r="I10" s="149"/>
    </row>
    <row r="11" spans="1:10">
      <c r="D11" s="79" t="s">
        <v>4</v>
      </c>
      <c r="E11" s="79"/>
      <c r="F11" s="4"/>
      <c r="G11" s="149">
        <f>'様式１（交付申請書）'!G11</f>
        <v>0</v>
      </c>
      <c r="H11" s="149"/>
      <c r="I11" s="149"/>
    </row>
    <row r="12" spans="1:10">
      <c r="E12" s="4"/>
      <c r="F12" s="4"/>
    </row>
    <row r="13" spans="1:10">
      <c r="D13" s="79" t="s">
        <v>75</v>
      </c>
      <c r="E13" s="79"/>
      <c r="F13" s="4"/>
      <c r="G13" s="148">
        <f>'様式１（交付申請書）'!G14</f>
        <v>0</v>
      </c>
      <c r="H13" s="148"/>
      <c r="I13" s="148"/>
    </row>
    <row r="14" spans="1:10">
      <c r="D14" s="79" t="s">
        <v>5</v>
      </c>
      <c r="E14" s="79"/>
      <c r="F14" s="4"/>
      <c r="G14" s="148">
        <f>'様式１（交付申請書）'!G15</f>
        <v>0</v>
      </c>
      <c r="H14" s="148"/>
      <c r="I14" s="148"/>
    </row>
    <row r="15" spans="1:10">
      <c r="D15" s="79" t="s">
        <v>6</v>
      </c>
      <c r="E15" s="79"/>
      <c r="F15" s="4"/>
      <c r="G15" s="148">
        <f>'様式１（交付申請書）'!G16</f>
        <v>0</v>
      </c>
      <c r="H15" s="148"/>
      <c r="I15" s="148"/>
    </row>
    <row r="16" spans="1:10">
      <c r="E16" s="4"/>
      <c r="F16" s="4"/>
    </row>
    <row r="17" spans="1:9">
      <c r="E17" s="4"/>
      <c r="F17" s="4"/>
    </row>
    <row r="19" spans="1:9" ht="29.25" customHeight="1">
      <c r="A19" s="150" t="s">
        <v>93</v>
      </c>
      <c r="B19" s="151"/>
      <c r="C19" s="151"/>
      <c r="D19" s="151"/>
      <c r="E19" s="151"/>
      <c r="F19" s="151"/>
      <c r="G19" s="151"/>
      <c r="H19" s="151"/>
      <c r="I19" s="151"/>
    </row>
    <row r="20" spans="1:9">
      <c r="A20" s="2"/>
      <c r="B20" s="2"/>
      <c r="C20" s="2"/>
      <c r="D20" s="2"/>
      <c r="E20" s="2"/>
      <c r="F20" s="2"/>
      <c r="G20" s="2"/>
      <c r="H20" s="2"/>
      <c r="I20" s="2"/>
    </row>
    <row r="21" spans="1:9" ht="17.100000000000001" customHeight="1">
      <c r="A21" s="152" t="s">
        <v>228</v>
      </c>
      <c r="B21" s="152"/>
      <c r="C21" s="152"/>
      <c r="D21" s="1" t="s">
        <v>229</v>
      </c>
    </row>
    <row r="22" spans="1:9" ht="30" customHeight="1">
      <c r="A22" s="70" t="s">
        <v>227</v>
      </c>
      <c r="B22" s="71"/>
      <c r="C22" s="71"/>
      <c r="D22" s="71"/>
      <c r="E22" s="71"/>
      <c r="F22" s="71"/>
      <c r="G22" s="71"/>
      <c r="H22" s="71"/>
      <c r="I22" s="71"/>
    </row>
    <row r="23" spans="1:9" ht="13.5" customHeight="1">
      <c r="A23" s="6"/>
      <c r="B23" s="7"/>
      <c r="C23" s="7"/>
      <c r="D23" s="7"/>
      <c r="E23" s="7"/>
      <c r="F23" s="7"/>
      <c r="G23" s="7"/>
      <c r="H23" s="7"/>
      <c r="I23" s="7"/>
    </row>
    <row r="25" spans="1:9">
      <c r="A25" s="69" t="s">
        <v>7</v>
      </c>
      <c r="B25" s="69"/>
      <c r="C25" s="69"/>
      <c r="D25" s="69"/>
      <c r="E25" s="69"/>
      <c r="F25" s="69"/>
      <c r="G25" s="69"/>
      <c r="H25" s="69"/>
      <c r="I25" s="69"/>
    </row>
    <row r="26" spans="1:9">
      <c r="A26" s="2"/>
      <c r="B26" s="2"/>
      <c r="C26" s="2"/>
      <c r="D26" s="2"/>
      <c r="E26" s="2"/>
      <c r="F26" s="2"/>
      <c r="G26" s="2"/>
      <c r="H26" s="2"/>
      <c r="I26" s="2"/>
    </row>
    <row r="28" spans="1:9" ht="47.25" customHeight="1">
      <c r="A28" s="5" t="s">
        <v>16</v>
      </c>
      <c r="C28" s="72"/>
      <c r="D28" s="72"/>
      <c r="E28" s="72"/>
      <c r="F28" s="72"/>
      <c r="G28" s="72"/>
      <c r="H28" s="72"/>
      <c r="I28" s="72"/>
    </row>
    <row r="31" spans="1:9">
      <c r="A31" s="1" t="s">
        <v>12</v>
      </c>
      <c r="C31" s="3" t="s">
        <v>14</v>
      </c>
      <c r="D31" s="73">
        <f>'様式１－２（事業計画書）'!E31</f>
        <v>0</v>
      </c>
      <c r="E31" s="73"/>
      <c r="F31" s="73"/>
      <c r="G31" s="1" t="s">
        <v>13</v>
      </c>
    </row>
    <row r="34" spans="1:1">
      <c r="A34" s="1" t="s">
        <v>9</v>
      </c>
    </row>
    <row r="36" spans="1:1">
      <c r="A36" s="1" t="s">
        <v>41</v>
      </c>
    </row>
  </sheetData>
  <mergeCells count="19">
    <mergeCell ref="D13:E13"/>
    <mergeCell ref="D14:E14"/>
    <mergeCell ref="D15:E15"/>
    <mergeCell ref="G13:I13"/>
    <mergeCell ref="D31:F31"/>
    <mergeCell ref="C28:I28"/>
    <mergeCell ref="G14:I14"/>
    <mergeCell ref="G15:I15"/>
    <mergeCell ref="A19:I19"/>
    <mergeCell ref="A22:I22"/>
    <mergeCell ref="A25:I25"/>
    <mergeCell ref="A21:C21"/>
    <mergeCell ref="D9:E9"/>
    <mergeCell ref="D10:E10"/>
    <mergeCell ref="D11:E11"/>
    <mergeCell ref="G4:I4"/>
    <mergeCell ref="G9:I9"/>
    <mergeCell ref="G10:I10"/>
    <mergeCell ref="G11:I11"/>
  </mergeCells>
  <phoneticPr fontId="1"/>
  <conditionalFormatting sqref="A1:I20 A22:I36 A21 D21:I21">
    <cfRule type="expression" dxfId="6" priority="1">
      <formula>_xlfn.ISFORMULA(A1)</formula>
    </cfRule>
  </conditionalFormatting>
  <dataValidations count="1">
    <dataValidation imeMode="disabled" allowBlank="1" showInputMessage="1" showErrorMessage="1" sqref="G8 G15:I15 D31:F31" xr:uid="{C3E4DFA9-EBA3-4B56-AF5D-C94C3EF9E11A}"/>
  </dataValidations>
  <pageMargins left="0.77" right="0.78"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D9D5-87B1-494D-81F6-C939B8C85003}">
  <sheetPr>
    <tabColor theme="8" tint="0.79998168889431442"/>
  </sheetPr>
  <dimension ref="A1:J29"/>
  <sheetViews>
    <sheetView showZeros="0" zoomScaleNormal="100" workbookViewId="0">
      <pane ySplit="1" topLeftCell="A2" activePane="bottomLeft" state="frozen"/>
      <selection activeCell="Q16" sqref="Q16"/>
      <selection pane="bottomLeft" activeCell="M23" sqref="M23"/>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8.25" style="1" customWidth="1"/>
    <col min="10" max="10" width="0" style="1" hidden="1" customWidth="1"/>
    <col min="11" max="16384" width="9" style="1"/>
  </cols>
  <sheetData>
    <row r="1" spans="1:10">
      <c r="A1" s="1" t="s">
        <v>230</v>
      </c>
      <c r="I1" s="3" t="str">
        <f>IF(J5=1,"OK","未入力項目があります")</f>
        <v>未入力項目があります</v>
      </c>
    </row>
    <row r="3" spans="1:10">
      <c r="J3" s="1">
        <f>IF(G4="年月日",0,IF(G4="",0,1))</f>
        <v>1</v>
      </c>
    </row>
    <row r="4" spans="1:10">
      <c r="G4" s="147" t="s">
        <v>226</v>
      </c>
      <c r="H4" s="147"/>
      <c r="I4" s="147"/>
      <c r="J4" s="1">
        <f>IF(C29="",0,1)</f>
        <v>0</v>
      </c>
    </row>
    <row r="5" spans="1:10">
      <c r="A5" s="1" t="s">
        <v>10</v>
      </c>
      <c r="J5" s="21">
        <f>SUBTOTAL(6,J3:J4)</f>
        <v>0</v>
      </c>
    </row>
    <row r="6" spans="1:10">
      <c r="A6" s="1" t="s">
        <v>11</v>
      </c>
    </row>
    <row r="8" spans="1:10">
      <c r="F8" s="3" t="s">
        <v>15</v>
      </c>
      <c r="G8" s="34">
        <f>'様式３（変更承認申請書）'!G8</f>
        <v>0</v>
      </c>
    </row>
    <row r="9" spans="1:10" ht="27" customHeight="1">
      <c r="D9" s="81" t="s">
        <v>76</v>
      </c>
      <c r="E9" s="81"/>
      <c r="F9" s="4"/>
      <c r="G9" s="148">
        <f>'様式３（変更承認申請書）'!G9</f>
        <v>0</v>
      </c>
      <c r="H9" s="148"/>
      <c r="I9" s="148"/>
    </row>
    <row r="10" spans="1:10" ht="13.5" customHeight="1">
      <c r="D10" s="79" t="s">
        <v>77</v>
      </c>
      <c r="E10" s="79"/>
      <c r="F10" s="4"/>
      <c r="G10" s="149">
        <f>'様式３（変更承認申請書）'!G10</f>
        <v>0</v>
      </c>
      <c r="H10" s="149"/>
      <c r="I10" s="149"/>
    </row>
    <row r="11" spans="1:10">
      <c r="D11" s="79" t="s">
        <v>4</v>
      </c>
      <c r="E11" s="79"/>
      <c r="F11" s="4"/>
      <c r="G11" s="149">
        <f>'様式３（変更承認申請書）'!G11</f>
        <v>0</v>
      </c>
      <c r="H11" s="149"/>
      <c r="I11" s="149"/>
    </row>
    <row r="12" spans="1:10">
      <c r="E12" s="4"/>
      <c r="F12" s="4"/>
    </row>
    <row r="13" spans="1:10">
      <c r="D13" s="79" t="s">
        <v>75</v>
      </c>
      <c r="E13" s="79"/>
      <c r="F13" s="4"/>
      <c r="G13" s="148">
        <f>'様式３（変更承認申請書）'!G13</f>
        <v>0</v>
      </c>
      <c r="H13" s="148"/>
      <c r="I13" s="148"/>
    </row>
    <row r="14" spans="1:10">
      <c r="D14" s="79" t="s">
        <v>5</v>
      </c>
      <c r="E14" s="79"/>
      <c r="F14" s="4"/>
      <c r="G14" s="148">
        <f>'様式３（変更承認申請書）'!G14</f>
        <v>0</v>
      </c>
      <c r="H14" s="148"/>
      <c r="I14" s="148"/>
    </row>
    <row r="15" spans="1:10">
      <c r="D15" s="79" t="s">
        <v>6</v>
      </c>
      <c r="E15" s="79"/>
      <c r="F15" s="4"/>
      <c r="G15" s="153">
        <f>'様式３（変更承認申請書）'!G15</f>
        <v>0</v>
      </c>
      <c r="H15" s="153"/>
      <c r="I15" s="153"/>
    </row>
    <row r="16" spans="1:10">
      <c r="E16" s="4"/>
      <c r="F16" s="4"/>
    </row>
    <row r="17" spans="1:9">
      <c r="E17" s="4"/>
      <c r="F17" s="4"/>
    </row>
    <row r="19" spans="1:9" ht="29.25" customHeight="1">
      <c r="A19" s="150" t="s">
        <v>94</v>
      </c>
      <c r="B19" s="151"/>
      <c r="C19" s="151"/>
      <c r="D19" s="151"/>
      <c r="E19" s="151"/>
      <c r="F19" s="151"/>
      <c r="G19" s="151"/>
      <c r="H19" s="151"/>
      <c r="I19" s="151"/>
    </row>
    <row r="20" spans="1:9">
      <c r="A20" s="2"/>
      <c r="B20" s="2"/>
      <c r="C20" s="2"/>
      <c r="D20" s="2"/>
      <c r="E20" s="2"/>
      <c r="F20" s="2"/>
      <c r="G20" s="2"/>
      <c r="H20" s="2"/>
      <c r="I20" s="2"/>
    </row>
    <row r="21" spans="1:9">
      <c r="A21" s="59"/>
      <c r="B21" s="59"/>
      <c r="C21" s="59"/>
      <c r="D21" s="59"/>
      <c r="E21" s="59"/>
      <c r="F21" s="59"/>
      <c r="G21" s="59"/>
      <c r="H21" s="59"/>
      <c r="I21" s="59"/>
    </row>
    <row r="22" spans="1:9" ht="17.45" customHeight="1">
      <c r="A22" s="65" t="s">
        <v>240</v>
      </c>
      <c r="B22" s="65"/>
      <c r="C22" s="65"/>
      <c r="D22" s="63"/>
      <c r="E22" s="63"/>
      <c r="F22" s="63"/>
      <c r="G22" s="63"/>
      <c r="H22" s="63"/>
      <c r="I22" s="63"/>
    </row>
    <row r="23" spans="1:9" ht="29.1" customHeight="1">
      <c r="A23" s="70" t="s">
        <v>239</v>
      </c>
      <c r="B23" s="71"/>
      <c r="C23" s="71"/>
      <c r="D23" s="71"/>
      <c r="E23" s="71"/>
      <c r="F23" s="71"/>
      <c r="G23" s="71"/>
      <c r="H23" s="71"/>
      <c r="I23" s="71"/>
    </row>
    <row r="24" spans="1:9" ht="13.5" customHeight="1">
      <c r="A24" s="6"/>
      <c r="B24" s="7"/>
      <c r="C24" s="7"/>
      <c r="D24" s="7"/>
      <c r="E24" s="7"/>
      <c r="F24" s="7"/>
      <c r="G24" s="7"/>
      <c r="H24" s="7"/>
      <c r="I24" s="7"/>
    </row>
    <row r="26" spans="1:9">
      <c r="A26" s="69" t="s">
        <v>7</v>
      </c>
      <c r="B26" s="69"/>
      <c r="C26" s="69"/>
      <c r="D26" s="69"/>
      <c r="E26" s="69"/>
      <c r="F26" s="69"/>
      <c r="G26" s="69"/>
      <c r="H26" s="69"/>
      <c r="I26" s="69"/>
    </row>
    <row r="27" spans="1:9">
      <c r="A27" s="2"/>
      <c r="B27" s="2"/>
      <c r="C27" s="2"/>
      <c r="D27" s="2"/>
      <c r="E27" s="2"/>
      <c r="F27" s="2"/>
      <c r="G27" s="2"/>
      <c r="H27" s="2"/>
      <c r="I27" s="2"/>
    </row>
    <row r="29" spans="1:9" ht="47.25" customHeight="1">
      <c r="A29" s="5" t="s">
        <v>17</v>
      </c>
      <c r="C29" s="72"/>
      <c r="D29" s="72"/>
      <c r="E29" s="72"/>
      <c r="F29" s="72"/>
      <c r="G29" s="72"/>
      <c r="H29" s="72"/>
      <c r="I29" s="72"/>
    </row>
  </sheetData>
  <mergeCells count="17">
    <mergeCell ref="D9:E9"/>
    <mergeCell ref="D10:E10"/>
    <mergeCell ref="G4:I4"/>
    <mergeCell ref="G9:I9"/>
    <mergeCell ref="G10:I10"/>
    <mergeCell ref="G11:I11"/>
    <mergeCell ref="D11:E11"/>
    <mergeCell ref="D13:E13"/>
    <mergeCell ref="D14:E14"/>
    <mergeCell ref="D15:E15"/>
    <mergeCell ref="C29:I29"/>
    <mergeCell ref="G13:I13"/>
    <mergeCell ref="G14:I14"/>
    <mergeCell ref="G15:I15"/>
    <mergeCell ref="A19:I19"/>
    <mergeCell ref="A23:I23"/>
    <mergeCell ref="A26:I26"/>
  </mergeCells>
  <phoneticPr fontId="1"/>
  <conditionalFormatting sqref="A1:I21 A23:I29 A22">
    <cfRule type="expression" dxfId="5" priority="1">
      <formula>_xlfn.ISFORMULA(A1)</formula>
    </cfRule>
  </conditionalFormatting>
  <dataValidations count="1">
    <dataValidation imeMode="disabled" allowBlank="1" showInputMessage="1" showErrorMessage="1" sqref="G8 G15:I15" xr:uid="{9BB16D34-D5DC-4E6D-80BF-205A50052671}"/>
  </dataValidations>
  <pageMargins left="0.79" right="0.79"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提出前チェックシート</vt:lpstr>
      <vt:lpstr>データシート</vt:lpstr>
      <vt:lpstr>様式１（交付申請書）</vt:lpstr>
      <vt:lpstr>様式１－２（事業計画書）</vt:lpstr>
      <vt:lpstr>様式１－３（誓約書）</vt:lpstr>
      <vt:lpstr>様式１－４（県税誓約書）</vt:lpstr>
      <vt:lpstr>様式２（交付決定）</vt:lpstr>
      <vt:lpstr>様式３（変更承認申請書）</vt:lpstr>
      <vt:lpstr>様式４（廃止承認申請書）</vt:lpstr>
      <vt:lpstr>様式５（実績報告書）</vt:lpstr>
      <vt:lpstr>様式５－２（事業報告書）</vt:lpstr>
      <vt:lpstr>様式６（額の確定）</vt:lpstr>
      <vt:lpstr>Sheet1</vt:lpstr>
      <vt:lpstr>リスト</vt:lpstr>
      <vt:lpstr>'様式１（交付申請書）'!_Hlk156816574</vt:lpstr>
      <vt:lpstr>'様式２（交付決定）'!_Hlk156816574</vt:lpstr>
      <vt:lpstr>'様式３（変更承認申請書）'!_Hlk156816574</vt:lpstr>
      <vt:lpstr>'様式４（廃止承認申請書）'!_Hlk156816574</vt:lpstr>
      <vt:lpstr>'様式５（実績報告書）'!_Hlk156816574</vt:lpstr>
      <vt:lpstr>'様式６（額の確定）'!_Hlk156816574</vt:lpstr>
      <vt:lpstr>提出前チェックシート!Print_Area</vt:lpstr>
      <vt:lpstr>'様式１（交付申請書）'!Print_Area</vt:lpstr>
      <vt:lpstr>'様式１－２（事業計画書）'!Print_Area</vt:lpstr>
      <vt:lpstr>'様式１－３（誓約書）'!Print_Area</vt:lpstr>
      <vt:lpstr>'様式１－４（県税誓約書）'!Print_Area</vt:lpstr>
      <vt:lpstr>'様式３（変更承認申請書）'!Print_Area</vt:lpstr>
      <vt:lpstr>'様式４（廃止承認申請書）'!Print_Area</vt:lpstr>
      <vt:lpstr>'様式５（実績報告書）'!Print_Area</vt:lpstr>
      <vt:lpstr>'様式５－２（事業報告書）'!Print_Area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林　昭</cp:lastModifiedBy>
  <cp:lastPrinted>2025-07-25T00:17:06Z</cp:lastPrinted>
  <dcterms:created xsi:type="dcterms:W3CDTF">2024-01-17T06:10:32Z</dcterms:created>
  <dcterms:modified xsi:type="dcterms:W3CDTF">2025-07-28T07:21:35Z</dcterms:modified>
</cp:coreProperties>
</file>