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2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<sst xmlns="http://schemas.openxmlformats.org/spreadsheetml/2006/main" count="118" uniqueCount="69">
  <si>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</si>
  <si>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</si>
  <si>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</si>
  <si>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</si>
  <si>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</si>
  <si>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</si>
  <si>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</si>
  <si>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</si>
  <si>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</si>
  <si>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</si>
  <si>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</si>
  <si>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</si>
  <si>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</si>
  <si>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</si>
  <si>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</si>
  <si>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</si>
  <si>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</si>
  <si>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</si>
  <si>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</si>
  <si>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</si>
  <si>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</si>
  <si>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</si>
  <si>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</si>
  <si>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</si>
  <si>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</si>
  <si>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</si>
  <si>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</si>
  <si>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</si>
  <si>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</si>
  <si>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</si>
  <si>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</si>
  <si>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</si>
  <si>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</si>
  <si>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</si>
  <si>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</si>
  <si>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</si>
  <si>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</si>
  <si>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</si>
  <si>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</si>
  <si>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</si>
  <si>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</si>
  <si>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</si>
  <si>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</si>
  <si>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</si>
  <si>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</si>
  <si>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</si>
  <si>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</si>
  <si>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</si>
  <si>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</si>
  <si>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</si>
  <si>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</si>
  <si>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</si>
  <si>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</si>
  <si>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</si>
  <si>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</si>
  <si>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</si>
  <si>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</si>
  <si>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</si>
  <si>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</si>
  <si>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</si>
  <si>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</si>
  <si>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</si>
  <si>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</si>
  <si>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</si>
  <si>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</si>
  <si>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</si>
  <si>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</si>
  <si>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グラフで見る交通事故発生状況（令和7年2月末）</t>
    <rPh sb="4" eb="5">
      <t>ミ</t>
    </rPh>
    <rPh sb="6" eb="8">
      <t>コウツウ</t>
    </rPh>
    <rPh sb="8" eb="10">
      <t>ジコ</t>
    </rPh>
    <rPh sb="10" eb="12">
      <t>ハッセイ</t>
    </rPh>
    <rPh sb="12" eb="14">
      <t>ジョウキョウ</t>
    </rPh>
    <rPh sb="15" eb="17">
      <t>レイワ</t>
    </rPh>
    <rPh sb="18" eb="19">
      <t>ネン</t>
    </rPh>
    <rPh sb="20" eb="22">
      <t>ガツマツ</t>
    </rPh>
    <phoneticPr fontId="2"/>
  </si>
  <si>
    <t xml:space="preserve">　　※　  生存不可とは、非着用のうち着用していても助からなかった
　　　　と推定されるもの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</si>
</sst>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5" borderId="1" xfId="1" applyNumberFormat="1" applyFont="1" applyFill="1" applyBorder="1" applyProtection="1">
      <alignment vertical="center"/>
      <protection locked="0"/>
    </xf>
    <xf numFmtId="0" fontId="0" fillId="0" borderId="1" xfId="0" applyFont="1" applyFill="1" applyBorder="1" applyAlignment="1">
      <alignment horizontal="center" vertical="center" wrapText="1"/>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3.476659832108936E-3"/>
                  <c:y val="0.1832587894218997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035E-3"/>
                  <c:y val="0.25309911148164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9.9024466490746661E-3"/>
                  <c:y val="0.2103893933590199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443</c:v>
                </c:pt>
                <c:pt idx="1">
                  <c:v>451</c:v>
                </c:pt>
                <c:pt idx="2">
                  <c:v>475</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1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3.3593449007213597E-3"/>
                  <c:y val="0.2050260645483939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4.9876736517259464E-3"/>
                  <c:y val="0.231076224974238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4.6313560990525089E-3"/>
                  <c:y val="0.2071445688149225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381</c:v>
                </c:pt>
                <c:pt idx="1">
                  <c:v>368</c:v>
                </c:pt>
                <c:pt idx="2">
                  <c:v>389</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ax val="400"/>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1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4</c:v>
                </c:pt>
                <c:pt idx="1">
                  <c:v>3</c:v>
                </c:pt>
                <c:pt idx="2">
                  <c:v>5</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max val="6"/>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3">
                  <c:v>1</c:v>
                </c:pt>
                <c:pt idx="4">
                  <c:v>1</c:v>
                </c:pt>
                <c:pt idx="5">
                  <c:v>1</c:v>
                </c:pt>
                <c:pt idx="6">
                  <c:v>1</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c:v>
                </c:pt>
                <c:pt idx="1">
                  <c:v>1</c:v>
                </c:pt>
                <c:pt idx="2">
                  <c:v>1</c:v>
                </c:pt>
                <c:pt idx="3">
                  <c:v>1</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3">
                  <c:v>1</c:v>
                </c:pt>
                <c:pt idx="6">
                  <c:v>1</c:v>
                </c:pt>
                <c:pt idx="7">
                  <c:v>1</c:v>
                </c:pt>
                <c:pt idx="9">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ax val="2"/>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delete val="1"/>
              <c:extLst>
                <c:ext xmlns:c15="http://schemas.microsoft.com/office/drawing/2012/chart" uri="{CE6537A1-D6FC-4f65-9D91-7224C49458BB}"/>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delete val="1"/>
              <c:extLst>
                <c:ext xmlns:c15="http://schemas.microsoft.com/office/drawing/2012/chart" uri="{CE6537A1-D6FC-4f65-9D91-7224C49458BB}"/>
                <c:ext xmlns:c16="http://schemas.microsoft.com/office/drawing/2014/chart" uri="{C3380CC4-5D6E-409C-BE32-E72D297353CC}">
                  <c16:uniqueId val="{00000005-5B06-4482-9F22-2C4FA2FF27F6}"/>
                </c:ext>
              </c:extLst>
            </c:dLbl>
            <c:dLbl>
              <c:idx val="3"/>
              <c:layout>
                <c:manualLayout>
                  <c:x val="0.237361429112141"/>
                  <c:y val="-1.5707223876167422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B06-4482-9F22-2C4FA2FF27F6}"/>
                </c:ext>
              </c:extLst>
            </c:dLbl>
            <c:dLbl>
              <c:idx val="4"/>
              <c:layout>
                <c:manualLayout>
                  <c:x val="0.28684003152088261"/>
                  <c:y val="-1.4141695185628299E-3"/>
                </c:manualLayout>
              </c:layout>
              <c:tx>
                <c:rich>
                  <a:bodyPr/>
                  <a:lstStyle/>
                  <a:p>
                    <a:r>
                      <a:rPr lang="ja-JP" altLang="en-US" sz="800"/>
                      <a:t>非着用</a:t>
                    </a:r>
                    <a:r>
                      <a:rPr lang="en-US" altLang="ja-JP" sz="800"/>
                      <a:t>1</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0</c:v>
                </c:pt>
                <c:pt idx="2">
                  <c:v>0</c:v>
                </c:pt>
                <c:pt idx="3">
                  <c:v>1</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7E-4C9A-83B2-0E896A25CB2B}"/>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FF00"/>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extLst>
              <c:ext xmlns:c16="http://schemas.microsoft.com/office/drawing/2014/chart" uri="{C3380CC4-5D6E-409C-BE32-E72D297353CC}">
                <c16:uniqueId val="{0000000B-CB7E-4C9A-83B2-0E896A25CB2B}"/>
              </c:ext>
            </c:extLst>
          </c:dPt>
          <c:dLbls>
            <c:dLbl>
              <c:idx val="0"/>
              <c:layout>
                <c:manualLayout>
                  <c:x val="-0.10299334960752284"/>
                  <c:y val="-2.77987629168731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6.9724501220564212E-3"/>
                  <c:y val="-0.15884404309601169"/>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delete val="1"/>
              <c:extLst>
                <c:ext xmlns:c15="http://schemas.microsoft.com/office/drawing/2012/chart" uri="{CE6537A1-D6FC-4f65-9D91-7224C49458BB}"/>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ext xmlns:c16="http://schemas.microsoft.com/office/drawing/2014/chart" uri="{C3380CC4-5D6E-409C-BE32-E72D297353CC}">
                  <c16:uniqueId val="{00000006-CB7E-4C9A-83B2-0E896A25CB2B}"/>
                </c:ext>
              </c:extLst>
            </c:dLbl>
            <c:dLbl>
              <c:idx val="4"/>
              <c:layout>
                <c:manualLayout>
                  <c:x val="9.0984466102576364E-2"/>
                  <c:y val="-6.7268689315933411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delete val="1"/>
              <c:extLst>
                <c:ext xmlns:c15="http://schemas.microsoft.com/office/drawing/2012/chart" uri="{CE6537A1-D6FC-4f65-9D91-7224C49458BB}"/>
                <c:ext xmlns:c16="http://schemas.microsoft.com/office/drawing/2014/chart" uri="{C3380CC4-5D6E-409C-BE32-E72D297353CC}">
                  <c16:uniqueId val="{0000000A-CB7E-4C9A-83B2-0E896A25CB2B}"/>
                </c:ext>
              </c:extLst>
            </c:dLbl>
            <c:dLbl>
              <c:idx val="6"/>
              <c:delete val="1"/>
              <c:extLst>
                <c:ext xmlns:c15="http://schemas.microsoft.com/office/drawing/2012/chart" uri="{CE6537A1-D6FC-4f65-9D91-7224C49458BB}"/>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c:v>
                </c:pt>
                <c:pt idx="1">
                  <c:v>2</c:v>
                </c:pt>
                <c:pt idx="2">
                  <c:v>0</c:v>
                </c:pt>
                <c:pt idx="3">
                  <c:v>0</c:v>
                </c:pt>
                <c:pt idx="4">
                  <c:v>1</c:v>
                </c:pt>
                <c:pt idx="5">
                  <c:v>0</c:v>
                </c:pt>
                <c:pt idx="6">
                  <c:v>0</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CCFFCC"/>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ext xmlns:c16="http://schemas.microsoft.com/office/drawing/2014/chart" uri="{C3380CC4-5D6E-409C-BE32-E72D297353CC}">
                  <c16:uniqueId val="{00000001-EA12-4302-9002-3D41F3D09568}"/>
                </c:ext>
              </c:extLst>
            </c:dLbl>
            <c:dLbl>
              <c:idx val="1"/>
              <c:delete val="1"/>
              <c:extLst>
                <c:ext xmlns:c15="http://schemas.microsoft.com/office/drawing/2012/chart" uri="{CE6537A1-D6FC-4f65-9D91-7224C49458BB}"/>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ext xmlns:c16="http://schemas.microsoft.com/office/drawing/2014/chart" uri="{C3380CC4-5D6E-409C-BE32-E72D297353CC}">
                  <c16:uniqueId val="{00000005-EA12-4302-9002-3D41F3D09568}"/>
                </c:ext>
              </c:extLst>
            </c:dLbl>
            <c:dLbl>
              <c:idx val="3"/>
              <c:delete val="1"/>
              <c:extLst>
                <c:ext xmlns:c15="http://schemas.microsoft.com/office/drawing/2012/chart" uri="{CE6537A1-D6FC-4f65-9D91-7224C49458BB}"/>
                <c:ext xmlns:c16="http://schemas.microsoft.com/office/drawing/2014/chart" uri="{C3380CC4-5D6E-409C-BE32-E72D297353CC}">
                  <c16:uniqueId val="{00000007-EA12-4302-9002-3D41F3D09568}"/>
                </c:ext>
              </c:extLst>
            </c:dLbl>
            <c:dLbl>
              <c:idx val="4"/>
              <c:layout>
                <c:manualLayout>
                  <c:x val="-7.3909036018385138E-2"/>
                  <c:y val="-1.817563502236638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delete val="1"/>
              <c:extLst>
                <c:ext xmlns:c15="http://schemas.microsoft.com/office/drawing/2012/chart" uri="{CE6537A1-D6FC-4f65-9D91-7224C49458BB}"/>
                <c:ext xmlns:c16="http://schemas.microsoft.com/office/drawing/2014/chart" uri="{C3380CC4-5D6E-409C-BE32-E72D297353CC}">
                  <c16:uniqueId val="{0000000B-EA12-4302-9002-3D41F3D09568}"/>
                </c:ext>
              </c:extLst>
            </c:dLbl>
            <c:dLbl>
              <c:idx val="6"/>
              <c:delete val="1"/>
              <c:extLst>
                <c:ext xmlns:c15="http://schemas.microsoft.com/office/drawing/2012/chart" uri="{CE6537A1-D6FC-4f65-9D91-7224C49458BB}"/>
                <c:ext xmlns:c16="http://schemas.microsoft.com/office/drawing/2014/chart" uri="{C3380CC4-5D6E-409C-BE32-E72D297353CC}">
                  <c16:uniqueId val="{0000000D-EA12-4302-9002-3D41F3D09568}"/>
                </c:ext>
              </c:extLst>
            </c:dLbl>
            <c:dLbl>
              <c:idx val="7"/>
              <c:layout>
                <c:manualLayout>
                  <c:x val="0.10172143974960873"/>
                  <c:y val="-0.14873292001290536"/>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0</c:v>
                </c:pt>
                <c:pt idx="2">
                  <c:v>0</c:v>
                </c:pt>
                <c:pt idx="3">
                  <c:v>0</c:v>
                </c:pt>
                <c:pt idx="4">
                  <c:v>1</c:v>
                </c:pt>
                <c:pt idx="5">
                  <c:v>0</c:v>
                </c:pt>
                <c:pt idx="6">
                  <c:v>0</c:v>
                </c:pt>
                <c:pt idx="7">
                  <c:v>3</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457200</xdr:colOff>
      <xdr:row>60</xdr:row>
      <xdr:rowOff>0</xdr:rowOff>
    </xdr:from>
    <xdr:to>
      <xdr:col>13</xdr:col>
      <xdr:colOff>9525</xdr:colOff>
      <xdr:row>61</xdr:row>
      <xdr:rowOff>104775</xdr:rowOff>
    </xdr:to>
    <xdr:sp macro="" textlink="">
      <xdr:nvSpPr>
        <xdr:cNvPr id="12" name="正方形/長方形 11"/>
        <xdr:cNvSpPr/>
      </xdr:nvSpPr>
      <xdr:spPr>
        <a:xfrm>
          <a:off x="2981325" y="10572750"/>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8" sqref="B8"/>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67</v>
      </c>
    </row>
    <row r="3" spans="1:13" x14ac:dyDescent="0.15">
      <c r="A3" t="s">
        <v>45</v>
      </c>
    </row>
    <row r="4" spans="1:13" ht="27" x14ac:dyDescent="0.15">
      <c r="A4" s="1"/>
      <c r="B4" s="12" t="s">
        <v>65</v>
      </c>
      <c r="C4" s="12" t="s">
        <v>64</v>
      </c>
      <c r="D4" s="27" t="s">
        <v>66</v>
      </c>
      <c r="E4" s="13"/>
      <c r="F4" s="12" t="s">
        <v>64</v>
      </c>
      <c r="G4" s="12" t="s">
        <v>63</v>
      </c>
      <c r="H4" s="12" t="s">
        <v>62</v>
      </c>
    </row>
    <row r="5" spans="1:13" x14ac:dyDescent="0.15">
      <c r="A5" s="1" t="s">
        <v>0</v>
      </c>
      <c r="B5" s="20">
        <v>381</v>
      </c>
      <c r="C5" s="25">
        <f>F5</f>
        <v>368</v>
      </c>
      <c r="D5" s="25">
        <f>ROUND((G5+H5+F5)/3,0)</f>
        <v>389</v>
      </c>
      <c r="E5" s="5"/>
      <c r="F5" s="26">
        <v>368</v>
      </c>
      <c r="G5" s="26">
        <v>419</v>
      </c>
      <c r="H5" s="26">
        <v>380</v>
      </c>
      <c r="I5" s="5"/>
    </row>
    <row r="6" spans="1:13" x14ac:dyDescent="0.15">
      <c r="A6" s="1" t="s">
        <v>1</v>
      </c>
      <c r="B6" s="20">
        <v>4</v>
      </c>
      <c r="C6" s="25">
        <f>F6</f>
        <v>3</v>
      </c>
      <c r="D6" s="25">
        <f>ROUND((G6+H6+F6)/3,0)</f>
        <v>5</v>
      </c>
      <c r="E6" s="5"/>
      <c r="F6" s="26">
        <v>3</v>
      </c>
      <c r="G6" s="26">
        <v>7</v>
      </c>
      <c r="H6" s="26">
        <v>5</v>
      </c>
      <c r="I6" s="5"/>
    </row>
    <row r="7" spans="1:13" x14ac:dyDescent="0.15">
      <c r="A7" s="1" t="s">
        <v>2</v>
      </c>
      <c r="B7" s="20">
        <v>443</v>
      </c>
      <c r="C7" s="25">
        <f>F7</f>
        <v>451</v>
      </c>
      <c r="D7" s="25">
        <f>ROUND((G7+H7+F7)/3,0)</f>
        <v>475</v>
      </c>
      <c r="E7" s="5"/>
      <c r="F7" s="26">
        <v>451</v>
      </c>
      <c r="G7" s="26">
        <v>496</v>
      </c>
      <c r="H7" s="26">
        <v>477</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c r="C13" s="10">
        <f>B13/$B$20*100</f>
        <v>0</v>
      </c>
      <c r="D13" s="5"/>
      <c r="E13" s="4" t="s">
        <v>26</v>
      </c>
      <c r="F13" s="21"/>
      <c r="G13" s="10">
        <f>M13</f>
        <v>0</v>
      </c>
      <c r="H13" s="5"/>
      <c r="I13" s="5"/>
      <c r="K13" s="4" t="s">
        <v>26</v>
      </c>
      <c r="L13" s="16">
        <f>F13</f>
        <v>0</v>
      </c>
      <c r="M13" s="10">
        <f t="shared" ref="M13:M21" si="0">L13/$L$21*100</f>
        <v>0</v>
      </c>
    </row>
    <row r="14" spans="1:13" x14ac:dyDescent="0.15">
      <c r="A14" s="1" t="s">
        <v>4</v>
      </c>
      <c r="B14" s="21"/>
      <c r="C14" s="10">
        <f t="shared" ref="C14:C19" si="1">B14/$B$20*100</f>
        <v>0</v>
      </c>
      <c r="D14" s="5"/>
      <c r="E14" s="4" t="s">
        <v>27</v>
      </c>
      <c r="F14" s="21"/>
      <c r="G14" s="10">
        <f t="shared" ref="G14:G21" si="2">M14</f>
        <v>0</v>
      </c>
      <c r="H14" s="5"/>
      <c r="I14" s="5"/>
      <c r="K14" s="4" t="s">
        <v>27</v>
      </c>
      <c r="L14" s="16">
        <f t="shared" ref="L14:L20" si="3">F14</f>
        <v>0</v>
      </c>
      <c r="M14" s="10">
        <f t="shared" si="0"/>
        <v>0</v>
      </c>
    </row>
    <row r="15" spans="1:13" x14ac:dyDescent="0.15">
      <c r="A15" s="1" t="s">
        <v>5</v>
      </c>
      <c r="B15" s="21"/>
      <c r="C15" s="10">
        <f t="shared" si="1"/>
        <v>0</v>
      </c>
      <c r="D15" s="5"/>
      <c r="E15" s="4" t="s">
        <v>28</v>
      </c>
      <c r="F15" s="21"/>
      <c r="G15" s="10">
        <f t="shared" si="2"/>
        <v>0</v>
      </c>
      <c r="H15" s="5"/>
      <c r="I15" s="5"/>
      <c r="K15" s="4" t="s">
        <v>28</v>
      </c>
      <c r="L15" s="16">
        <f t="shared" si="3"/>
        <v>0</v>
      </c>
      <c r="M15" s="10">
        <f t="shared" si="0"/>
        <v>0</v>
      </c>
    </row>
    <row r="16" spans="1:13" x14ac:dyDescent="0.15">
      <c r="A16" s="1" t="s">
        <v>6</v>
      </c>
      <c r="B16" s="21">
        <v>1</v>
      </c>
      <c r="C16" s="10">
        <f t="shared" si="1"/>
        <v>25</v>
      </c>
      <c r="D16" s="5"/>
      <c r="E16" s="4" t="s">
        <v>29</v>
      </c>
      <c r="F16" s="21"/>
      <c r="G16" s="10">
        <f t="shared" si="2"/>
        <v>0</v>
      </c>
      <c r="H16" s="5"/>
      <c r="I16" s="5"/>
      <c r="K16" s="4" t="s">
        <v>29</v>
      </c>
      <c r="L16" s="16">
        <f t="shared" si="3"/>
        <v>0</v>
      </c>
      <c r="M16" s="10">
        <f t="shared" si="0"/>
        <v>0</v>
      </c>
    </row>
    <row r="17" spans="1:13" x14ac:dyDescent="0.15">
      <c r="A17" s="1" t="s">
        <v>7</v>
      </c>
      <c r="B17" s="21">
        <v>1</v>
      </c>
      <c r="C17" s="10">
        <f t="shared" si="1"/>
        <v>25</v>
      </c>
      <c r="D17" s="5"/>
      <c r="E17" s="4" t="s">
        <v>30</v>
      </c>
      <c r="F17" s="21">
        <v>1</v>
      </c>
      <c r="G17" s="10">
        <f t="shared" si="2"/>
        <v>25</v>
      </c>
      <c r="H17" s="5"/>
      <c r="I17" s="5"/>
      <c r="K17" s="4" t="s">
        <v>30</v>
      </c>
      <c r="L17" s="16">
        <f t="shared" si="3"/>
        <v>1</v>
      </c>
      <c r="M17" s="10">
        <f t="shared" si="0"/>
        <v>25</v>
      </c>
    </row>
    <row r="18" spans="1:13" x14ac:dyDescent="0.15">
      <c r="A18" s="1" t="s">
        <v>8</v>
      </c>
      <c r="B18" s="21">
        <v>1</v>
      </c>
      <c r="C18" s="10">
        <f t="shared" si="1"/>
        <v>25</v>
      </c>
      <c r="D18" s="5"/>
      <c r="E18" s="4" t="s">
        <v>31</v>
      </c>
      <c r="F18" s="21"/>
      <c r="G18" s="10">
        <f t="shared" si="2"/>
        <v>0</v>
      </c>
      <c r="H18" s="5"/>
      <c r="I18" s="5"/>
      <c r="K18" s="4" t="s">
        <v>31</v>
      </c>
      <c r="L18" s="16">
        <f t="shared" si="3"/>
        <v>0</v>
      </c>
      <c r="M18" s="10">
        <f t="shared" si="0"/>
        <v>0</v>
      </c>
    </row>
    <row r="19" spans="1:13" x14ac:dyDescent="0.15">
      <c r="A19" s="1" t="s">
        <v>9</v>
      </c>
      <c r="B19" s="21">
        <v>1</v>
      </c>
      <c r="C19" s="10">
        <f t="shared" si="1"/>
        <v>25</v>
      </c>
      <c r="D19" s="5"/>
      <c r="E19" s="4" t="s">
        <v>32</v>
      </c>
      <c r="F19" s="21"/>
      <c r="G19" s="10">
        <f t="shared" si="2"/>
        <v>0</v>
      </c>
      <c r="H19" s="5"/>
      <c r="I19" s="5"/>
      <c r="K19" s="4" t="s">
        <v>32</v>
      </c>
      <c r="L19" s="16">
        <f t="shared" si="3"/>
        <v>0</v>
      </c>
      <c r="M19" s="10">
        <f t="shared" si="0"/>
        <v>0</v>
      </c>
    </row>
    <row r="20" spans="1:13" x14ac:dyDescent="0.15">
      <c r="A20" s="1" t="s">
        <v>11</v>
      </c>
      <c r="B20" s="22">
        <f>SUM(B13:B19)</f>
        <v>4</v>
      </c>
      <c r="C20" s="10">
        <f>B20/$B$20*100</f>
        <v>100</v>
      </c>
      <c r="D20" s="5"/>
      <c r="E20" s="4" t="s">
        <v>33</v>
      </c>
      <c r="F20" s="21">
        <v>3</v>
      </c>
      <c r="G20" s="10">
        <f t="shared" si="2"/>
        <v>75</v>
      </c>
      <c r="H20" s="5"/>
      <c r="I20" s="5"/>
      <c r="K20" s="4" t="s">
        <v>33</v>
      </c>
      <c r="L20" s="16">
        <f t="shared" si="3"/>
        <v>3</v>
      </c>
      <c r="M20" s="10">
        <f t="shared" si="0"/>
        <v>75</v>
      </c>
    </row>
    <row r="21" spans="1:13" x14ac:dyDescent="0.15">
      <c r="B21" s="5"/>
      <c r="C21" s="5"/>
      <c r="D21" s="5"/>
      <c r="E21" s="4" t="s">
        <v>11</v>
      </c>
      <c r="F21" s="23">
        <f t="shared" ref="F21" si="4">L21</f>
        <v>4</v>
      </c>
      <c r="G21" s="10">
        <f t="shared" si="2"/>
        <v>100</v>
      </c>
      <c r="H21" s="5"/>
      <c r="I21" s="5"/>
      <c r="K21" s="4" t="s">
        <v>11</v>
      </c>
      <c r="L21" s="18">
        <f>SUM(L13:L20)</f>
        <v>4</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v>
      </c>
      <c r="C25" s="10">
        <f>M25</f>
        <v>25</v>
      </c>
      <c r="D25" s="5"/>
      <c r="E25" s="4" t="s">
        <v>59</v>
      </c>
      <c r="F25" s="21"/>
      <c r="G25" s="10">
        <f>F25/$F$37*100</f>
        <v>0</v>
      </c>
      <c r="H25" s="5"/>
      <c r="I25" s="5"/>
      <c r="K25" s="1" t="s">
        <v>14</v>
      </c>
      <c r="L25" s="16">
        <f>B25</f>
        <v>1</v>
      </c>
      <c r="M25" s="10">
        <f t="shared" ref="M25:M32" si="5">L25/L$32*100</f>
        <v>25</v>
      </c>
    </row>
    <row r="26" spans="1:13" x14ac:dyDescent="0.15">
      <c r="A26" s="1" t="s">
        <v>15</v>
      </c>
      <c r="B26" s="21">
        <v>2</v>
      </c>
      <c r="C26" s="10">
        <f t="shared" ref="C26:C32" si="6">M26</f>
        <v>50</v>
      </c>
      <c r="D26" s="5"/>
      <c r="E26" s="4" t="s">
        <v>58</v>
      </c>
      <c r="F26" s="21"/>
      <c r="G26" s="10">
        <f>F26/$F$37*100</f>
        <v>0</v>
      </c>
      <c r="H26" s="5"/>
      <c r="I26" s="5"/>
      <c r="K26" s="1" t="s">
        <v>15</v>
      </c>
      <c r="L26" s="16">
        <f t="shared" ref="L26:L31" si="7">B26</f>
        <v>2</v>
      </c>
      <c r="M26" s="10">
        <f t="shared" si="5"/>
        <v>50</v>
      </c>
    </row>
    <row r="27" spans="1:13" x14ac:dyDescent="0.15">
      <c r="A27" s="1" t="s">
        <v>16</v>
      </c>
      <c r="B27" s="21"/>
      <c r="C27" s="10">
        <f t="shared" si="6"/>
        <v>0</v>
      </c>
      <c r="D27" s="5"/>
      <c r="E27" s="4" t="s">
        <v>57</v>
      </c>
      <c r="F27" s="21"/>
      <c r="G27" s="10">
        <f t="shared" ref="G27:G37" si="8">F27/$F$37*100</f>
        <v>0</v>
      </c>
      <c r="H27" s="5"/>
      <c r="I27" s="5"/>
      <c r="K27" s="1" t="s">
        <v>16</v>
      </c>
      <c r="L27" s="16">
        <f t="shared" si="7"/>
        <v>0</v>
      </c>
      <c r="M27" s="10">
        <f t="shared" si="5"/>
        <v>0</v>
      </c>
    </row>
    <row r="28" spans="1:13" x14ac:dyDescent="0.15">
      <c r="A28" s="1" t="s">
        <v>17</v>
      </c>
      <c r="B28" s="21"/>
      <c r="C28" s="10">
        <f t="shared" si="6"/>
        <v>0</v>
      </c>
      <c r="D28" s="5"/>
      <c r="E28" s="4" t="s">
        <v>56</v>
      </c>
      <c r="F28" s="21">
        <v>1</v>
      </c>
      <c r="G28" s="10">
        <f t="shared" si="8"/>
        <v>25</v>
      </c>
      <c r="H28" s="5"/>
      <c r="I28" s="5"/>
      <c r="K28" s="1" t="s">
        <v>17</v>
      </c>
      <c r="L28" s="16">
        <f t="shared" si="7"/>
        <v>0</v>
      </c>
      <c r="M28" s="10">
        <f t="shared" si="5"/>
        <v>0</v>
      </c>
    </row>
    <row r="29" spans="1:13" x14ac:dyDescent="0.15">
      <c r="A29" s="1" t="s">
        <v>18</v>
      </c>
      <c r="B29" s="21">
        <v>1</v>
      </c>
      <c r="C29" s="10">
        <f t="shared" si="6"/>
        <v>25</v>
      </c>
      <c r="D29" s="5"/>
      <c r="E29" s="4" t="s">
        <v>55</v>
      </c>
      <c r="F29" s="21"/>
      <c r="G29" s="10">
        <f t="shared" si="8"/>
        <v>0</v>
      </c>
      <c r="H29" s="5"/>
      <c r="I29" s="5"/>
      <c r="K29" s="1" t="s">
        <v>18</v>
      </c>
      <c r="L29" s="16">
        <f t="shared" si="7"/>
        <v>1</v>
      </c>
      <c r="M29" s="10">
        <f t="shared" si="5"/>
        <v>25</v>
      </c>
    </row>
    <row r="30" spans="1:13" x14ac:dyDescent="0.15">
      <c r="A30" s="1" t="s">
        <v>19</v>
      </c>
      <c r="B30" s="21"/>
      <c r="C30" s="10">
        <f t="shared" si="6"/>
        <v>0</v>
      </c>
      <c r="D30" s="5"/>
      <c r="E30" s="4" t="s">
        <v>54</v>
      </c>
      <c r="F30" s="21"/>
      <c r="G30" s="10">
        <f t="shared" si="8"/>
        <v>0</v>
      </c>
      <c r="H30" s="5"/>
      <c r="I30" s="5"/>
      <c r="K30" s="1" t="s">
        <v>19</v>
      </c>
      <c r="L30" s="16">
        <f t="shared" si="7"/>
        <v>0</v>
      </c>
      <c r="M30" s="10">
        <f t="shared" si="5"/>
        <v>0</v>
      </c>
    </row>
    <row r="31" spans="1:13" x14ac:dyDescent="0.15">
      <c r="A31" s="1" t="s">
        <v>48</v>
      </c>
      <c r="B31" s="21"/>
      <c r="C31" s="10">
        <f t="shared" si="6"/>
        <v>0</v>
      </c>
      <c r="D31" s="5"/>
      <c r="E31" s="4" t="s">
        <v>53</v>
      </c>
      <c r="F31" s="21">
        <v>1</v>
      </c>
      <c r="G31" s="10">
        <f t="shared" si="8"/>
        <v>25</v>
      </c>
      <c r="H31" s="5"/>
      <c r="I31" s="5"/>
      <c r="K31" s="1" t="s">
        <v>48</v>
      </c>
      <c r="L31" s="16">
        <f t="shared" si="7"/>
        <v>0</v>
      </c>
      <c r="M31" s="10">
        <f t="shared" si="5"/>
        <v>0</v>
      </c>
    </row>
    <row r="32" spans="1:13" x14ac:dyDescent="0.15">
      <c r="A32" s="1" t="s">
        <v>11</v>
      </c>
      <c r="B32" s="23">
        <f>L32</f>
        <v>4</v>
      </c>
      <c r="C32" s="10">
        <f t="shared" si="6"/>
        <v>100</v>
      </c>
      <c r="D32" s="5"/>
      <c r="E32" s="4" t="s">
        <v>52</v>
      </c>
      <c r="F32" s="21">
        <v>1</v>
      </c>
      <c r="G32" s="10">
        <f t="shared" si="8"/>
        <v>25</v>
      </c>
      <c r="H32" s="5"/>
      <c r="I32" s="5"/>
      <c r="K32" s="1" t="s">
        <v>11</v>
      </c>
      <c r="L32" s="16">
        <f>SUM(L25:L31)</f>
        <v>4</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1</v>
      </c>
      <c r="G34" s="10">
        <f t="shared" si="8"/>
        <v>25</v>
      </c>
      <c r="H34" s="5"/>
      <c r="I34" s="5"/>
    </row>
    <row r="35" spans="1:12" x14ac:dyDescent="0.15">
      <c r="A35" s="1"/>
      <c r="B35" s="17" t="s">
        <v>10</v>
      </c>
      <c r="C35" s="12" t="s">
        <v>39</v>
      </c>
      <c r="D35" s="5"/>
      <c r="E35" s="4" t="s">
        <v>49</v>
      </c>
      <c r="F35" s="21"/>
      <c r="G35" s="10">
        <f t="shared" si="8"/>
        <v>0</v>
      </c>
      <c r="H35" s="5"/>
      <c r="I35" s="5"/>
    </row>
    <row r="36" spans="1:12" x14ac:dyDescent="0.15">
      <c r="A36" s="1" t="s">
        <v>21</v>
      </c>
      <c r="B36" s="21">
        <v>1</v>
      </c>
      <c r="C36" s="10">
        <f t="shared" ref="C36:C43" si="9">B36/B$43*100</f>
        <v>25</v>
      </c>
      <c r="D36" s="5"/>
      <c r="E36" s="4" t="s">
        <v>41</v>
      </c>
      <c r="F36" s="21"/>
      <c r="G36" s="10">
        <f t="shared" si="8"/>
        <v>0</v>
      </c>
      <c r="H36" s="5"/>
      <c r="I36" s="5"/>
    </row>
    <row r="37" spans="1:12" x14ac:dyDescent="0.15">
      <c r="A37" s="1" t="s">
        <v>22</v>
      </c>
      <c r="B37" s="21">
        <v>1</v>
      </c>
      <c r="C37" s="10">
        <f t="shared" si="9"/>
        <v>25</v>
      </c>
      <c r="D37" s="5"/>
      <c r="E37" s="4" t="s">
        <v>11</v>
      </c>
      <c r="F37" s="22">
        <f>SUM(F25:F36)</f>
        <v>4</v>
      </c>
      <c r="G37" s="10">
        <f t="shared" si="8"/>
        <v>100</v>
      </c>
      <c r="H37" s="5"/>
      <c r="I37" s="5"/>
    </row>
    <row r="38" spans="1:12" x14ac:dyDescent="0.15">
      <c r="A38" s="1" t="s">
        <v>23</v>
      </c>
      <c r="B38" s="21">
        <v>1</v>
      </c>
      <c r="C38" s="10">
        <f t="shared" si="9"/>
        <v>25</v>
      </c>
      <c r="F38" s="5"/>
      <c r="G38" s="5"/>
      <c r="H38" s="5"/>
      <c r="I38" s="5"/>
    </row>
    <row r="39" spans="1:12" x14ac:dyDescent="0.15">
      <c r="A39" s="1" t="s">
        <v>60</v>
      </c>
      <c r="B39" s="21">
        <v>1</v>
      </c>
      <c r="C39" s="10">
        <f t="shared" si="9"/>
        <v>25</v>
      </c>
      <c r="F39" s="5"/>
      <c r="G39" s="5"/>
      <c r="H39" s="5"/>
      <c r="I39" s="5"/>
    </row>
    <row r="40" spans="1:12" ht="27" x14ac:dyDescent="0.15">
      <c r="A40" s="9" t="s">
        <v>42</v>
      </c>
      <c r="B40" s="21"/>
      <c r="C40" s="10">
        <f t="shared" si="9"/>
        <v>0</v>
      </c>
    </row>
    <row r="41" spans="1:12" x14ac:dyDescent="0.15">
      <c r="A41" s="1" t="s">
        <v>24</v>
      </c>
      <c r="B41" s="21"/>
      <c r="C41" s="10">
        <f t="shared" si="9"/>
        <v>0</v>
      </c>
    </row>
    <row r="42" spans="1:12" x14ac:dyDescent="0.15">
      <c r="A42" s="1" t="s">
        <v>47</v>
      </c>
      <c r="B42" s="21"/>
      <c r="C42" s="10">
        <f t="shared" si="9"/>
        <v>0</v>
      </c>
    </row>
    <row r="43" spans="1:12" x14ac:dyDescent="0.15">
      <c r="A43" s="1" t="s">
        <v>11</v>
      </c>
      <c r="B43" s="23">
        <f>SUM(B36:B42)</f>
        <v>4</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0</v>
      </c>
      <c r="K47" s="1" t="s">
        <v>35</v>
      </c>
      <c r="L47" s="18">
        <f>B48</f>
        <v>0</v>
      </c>
    </row>
    <row r="48" spans="1:12" x14ac:dyDescent="0.15">
      <c r="A48" s="1" t="s">
        <v>35</v>
      </c>
      <c r="B48" s="21"/>
      <c r="C48" s="10">
        <f>B48/$B$50*100</f>
        <v>0</v>
      </c>
      <c r="E48" s="1" t="s">
        <v>36</v>
      </c>
      <c r="F48" s="24">
        <f>L48</f>
        <v>0</v>
      </c>
      <c r="K48" s="1" t="s">
        <v>36</v>
      </c>
      <c r="L48" s="19"/>
    </row>
    <row r="49" spans="1:12" x14ac:dyDescent="0.15">
      <c r="A49" s="1" t="s">
        <v>36</v>
      </c>
      <c r="B49" s="21">
        <v>1</v>
      </c>
      <c r="C49" s="10">
        <f>B49/$B$50*100</f>
        <v>100</v>
      </c>
      <c r="E49" s="1" t="s">
        <v>37</v>
      </c>
      <c r="F49" s="22">
        <f>L49</f>
        <v>0</v>
      </c>
      <c r="K49" s="1" t="s">
        <v>37</v>
      </c>
      <c r="L49" s="18">
        <f>B55</f>
        <v>0</v>
      </c>
    </row>
    <row r="50" spans="1:12" x14ac:dyDescent="0.15">
      <c r="A50" s="1" t="s">
        <v>11</v>
      </c>
      <c r="B50" s="22">
        <f>SUM(B48:B49)</f>
        <v>1</v>
      </c>
      <c r="C50" s="10">
        <f>B50/$B$50*100</f>
        <v>100</v>
      </c>
      <c r="E50" s="1" t="s">
        <v>38</v>
      </c>
      <c r="F50" s="22">
        <f>L50</f>
        <v>1</v>
      </c>
      <c r="K50" s="1" t="s">
        <v>38</v>
      </c>
      <c r="L50" s="18">
        <f>B54</f>
        <v>1</v>
      </c>
    </row>
    <row r="51" spans="1:12" x14ac:dyDescent="0.15">
      <c r="A51" s="3" t="s">
        <v>61</v>
      </c>
      <c r="B51" s="3"/>
      <c r="C51" s="11"/>
    </row>
    <row r="52" spans="1:12" x14ac:dyDescent="0.15">
      <c r="A52" s="2"/>
      <c r="B52" s="3"/>
      <c r="C52" s="11"/>
    </row>
    <row r="53" spans="1:12" x14ac:dyDescent="0.15">
      <c r="A53" s="1"/>
      <c r="B53" s="12" t="s">
        <v>10</v>
      </c>
      <c r="C53" s="12" t="s">
        <v>39</v>
      </c>
    </row>
    <row r="54" spans="1:12" x14ac:dyDescent="0.15">
      <c r="A54" s="1" t="s">
        <v>38</v>
      </c>
      <c r="B54" s="21">
        <v>1</v>
      </c>
      <c r="C54" s="10">
        <f>B54/($B$54+$B$55)*100</f>
        <v>100</v>
      </c>
    </row>
    <row r="55" spans="1:12" x14ac:dyDescent="0.15">
      <c r="A55" s="1" t="s">
        <v>37</v>
      </c>
      <c r="B55" s="22">
        <f>B49-B54</f>
        <v>0</v>
      </c>
      <c r="C55" s="10">
        <f>B55/($B$54+$B$55)*100</f>
        <v>0</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Q1" sqref="Q1"/>
    </sheetView>
  </sheetViews>
  <sheetFormatPr defaultColWidth="6.625" defaultRowHeight="13.5" x14ac:dyDescent="0.15"/>
  <sheetData>
    <row r="1" spans="1:1" ht="18.75" x14ac:dyDescent="0.15">
      <c r="A1" s="6" t="str">
        <f>データ!A1</f>
        <v>グラフで見る交通事故発生状況（令和7年2月末）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68</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2025-03-13T04:15:53Z</cp:lastPrinted>
  <dcterms:created xsi:type="dcterms:W3CDTF">2007-02-14T08:33:04Z</dcterms:created>
  <dcterms:modified xsi:type="dcterms:W3CDTF">2025-03-13T04:16:33Z</dcterms:modified>
</cp:coreProperties>
</file>