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1\FA01$\A21優遇制度\02_電源補助金\03 F補助金 交付関係\R7\R7上期\02募集要領\02_応募要領（案）\R7上：募集書類一式（案）\"/>
    </mc:Choice>
  </mc:AlternateContent>
  <xr:revisionPtr revIDLastSave="0" documentId="13_ncr:1_{2A1B3A54-4A42-4E85-8F27-0B64FA964EF7}" xr6:coauthVersionLast="47" xr6:coauthVersionMax="47" xr10:uidLastSave="{00000000-0000-0000-0000-000000000000}"/>
  <bookViews>
    <workbookView xWindow="-120" yWindow="-120" windowWidth="29040" windowHeight="15840" activeTab="5" xr2:uid="{00000000-000D-0000-FFFF-FFFF00000000}"/>
  </bookViews>
  <sheets>
    <sheet name="様式５" sheetId="8" r:id="rId1"/>
    <sheet name="様式5-1" sheetId="10" r:id="rId2"/>
    <sheet name="様式5-2" sheetId="11" r:id="rId3"/>
    <sheet name="記入例（様式５）" sheetId="12" r:id="rId4"/>
    <sheet name="記入例（様式5-1）" sheetId="13" r:id="rId5"/>
    <sheet name="記入例（様式5-2）" sheetId="14" r:id="rId6"/>
    <sheet name="リスト" sheetId="9" state="hidden" r:id="rId7"/>
  </sheets>
  <definedNames>
    <definedName name="_xlnm.Print_Area" localSheetId="3">'記入例（様式５）'!$A$1:$AH$41</definedName>
    <definedName name="_xlnm.Print_Area" localSheetId="4">'記入例（様式5-1）'!#REF!</definedName>
    <definedName name="_xlnm.Print_Area" localSheetId="0">様式５!$A$1:$AH$41</definedName>
    <definedName name="_xlnm.Print_Area" localSheetId="1">'様式5-1'!$A$1:$AD$42</definedName>
    <definedName name="_xlnm.Print_Area" localSheetId="2">'様式5-2'!$A$1:$AG$31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9" i="14" l="1"/>
  <c r="AG28" i="14"/>
  <c r="AF28" i="14"/>
  <c r="AE28" i="14"/>
  <c r="AA28" i="14"/>
  <c r="X28" i="14"/>
  <c r="X29" i="14" s="1"/>
  <c r="W28" i="14"/>
  <c r="AC27" i="14"/>
  <c r="Y27" i="14"/>
  <c r="AC26" i="14"/>
  <c r="Y26" i="14"/>
  <c r="AC25" i="14"/>
  <c r="Y25" i="14"/>
  <c r="AC24" i="14"/>
  <c r="Y24" i="14"/>
  <c r="AC23" i="14"/>
  <c r="Y23" i="14"/>
  <c r="AC22" i="14"/>
  <c r="Y22" i="14"/>
  <c r="AC21" i="14"/>
  <c r="Y21" i="14"/>
  <c r="AC20" i="14"/>
  <c r="Y20" i="14"/>
  <c r="AC19" i="14"/>
  <c r="Y19" i="14"/>
  <c r="AC18" i="14"/>
  <c r="Y18" i="14"/>
  <c r="AC17" i="14"/>
  <c r="Y17" i="14"/>
  <c r="AC16" i="14"/>
  <c r="Y16" i="14"/>
  <c r="N19" i="13"/>
  <c r="E19" i="13"/>
  <c r="N18" i="13"/>
  <c r="E18" i="13"/>
  <c r="N17" i="13"/>
  <c r="E17" i="13"/>
  <c r="N16" i="13"/>
  <c r="E16" i="13"/>
  <c r="N15" i="13"/>
  <c r="E15" i="13"/>
  <c r="N14" i="13"/>
  <c r="E14" i="13"/>
  <c r="N13" i="13"/>
  <c r="E13" i="13"/>
  <c r="N12" i="13"/>
  <c r="E12" i="13"/>
  <c r="N11" i="13"/>
  <c r="E11" i="13"/>
  <c r="N10" i="13"/>
  <c r="E10" i="13"/>
  <c r="N9" i="13"/>
  <c r="E9" i="13"/>
  <c r="N8" i="13"/>
  <c r="E8" i="13"/>
  <c r="Y31" i="12"/>
  <c r="V31" i="12"/>
  <c r="R31" i="12"/>
  <c r="E18" i="10"/>
  <c r="N9" i="10"/>
  <c r="N10" i="10"/>
  <c r="N11" i="10"/>
  <c r="N12" i="10"/>
  <c r="N13" i="10"/>
  <c r="N14" i="10"/>
  <c r="N15" i="10"/>
  <c r="N16" i="10"/>
  <c r="N17" i="10"/>
  <c r="N18" i="10"/>
  <c r="N19" i="10"/>
  <c r="X40" i="10"/>
  <c r="E19" i="10"/>
  <c r="E17" i="10"/>
  <c r="E16" i="10"/>
  <c r="E15" i="10"/>
  <c r="E14" i="10"/>
  <c r="E13" i="10"/>
  <c r="E12" i="10"/>
  <c r="E11" i="10"/>
  <c r="E10" i="10"/>
  <c r="E9" i="10"/>
  <c r="N8" i="10"/>
  <c r="E8" i="10"/>
  <c r="Y29" i="14" l="1"/>
  <c r="AC28" i="14"/>
  <c r="Y28" i="14"/>
  <c r="P34" i="10"/>
  <c r="S34" i="10"/>
  <c r="O34" i="10"/>
  <c r="U34" i="10"/>
  <c r="V34" i="10" l="1"/>
  <c r="X34" i="10" l="1"/>
  <c r="AC27" i="11" l="1"/>
  <c r="Y27" i="11" s="1"/>
  <c r="AC26" i="11"/>
  <c r="Y26" i="11" s="1"/>
  <c r="AC25" i="11"/>
  <c r="Y25" i="11" s="1"/>
  <c r="AC24" i="11"/>
  <c r="Y24" i="11" s="1"/>
  <c r="AC23" i="11"/>
  <c r="Y23" i="11" s="1"/>
  <c r="AC22" i="11"/>
  <c r="Y22" i="11" s="1"/>
  <c r="AC21" i="11"/>
  <c r="Y21" i="11" s="1"/>
  <c r="AC20" i="11"/>
  <c r="Y20" i="11" s="1"/>
  <c r="AC19" i="11"/>
  <c r="Y19" i="11" s="1"/>
  <c r="AC18" i="11"/>
  <c r="Y18" i="11" s="1"/>
  <c r="AC17" i="11"/>
  <c r="Y17" i="11" s="1"/>
  <c r="AC16" i="11"/>
  <c r="Y16" i="11" s="1"/>
  <c r="AE28" i="11"/>
  <c r="AF28" i="11"/>
  <c r="AG28" i="11"/>
  <c r="W28" i="11"/>
  <c r="AC28" i="11" l="1"/>
  <c r="AB42" i="10"/>
  <c r="U41" i="8" s="1"/>
  <c r="R31" i="8" l="1"/>
  <c r="Y31" i="8" l="1"/>
  <c r="V31" i="8"/>
  <c r="AA28" i="11" l="1"/>
  <c r="W29" i="11"/>
  <c r="X28" i="11"/>
  <c r="X29" i="11" s="1"/>
  <c r="AB28" i="10" l="1"/>
  <c r="AB30" i="10" s="1"/>
  <c r="U39" i="8" s="1"/>
  <c r="Y29" i="11"/>
  <c r="Y28" i="11"/>
  <c r="AB34" i="10" l="1"/>
  <c r="AB36" i="10" s="1"/>
  <c r="U4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G12" authorId="0" shapeId="0" xr:uid="{473B7D5A-511B-4FEA-8B24-524BAA04E957}">
      <text>
        <r>
          <rPr>
            <b/>
            <sz val="9"/>
            <color indexed="81"/>
            <rFont val="MS P ゴシック"/>
            <family val="3"/>
            <charset val="128"/>
          </rPr>
          <t>ドロップダウンリストから選択
　　（新設・増設）</t>
        </r>
      </text>
    </comment>
    <comment ref="G13" authorId="0" shapeId="0" xr:uid="{AE3D2713-3414-4AD4-AF3B-BA35CAB48D26}">
      <text>
        <r>
          <rPr>
            <b/>
            <sz val="9"/>
            <color indexed="81"/>
            <rFont val="MS P ゴシック"/>
            <family val="3"/>
            <charset val="128"/>
          </rPr>
          <t>ドロップダウンリストから選択
　　（所在・隣接）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R40" authorId="0" shapeId="0" xr:uid="{A1C06BEA-4DC3-48CF-A74D-EDBAAAF39E9B}">
      <text>
        <r>
          <rPr>
            <b/>
            <sz val="9"/>
            <color indexed="81"/>
            <rFont val="MS P ゴシック"/>
            <family val="3"/>
            <charset val="128"/>
          </rPr>
          <t>ドロップダウンリストから選択
　　（平成・令和）</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T9" authorId="0" shapeId="0" xr:uid="{00000000-0006-0000-0200-000001000000}">
      <text>
        <r>
          <rPr>
            <b/>
            <sz val="12"/>
            <color indexed="81"/>
            <rFont val="ＭＳ Ｐゴシック"/>
            <family val="3"/>
            <charset val="128"/>
          </rPr>
          <t>ドロップダウンリストより選択
　　　　　（有・無）</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T9" authorId="0" shapeId="0" xr:uid="{9BABF6C3-9342-4958-978E-77359613F2B6}">
      <text>
        <r>
          <rPr>
            <b/>
            <sz val="12"/>
            <color indexed="81"/>
            <rFont val="ＭＳ Ｐゴシック"/>
            <family val="3"/>
            <charset val="128"/>
          </rPr>
          <t>ドロップダウンリストより選択
　　　　　（有・無）</t>
        </r>
      </text>
    </comment>
  </commentList>
</comments>
</file>

<file path=xl/sharedStrings.xml><?xml version="1.0" encoding="utf-8"?>
<sst xmlns="http://schemas.openxmlformats.org/spreadsheetml/2006/main" count="878" uniqueCount="358">
  <si>
    <t>人</t>
    <rPh sb="0" eb="1">
      <t>ニン</t>
    </rPh>
    <phoneticPr fontId="1"/>
  </si>
  <si>
    <t>基礎雇用者数</t>
  </si>
  <si>
    <t>　</t>
    <phoneticPr fontId="1"/>
  </si>
  <si>
    <t>年</t>
    <rPh sb="0" eb="1">
      <t>ネン</t>
    </rPh>
    <phoneticPr fontId="1"/>
  </si>
  <si>
    <t>月</t>
    <rPh sb="0" eb="1">
      <t>ツキ</t>
    </rPh>
    <phoneticPr fontId="1"/>
  </si>
  <si>
    <t>日</t>
    <rPh sb="0" eb="1">
      <t>ニチ</t>
    </rPh>
    <phoneticPr fontId="1"/>
  </si>
  <si>
    <t>○契約種別</t>
    <rPh sb="1" eb="3">
      <t>ケイヤク</t>
    </rPh>
    <rPh sb="3" eb="5">
      <t>シュベツ</t>
    </rPh>
    <phoneticPr fontId="1"/>
  </si>
  <si>
    <t>（全て小数点以下切り捨て）</t>
    <rPh sb="1" eb="2">
      <t>スベ</t>
    </rPh>
    <rPh sb="3" eb="6">
      <t>ショウスウテン</t>
    </rPh>
    <rPh sb="6" eb="8">
      <t>イカ</t>
    </rPh>
    <rPh sb="8" eb="9">
      <t>キ</t>
    </rPh>
    <rPh sb="10" eb="11">
      <t>ス</t>
    </rPh>
    <phoneticPr fontId="1"/>
  </si>
  <si>
    <t>帳票月分</t>
    <rPh sb="0" eb="2">
      <t>チョウヒョウ</t>
    </rPh>
    <rPh sb="2" eb="4">
      <t>ツキブン</t>
    </rPh>
    <phoneticPr fontId="1"/>
  </si>
  <si>
    <t>使用期間</t>
    <rPh sb="0" eb="2">
      <t>シヨウ</t>
    </rPh>
    <rPh sb="2" eb="4">
      <t>キカン</t>
    </rPh>
    <phoneticPr fontId="1"/>
  </si>
  <si>
    <t>検針日</t>
    <rPh sb="0" eb="3">
      <t>ケンシンビ</t>
    </rPh>
    <phoneticPr fontId="1"/>
  </si>
  <si>
    <t>支払日</t>
    <rPh sb="0" eb="2">
      <t>シハライ</t>
    </rPh>
    <rPh sb="2" eb="3">
      <t>ヒ</t>
    </rPh>
    <phoneticPr fontId="1"/>
  </si>
  <si>
    <t>契約電力</t>
    <rPh sb="0" eb="2">
      <t>ケイヤク</t>
    </rPh>
    <rPh sb="2" eb="4">
      <t>デンリョク</t>
    </rPh>
    <phoneticPr fontId="1"/>
  </si>
  <si>
    <t>早収料金(a)</t>
    <rPh sb="0" eb="1">
      <t>ハヤ</t>
    </rPh>
    <rPh sb="1" eb="2">
      <t>オサム</t>
    </rPh>
    <rPh sb="2" eb="4">
      <t>リョウキン</t>
    </rPh>
    <phoneticPr fontId="1"/>
  </si>
  <si>
    <t>その他料金(b)</t>
    <rPh sb="2" eb="3">
      <t>タ</t>
    </rPh>
    <rPh sb="3" eb="5">
      <t>リョウキン</t>
    </rPh>
    <phoneticPr fontId="1"/>
  </si>
  <si>
    <t>電気料金(a+b)</t>
    <rPh sb="0" eb="2">
      <t>デンキ</t>
    </rPh>
    <rPh sb="2" eb="4">
      <t>リョウキン</t>
    </rPh>
    <phoneticPr fontId="1"/>
  </si>
  <si>
    <t>消費税等(ｃ)</t>
    <rPh sb="0" eb="3">
      <t>ショウヒゼイ</t>
    </rPh>
    <rPh sb="3" eb="4">
      <t>ナド</t>
    </rPh>
    <phoneticPr fontId="1"/>
  </si>
  <si>
    <t>請求金額(a+b+c)</t>
    <rPh sb="0" eb="2">
      <t>セイキュウ</t>
    </rPh>
    <rPh sb="2" eb="4">
      <t>キンガク</t>
    </rPh>
    <phoneticPr fontId="1"/>
  </si>
  <si>
    <t>(円)</t>
    <rPh sb="1" eb="2">
      <t>エン</t>
    </rPh>
    <phoneticPr fontId="1"/>
  </si>
  <si>
    <t>①</t>
    <phoneticPr fontId="1"/>
  </si>
  <si>
    <t>月分</t>
  </si>
  <si>
    <t>／</t>
  </si>
  <si>
    <t>～</t>
  </si>
  <si>
    <t>②</t>
    <phoneticPr fontId="1"/>
  </si>
  <si>
    <t>③</t>
    <phoneticPr fontId="1"/>
  </si>
  <si>
    <t>④</t>
    <phoneticPr fontId="1"/>
  </si>
  <si>
    <t>⑤</t>
    <phoneticPr fontId="1"/>
  </si>
  <si>
    <t>⑥</t>
    <phoneticPr fontId="1"/>
  </si>
  <si>
    <t>⑦</t>
    <phoneticPr fontId="1"/>
  </si>
  <si>
    <t>合　　　　計</t>
    <rPh sb="0" eb="1">
      <t>ゴウ</t>
    </rPh>
    <rPh sb="5" eb="6">
      <t>ケイ</t>
    </rPh>
    <phoneticPr fontId="1"/>
  </si>
  <si>
    <t>⑧</t>
    <phoneticPr fontId="1"/>
  </si>
  <si>
    <t>⑨</t>
    <phoneticPr fontId="1"/>
  </si>
  <si>
    <t>⑩</t>
    <phoneticPr fontId="1"/>
  </si>
  <si>
    <t>⑪</t>
    <phoneticPr fontId="1"/>
  </si>
  <si>
    <t>⑫</t>
    <phoneticPr fontId="1"/>
  </si>
  <si>
    <t>月　平　均</t>
    <rPh sb="0" eb="1">
      <t>ツキ</t>
    </rPh>
    <rPh sb="2" eb="3">
      <t>ヒラ</t>
    </rPh>
    <rPh sb="4" eb="5">
      <t>ヒトシ</t>
    </rPh>
    <phoneticPr fontId="5"/>
  </si>
  <si>
    <t>ＰＡ</t>
  </si>
  <si>
    <t>ＰＢ</t>
  </si>
  <si>
    <t>円</t>
  </si>
  <si>
    <t>　（３）基礎雇用者数</t>
    <rPh sb="6" eb="9">
      <t>コヨウシャ</t>
    </rPh>
    <rPh sb="9" eb="10">
      <t>スウ</t>
    </rPh>
    <phoneticPr fontId="2"/>
  </si>
  <si>
    <t>月</t>
  </si>
  <si>
    <t>月</t>
    <rPh sb="0" eb="1">
      <t>ツキ</t>
    </rPh>
    <phoneticPr fontId="2"/>
  </si>
  <si>
    <t>年</t>
  </si>
  <si>
    <t>年</t>
    <rPh sb="0" eb="1">
      <t>ネン</t>
    </rPh>
    <phoneticPr fontId="2"/>
  </si>
  <si>
    <t>日</t>
  </si>
  <si>
    <t>始　期</t>
    <rPh sb="0" eb="1">
      <t>ハジメ</t>
    </rPh>
    <rPh sb="2" eb="3">
      <t>キ</t>
    </rPh>
    <phoneticPr fontId="1"/>
  </si>
  <si>
    <t>記号</t>
    <rPh sb="0" eb="2">
      <t>キゴウ</t>
    </rPh>
    <phoneticPr fontId="2"/>
  </si>
  <si>
    <t>LＡ</t>
  </si>
  <si>
    <t>LＢ</t>
  </si>
  <si>
    <t>計</t>
    <rPh sb="0" eb="1">
      <t>ケイ</t>
    </rPh>
    <phoneticPr fontId="1"/>
  </si>
  <si>
    <t>月</t>
    <rPh sb="0" eb="1">
      <t>ツキ</t>
    </rPh>
    <phoneticPr fontId="1"/>
  </si>
  <si>
    <t>年</t>
    <rPh sb="0" eb="1">
      <t>ネン</t>
    </rPh>
    <phoneticPr fontId="1"/>
  </si>
  <si>
    <t>（円）</t>
    <rPh sb="1" eb="2">
      <t>エン</t>
    </rPh>
    <phoneticPr fontId="1"/>
  </si>
  <si>
    <t>設置・保管場所</t>
  </si>
  <si>
    <t>取得の時期</t>
    <rPh sb="0" eb="2">
      <t>シュトク</t>
    </rPh>
    <rPh sb="3" eb="5">
      <t>ジキ</t>
    </rPh>
    <phoneticPr fontId="1"/>
  </si>
  <si>
    <t>数量</t>
    <rPh sb="0" eb="2">
      <t>スウリョウ</t>
    </rPh>
    <phoneticPr fontId="1"/>
  </si>
  <si>
    <t>企業立地日</t>
    <phoneticPr fontId="1"/>
  </si>
  <si>
    <t>企　業　名（法人名又は個人名）</t>
    <rPh sb="0" eb="1">
      <t>キ</t>
    </rPh>
    <rPh sb="2" eb="3">
      <t>ギョウ</t>
    </rPh>
    <rPh sb="4" eb="5">
      <t>メイ</t>
    </rPh>
    <rPh sb="6" eb="8">
      <t>ホウジン</t>
    </rPh>
    <rPh sb="8" eb="9">
      <t>メイ</t>
    </rPh>
    <rPh sb="9" eb="10">
      <t>マタ</t>
    </rPh>
    <rPh sb="11" eb="14">
      <t>コジンメイ</t>
    </rPh>
    <phoneticPr fontId="1"/>
  </si>
  <si>
    <t>１．申請者</t>
    <rPh sb="2" eb="5">
      <t>シンセイシャ</t>
    </rPh>
    <phoneticPr fontId="1"/>
  </si>
  <si>
    <t>３．平均契約電力、平均支払電気料金の算定</t>
    <rPh sb="2" eb="4">
      <t>ヘイキン</t>
    </rPh>
    <rPh sb="4" eb="6">
      <t>ケイヤク</t>
    </rPh>
    <rPh sb="6" eb="8">
      <t>デンリョク</t>
    </rPh>
    <rPh sb="9" eb="11">
      <t>ヘイキン</t>
    </rPh>
    <rPh sb="11" eb="13">
      <t>シハラ</t>
    </rPh>
    <rPh sb="13" eb="15">
      <t>デンキ</t>
    </rPh>
    <rPh sb="15" eb="17">
      <t>リョウキン</t>
    </rPh>
    <rPh sb="18" eb="20">
      <t>サンテイ</t>
    </rPh>
    <phoneticPr fontId="5"/>
  </si>
  <si>
    <t>特例増設に係る付属書類</t>
    <rPh sb="0" eb="2">
      <t>トクレイ</t>
    </rPh>
    <rPh sb="2" eb="4">
      <t>ゾウセツ</t>
    </rPh>
    <rPh sb="5" eb="6">
      <t>カカ</t>
    </rPh>
    <rPh sb="7" eb="9">
      <t>フゾク</t>
    </rPh>
    <rPh sb="9" eb="11">
      <t>ショルイ</t>
    </rPh>
    <phoneticPr fontId="1"/>
  </si>
  <si>
    <t>特例増設に係る基礎数値算出表</t>
    <rPh sb="0" eb="2">
      <t>トクレイ</t>
    </rPh>
    <rPh sb="2" eb="4">
      <t>ゾウセツ</t>
    </rPh>
    <rPh sb="5" eb="6">
      <t>カカ</t>
    </rPh>
    <rPh sb="7" eb="9">
      <t>キソ</t>
    </rPh>
    <rPh sb="9" eb="11">
      <t>スウチ</t>
    </rPh>
    <rPh sb="11" eb="12">
      <t>サン</t>
    </rPh>
    <rPh sb="12" eb="13">
      <t>デ</t>
    </rPh>
    <rPh sb="13" eb="14">
      <t>ヒョウ</t>
    </rPh>
    <phoneticPr fontId="1"/>
  </si>
  <si>
    <t>○今回の特例増設日</t>
    <rPh sb="1" eb="3">
      <t>コンカイ</t>
    </rPh>
    <rPh sb="4" eb="6">
      <t>トクレイ</t>
    </rPh>
    <rPh sb="6" eb="8">
      <t>ゾウセツ</t>
    </rPh>
    <rPh sb="8" eb="9">
      <t>ヒ</t>
    </rPh>
    <phoneticPr fontId="5"/>
  </si>
  <si>
    <t>２度目の特例増設日</t>
    <rPh sb="1" eb="3">
      <t>ドメ</t>
    </rPh>
    <rPh sb="4" eb="6">
      <t>トクレイ</t>
    </rPh>
    <rPh sb="6" eb="8">
      <t>ゾウセツ</t>
    </rPh>
    <rPh sb="8" eb="9">
      <t>ビ</t>
    </rPh>
    <phoneticPr fontId="1"/>
  </si>
  <si>
    <t>当初の企業立地日（特例増設日１度目）の属する半期の翌半期から当該特例増設日が属する半期の前の半期までの期間の各半期の平均契約電力のうち最大のもの</t>
    <rPh sb="0" eb="2">
      <t>トウショ</t>
    </rPh>
    <rPh sb="3" eb="5">
      <t>キギョウ</t>
    </rPh>
    <rPh sb="5" eb="7">
      <t>リッチ</t>
    </rPh>
    <rPh sb="7" eb="8">
      <t>ビ</t>
    </rPh>
    <rPh sb="9" eb="11">
      <t>トクレイ</t>
    </rPh>
    <rPh sb="11" eb="13">
      <t>ゾウセツ</t>
    </rPh>
    <rPh sb="13" eb="14">
      <t>ヒ</t>
    </rPh>
    <rPh sb="15" eb="16">
      <t>ド</t>
    </rPh>
    <rPh sb="16" eb="17">
      <t>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ケイヤク</t>
    </rPh>
    <rPh sb="62" eb="64">
      <t>デンリョク</t>
    </rPh>
    <rPh sb="67" eb="69">
      <t>サイダイ</t>
    </rPh>
    <phoneticPr fontId="1"/>
  </si>
  <si>
    <t>特例増設前１年間</t>
    <rPh sb="0" eb="2">
      <t>トクレイ</t>
    </rPh>
    <rPh sb="2" eb="4">
      <t>ゾウセツ</t>
    </rPh>
    <rPh sb="4" eb="5">
      <t>マエ</t>
    </rPh>
    <rPh sb="6" eb="7">
      <t>ネン</t>
    </rPh>
    <rPh sb="7" eb="8">
      <t>カン</t>
    </rPh>
    <phoneticPr fontId="5"/>
  </si>
  <si>
    <t>Ａ．</t>
    <phoneticPr fontId="1"/>
  </si>
  <si>
    <t>特例増設日の属する月の前1年間の平均契約電力</t>
    <phoneticPr fontId="2"/>
  </si>
  <si>
    <t>終　期</t>
    <phoneticPr fontId="2"/>
  </si>
  <si>
    <t>kW</t>
    <phoneticPr fontId="2"/>
  </si>
  <si>
    <t>Ｂ．</t>
    <phoneticPr fontId="1"/>
  </si>
  <si>
    <t>期　　日</t>
    <phoneticPr fontId="2"/>
  </si>
  <si>
    <t>ｋW</t>
    <phoneticPr fontId="6"/>
  </si>
  <si>
    <t>（年）</t>
    <phoneticPr fontId="1"/>
  </si>
  <si>
    <t>　（１）基礎契約電力</t>
    <rPh sb="4" eb="6">
      <t>キソ</t>
    </rPh>
    <rPh sb="6" eb="8">
      <t>ケイヤク</t>
    </rPh>
    <rPh sb="8" eb="10">
      <t>デンリョク</t>
    </rPh>
    <phoneticPr fontId="2"/>
  </si>
  <si>
    <t>　（２）基礎電気料金（月平均）</t>
    <rPh sb="4" eb="6">
      <t>キソ</t>
    </rPh>
    <rPh sb="6" eb="8">
      <t>デンキ</t>
    </rPh>
    <rPh sb="8" eb="10">
      <t>リョウキン</t>
    </rPh>
    <rPh sb="11" eb="12">
      <t>ツキ</t>
    </rPh>
    <rPh sb="12" eb="14">
      <t>ヘイキン</t>
    </rPh>
    <phoneticPr fontId="2"/>
  </si>
  <si>
    <t>基礎契約電力</t>
    <phoneticPr fontId="6"/>
  </si>
  <si>
    <t>基礎電気料金（月平均）</t>
    <rPh sb="8" eb="10">
      <t>ヘイキン</t>
    </rPh>
    <phoneticPr fontId="6"/>
  </si>
  <si>
    <t>H20上</t>
  </si>
  <si>
    <t>H20下</t>
  </si>
  <si>
    <t>H21上</t>
  </si>
  <si>
    <t>H21下</t>
  </si>
  <si>
    <t>H22上</t>
  </si>
  <si>
    <t>H22下</t>
  </si>
  <si>
    <t>H23上</t>
  </si>
  <si>
    <t>H23下</t>
  </si>
  <si>
    <t>H24上</t>
  </si>
  <si>
    <t>H24下</t>
  </si>
  <si>
    <t>H25上</t>
  </si>
  <si>
    <t>H25下</t>
  </si>
  <si>
    <t>H26上</t>
  </si>
  <si>
    <t>H26下</t>
  </si>
  <si>
    <t>H27上</t>
  </si>
  <si>
    <t>H27下</t>
  </si>
  <si>
    <t>H28上</t>
  </si>
  <si>
    <t>H28下</t>
  </si>
  <si>
    <t>H29上</t>
  </si>
  <si>
    <t>H29下</t>
  </si>
  <si>
    <t>H30上</t>
  </si>
  <si>
    <t>H30下</t>
  </si>
  <si>
    <t>半期区分</t>
    <rPh sb="0" eb="2">
      <t>ハンキ</t>
    </rPh>
    <rPh sb="2" eb="4">
      <t>クブン</t>
    </rPh>
    <phoneticPr fontId="14"/>
  </si>
  <si>
    <t>申請期</t>
    <rPh sb="0" eb="2">
      <t>シンセイ</t>
    </rPh>
    <rPh sb="2" eb="3">
      <t>キ</t>
    </rPh>
    <phoneticPr fontId="14"/>
  </si>
  <si>
    <t>補助対象期間</t>
    <rPh sb="0" eb="2">
      <t>ホジョ</t>
    </rPh>
    <rPh sb="2" eb="4">
      <t>タイショウ</t>
    </rPh>
    <rPh sb="4" eb="6">
      <t>キカン</t>
    </rPh>
    <phoneticPr fontId="14"/>
  </si>
  <si>
    <t>H20.4.1 ～ H20.9.30</t>
    <phoneticPr fontId="14"/>
  </si>
  <si>
    <t>H20.10.1 ～ H21.3.31</t>
    <phoneticPr fontId="14"/>
  </si>
  <si>
    <t>H21.4.1 ～ H21.9.30</t>
    <phoneticPr fontId="14"/>
  </si>
  <si>
    <t>H21.10.1 ～ H22.3.31</t>
    <phoneticPr fontId="14"/>
  </si>
  <si>
    <t>H22.4.1 ～ H22.9.30</t>
    <phoneticPr fontId="14"/>
  </si>
  <si>
    <t>H22.10.1 ～ H23.3.31</t>
    <phoneticPr fontId="14"/>
  </si>
  <si>
    <t>H23.4.1 ～ H23.9.30</t>
    <phoneticPr fontId="14"/>
  </si>
  <si>
    <t>H23.10.1 ～ H24.3.31</t>
    <phoneticPr fontId="14"/>
  </si>
  <si>
    <t>H24.4.1 ～ H24.9.30</t>
    <phoneticPr fontId="14"/>
  </si>
  <si>
    <t>H24.10.1 ～ H25.3.31</t>
    <phoneticPr fontId="14"/>
  </si>
  <si>
    <t>H25.4.1 ～ H25.9.30</t>
    <phoneticPr fontId="14"/>
  </si>
  <si>
    <t>H25.10.1 ～ H26.3.31</t>
    <phoneticPr fontId="14"/>
  </si>
  <si>
    <t>H26.4.1 ～ H26.9.30</t>
    <phoneticPr fontId="14"/>
  </si>
  <si>
    <t>H26.10.1 ～ H27.3.31</t>
    <phoneticPr fontId="14"/>
  </si>
  <si>
    <t>H27.4.1 ～ H27.9.30</t>
    <phoneticPr fontId="14"/>
  </si>
  <si>
    <t>H27.10.1 ～ H28.3.31</t>
    <phoneticPr fontId="14"/>
  </si>
  <si>
    <t>H28.4.1 ～ H28.9.30</t>
    <phoneticPr fontId="14"/>
  </si>
  <si>
    <t>H28.10.1 ～ H29.3.31</t>
    <phoneticPr fontId="14"/>
  </si>
  <si>
    <t>H29.4.1 ～ H29.9.30</t>
    <phoneticPr fontId="14"/>
  </si>
  <si>
    <t>H29.10.1 ～ H30.3.31</t>
    <phoneticPr fontId="14"/>
  </si>
  <si>
    <t>H30.4.1 ～ H30.9.30</t>
    <phoneticPr fontId="14"/>
  </si>
  <si>
    <t>H30.10.1 ～ H31.3.31</t>
    <phoneticPr fontId="14"/>
  </si>
  <si>
    <t>補助対象期末日</t>
    <rPh sb="0" eb="2">
      <t>ホジョ</t>
    </rPh>
    <rPh sb="2" eb="4">
      <t>タイショウ</t>
    </rPh>
    <rPh sb="4" eb="6">
      <t>キマツ</t>
    </rPh>
    <rPh sb="6" eb="7">
      <t>ヒ</t>
    </rPh>
    <phoneticPr fontId="14"/>
  </si>
  <si>
    <t>所在・隣接の区分</t>
    <phoneticPr fontId="1"/>
  </si>
  <si>
    <t>[kW]</t>
    <phoneticPr fontId="1"/>
  </si>
  <si>
    <t>(円)</t>
    <phoneticPr fontId="1"/>
  </si>
  <si>
    <t>（</t>
    <phoneticPr fontId="1"/>
  </si>
  <si>
    <t>）</t>
    <phoneticPr fontId="1"/>
  </si>
  <si>
    <t>●その他料金（遅収料金、延滞利息、契約超過金等）について確認してください。　　</t>
    <rPh sb="3" eb="4">
      <t>タ</t>
    </rPh>
    <rPh sb="4" eb="6">
      <t>リョウキン</t>
    </rPh>
    <rPh sb="7" eb="8">
      <t>オク</t>
    </rPh>
    <rPh sb="8" eb="9">
      <t>オサム</t>
    </rPh>
    <rPh sb="12" eb="14">
      <t>エンタイ</t>
    </rPh>
    <rPh sb="14" eb="16">
      <t>リソク</t>
    </rPh>
    <rPh sb="17" eb="19">
      <t>ケイヤク</t>
    </rPh>
    <rPh sb="19" eb="21">
      <t>チョウカ</t>
    </rPh>
    <rPh sb="21" eb="22">
      <t>キン</t>
    </rPh>
    <rPh sb="22" eb="23">
      <t>ナド</t>
    </rPh>
    <rPh sb="28" eb="30">
      <t>カクニン</t>
    </rPh>
    <phoneticPr fontId="1"/>
  </si>
  <si>
    <t>遅収料金
延滞利息
　契約超過金等</t>
    <rPh sb="0" eb="2">
      <t>チシュウ</t>
    </rPh>
    <rPh sb="2" eb="4">
      <t>リョウキン</t>
    </rPh>
    <rPh sb="5" eb="7">
      <t>エンタイ</t>
    </rPh>
    <rPh sb="7" eb="9">
      <t>リソク</t>
    </rPh>
    <rPh sb="11" eb="13">
      <t>ケイヤク</t>
    </rPh>
    <rPh sb="13" eb="15">
      <t>チョウカ</t>
    </rPh>
    <rPh sb="15" eb="16">
      <t>キン</t>
    </rPh>
    <rPh sb="16" eb="17">
      <t>トウ</t>
    </rPh>
    <phoneticPr fontId="1"/>
  </si>
  <si>
    <t>企業名（法人名又は個人名）</t>
    <phoneticPr fontId="5"/>
  </si>
  <si>
    <t>事　業　所　名</t>
    <phoneticPr fontId="5"/>
  </si>
  <si>
    <t xml:space="preserve">         </t>
    <phoneticPr fontId="1"/>
  </si>
  <si>
    <t>ＰＡ、ＰＢの多い方</t>
    <phoneticPr fontId="19"/>
  </si>
  <si>
    <t>最終決定の基礎契約電力</t>
    <phoneticPr fontId="19"/>
  </si>
  <si>
    <t>特例増設日の属する月の前1年間の平均支払電気料金</t>
  </si>
  <si>
    <t>ＣＡ、ＣＢの多い方</t>
    <phoneticPr fontId="19"/>
  </si>
  <si>
    <t>CＡ</t>
    <phoneticPr fontId="19"/>
  </si>
  <si>
    <t>CＢ</t>
    <phoneticPr fontId="19"/>
  </si>
  <si>
    <t>円</t>
    <rPh sb="0" eb="1">
      <t>エン</t>
    </rPh>
    <phoneticPr fontId="2"/>
  </si>
  <si>
    <t>当初の企業立地日（特例増設日１度目）の属する半期の翌半期から当該特例増設日が属する半期の前の半期までの期間の各半期の平均支払電気料金のうち最大のもの</t>
    <rPh sb="0" eb="2">
      <t>トウショ</t>
    </rPh>
    <rPh sb="3" eb="5">
      <t>キギョウ</t>
    </rPh>
    <rPh sb="5" eb="7">
      <t>リッチ</t>
    </rPh>
    <rPh sb="7" eb="8">
      <t>ビ</t>
    </rPh>
    <rPh sb="9" eb="11">
      <t>トクレイ</t>
    </rPh>
    <rPh sb="11" eb="13">
      <t>ゾウセツ</t>
    </rPh>
    <rPh sb="13" eb="14">
      <t>ヒ</t>
    </rPh>
    <rPh sb="15" eb="17">
      <t>ドメ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シハライ</t>
    </rPh>
    <rPh sb="62" eb="64">
      <t>デンキ</t>
    </rPh>
    <rPh sb="64" eb="66">
      <t>リョウキン</t>
    </rPh>
    <rPh sb="69" eb="71">
      <t>サイダイ</t>
    </rPh>
    <phoneticPr fontId="1"/>
  </si>
  <si>
    <t>特例増設日の1年前の日が属する半期末日の雇用者数</t>
    <phoneticPr fontId="19"/>
  </si>
  <si>
    <t>当初の企業立地日（特例増設日１度目）の属する半期の翌半期から当該特例増設日が属する半期の前の半期までの期間の各半期末日の雇用者数のうち最大の雇用者数</t>
    <phoneticPr fontId="1"/>
  </si>
  <si>
    <t>ＬＡ、ＬＢの多い方</t>
    <phoneticPr fontId="19"/>
  </si>
  <si>
    <t>人</t>
    <rPh sb="0" eb="1">
      <t>ヒト</t>
    </rPh>
    <phoneticPr fontId="2"/>
  </si>
  <si>
    <t>最終決定の基礎雇用者数</t>
    <phoneticPr fontId="19"/>
  </si>
  <si>
    <t>最終決定の基礎電気料金（月平均）</t>
    <phoneticPr fontId="19"/>
  </si>
  <si>
    <t>　　　ｂ．企業立地日あるいは１回目の特例増設日の属する半期の翌半期以降、１３年を経過した後の申請の場合</t>
    <phoneticPr fontId="2"/>
  </si>
  <si>
    <t>電気料金（月平均）</t>
    <rPh sb="0" eb="2">
      <t>デンキ</t>
    </rPh>
    <rPh sb="2" eb="4">
      <t>リョウキン</t>
    </rPh>
    <rPh sb="5" eb="8">
      <t>ツキヘイキン</t>
    </rPh>
    <phoneticPr fontId="2"/>
  </si>
  <si>
    <t>平均契約電力</t>
    <rPh sb="0" eb="2">
      <t>ヘイキン</t>
    </rPh>
    <phoneticPr fontId="2"/>
  </si>
  <si>
    <t>期末雇用者数</t>
    <rPh sb="0" eb="2">
      <t>キマツ</t>
    </rPh>
    <rPh sb="2" eb="5">
      <t>コヨウシャ</t>
    </rPh>
    <rPh sb="5" eb="6">
      <t>スウ</t>
    </rPh>
    <phoneticPr fontId="2"/>
  </si>
  <si>
    <t>（人）</t>
    <phoneticPr fontId="19"/>
  </si>
  <si>
    <t>（早収期限）</t>
    <phoneticPr fontId="1"/>
  </si>
  <si>
    <t>支払期日</t>
    <rPh sb="0" eb="2">
      <t>シハライ</t>
    </rPh>
    <rPh sb="2" eb="4">
      <t>キジツ</t>
    </rPh>
    <phoneticPr fontId="21"/>
  </si>
  <si>
    <t>（計量日）</t>
    <rPh sb="1" eb="3">
      <t>ケイリョウ</t>
    </rPh>
    <rPh sb="3" eb="4">
      <t>ビ</t>
    </rPh>
    <phoneticPr fontId="21"/>
  </si>
  <si>
    <t>対象期間</t>
    <rPh sb="0" eb="2">
      <t>タイショウ</t>
    </rPh>
    <rPh sb="2" eb="4">
      <t>キカン</t>
    </rPh>
    <phoneticPr fontId="1"/>
  </si>
  <si>
    <t>申請期</t>
    <phoneticPr fontId="19"/>
  </si>
  <si>
    <t>半期区分</t>
    <rPh sb="0" eb="2">
      <t>ハンキ</t>
    </rPh>
    <rPh sb="2" eb="4">
      <t>クブン</t>
    </rPh>
    <phoneticPr fontId="1"/>
  </si>
  <si>
    <t>（円）</t>
    <rPh sb="1" eb="2">
      <t>エン</t>
    </rPh>
    <phoneticPr fontId="19"/>
  </si>
  <si>
    <t>期　　日</t>
    <rPh sb="0" eb="1">
      <t>キ</t>
    </rPh>
    <rPh sb="3" eb="4">
      <t>ニチ</t>
    </rPh>
    <phoneticPr fontId="1"/>
  </si>
  <si>
    <t>摘　　要</t>
    <rPh sb="0" eb="1">
      <t>テッ</t>
    </rPh>
    <rPh sb="3" eb="4">
      <t>ヨウ</t>
    </rPh>
    <phoneticPr fontId="1"/>
  </si>
  <si>
    <t>耐用
年数</t>
    <rPh sb="0" eb="2">
      <t>タイヨウ</t>
    </rPh>
    <rPh sb="3" eb="5">
      <t>ネンスウ</t>
    </rPh>
    <phoneticPr fontId="1"/>
  </si>
  <si>
    <t>Ｂ．圧縮額
（補助金充当額）</t>
    <rPh sb="2" eb="4">
      <t>アッシュク</t>
    </rPh>
    <rPh sb="4" eb="5">
      <t>ガク</t>
    </rPh>
    <rPh sb="7" eb="10">
      <t>ホジョキン</t>
    </rPh>
    <rPh sb="10" eb="12">
      <t>ジュウトウ</t>
    </rPh>
    <rPh sb="12" eb="13">
      <t>ガク</t>
    </rPh>
    <phoneticPr fontId="1"/>
  </si>
  <si>
    <t>（税抜/円）</t>
    <phoneticPr fontId="1"/>
  </si>
  <si>
    <t>Ａ．取得価額</t>
    <phoneticPr fontId="1"/>
  </si>
  <si>
    <t>Ｃ．固定資産
　　計上価額</t>
    <phoneticPr fontId="6"/>
  </si>
  <si>
    <t>事 業 所 名</t>
    <phoneticPr fontId="6"/>
  </si>
  <si>
    <t>備　　考</t>
    <phoneticPr fontId="6"/>
  </si>
  <si>
    <t>新規申請時期</t>
    <rPh sb="0" eb="2">
      <t>シンキ</t>
    </rPh>
    <rPh sb="2" eb="4">
      <t>シンセイ</t>
    </rPh>
    <rPh sb="4" eb="6">
      <t>ジキ</t>
    </rPh>
    <phoneticPr fontId="1"/>
  </si>
  <si>
    <r>
      <rPr>
        <b/>
        <sz val="11"/>
        <rFont val="ＭＳ Ｐ明朝"/>
        <family val="1"/>
        <charset val="128"/>
      </rPr>
      <t>１．</t>
    </r>
    <r>
      <rPr>
        <sz val="10"/>
        <rFont val="ＭＳ Ｐ明朝"/>
        <family val="1"/>
        <charset val="128"/>
      </rPr>
      <t>当初の企業立地日の属する半期から当該特例増設日が属する半期までの状況</t>
    </r>
    <rPh sb="2" eb="4">
      <t>トウショ</t>
    </rPh>
    <rPh sb="5" eb="7">
      <t>キギョウ</t>
    </rPh>
    <rPh sb="7" eb="9">
      <t>リッチ</t>
    </rPh>
    <rPh sb="9" eb="10">
      <t>ビ</t>
    </rPh>
    <rPh sb="11" eb="12">
      <t>ゾク</t>
    </rPh>
    <rPh sb="14" eb="16">
      <t>ハンキ</t>
    </rPh>
    <rPh sb="18" eb="20">
      <t>トウガイ</t>
    </rPh>
    <rPh sb="20" eb="22">
      <t>トクレイ</t>
    </rPh>
    <rPh sb="22" eb="24">
      <t>ゾウセツ</t>
    </rPh>
    <rPh sb="24" eb="25">
      <t>ヒ</t>
    </rPh>
    <rPh sb="26" eb="27">
      <t>ゾク</t>
    </rPh>
    <rPh sb="29" eb="31">
      <t>ハンキ</t>
    </rPh>
    <rPh sb="34" eb="36">
      <t>ジョウキョウ</t>
    </rPh>
    <phoneticPr fontId="2"/>
  </si>
  <si>
    <r>
      <rPr>
        <b/>
        <sz val="11"/>
        <rFont val="ＭＳ Ｐ明朝"/>
        <family val="1"/>
        <charset val="128"/>
      </rPr>
      <t>２．</t>
    </r>
    <r>
      <rPr>
        <sz val="10"/>
        <rFont val="ＭＳ Ｐ明朝"/>
        <family val="1"/>
        <charset val="128"/>
      </rPr>
      <t>基礎数値の算出　：　上記以外の場合は、記号ＰＡとＰＢの多い方、ＣＡとＣＢの多い方、ＬＡとＬＢの多い方の数値が基礎数値となります。</t>
    </r>
    <rPh sb="2" eb="4">
      <t>キソ</t>
    </rPh>
    <rPh sb="4" eb="6">
      <t>スウチ</t>
    </rPh>
    <rPh sb="7" eb="9">
      <t>サンシュツ</t>
    </rPh>
    <rPh sb="12" eb="14">
      <t>ジョウキ</t>
    </rPh>
    <rPh sb="14" eb="16">
      <t>イガイ</t>
    </rPh>
    <rPh sb="17" eb="19">
      <t>バアイ</t>
    </rPh>
    <phoneticPr fontId="2"/>
  </si>
  <si>
    <t>　補助金充当の場合は補助金名称を記入　</t>
    <phoneticPr fontId="6"/>
  </si>
  <si>
    <t>（様式５－１）</t>
    <rPh sb="1" eb="3">
      <t>ヨウシキ</t>
    </rPh>
    <phoneticPr fontId="2"/>
  </si>
  <si>
    <t>（様式５－２）</t>
    <phoneticPr fontId="5"/>
  </si>
  <si>
    <t>（様式５）</t>
    <phoneticPr fontId="1"/>
  </si>
  <si>
    <t>期末雇用者数</t>
    <phoneticPr fontId="19"/>
  </si>
  <si>
    <t>月平均支払電気料金</t>
    <rPh sb="0" eb="1">
      <t>ツキ</t>
    </rPh>
    <phoneticPr fontId="2"/>
  </si>
  <si>
    <t>（ｋＷ）</t>
    <phoneticPr fontId="19"/>
  </si>
  <si>
    <t>月平均契約電力</t>
    <rPh sb="0" eb="1">
      <t>ツキ</t>
    </rPh>
    <rPh sb="1" eb="3">
      <t>ヘイキン</t>
    </rPh>
    <rPh sb="3" eb="5">
      <t>ケイヤク</t>
    </rPh>
    <rPh sb="5" eb="7">
      <t>デンリョク</t>
    </rPh>
    <phoneticPr fontId="1"/>
  </si>
  <si>
    <t>　＊様式５-２の　“３．平均契約電力、平均支払電気料金の算定”　より</t>
    <rPh sb="2" eb="4">
      <t>ヨウシキ</t>
    </rPh>
    <rPh sb="12" eb="14">
      <t>ヘイキン</t>
    </rPh>
    <rPh sb="14" eb="16">
      <t>ケイヤク</t>
    </rPh>
    <rPh sb="16" eb="18">
      <t>デンリョク</t>
    </rPh>
    <rPh sb="19" eb="21">
      <t>ヘイキン</t>
    </rPh>
    <rPh sb="21" eb="23">
      <t>シハラ</t>
    </rPh>
    <rPh sb="23" eb="25">
      <t>デンキ</t>
    </rPh>
    <rPh sb="25" eb="27">
      <t>リョウキン</t>
    </rPh>
    <rPh sb="28" eb="30">
      <t>サンテイ</t>
    </rPh>
    <phoneticPr fontId="2"/>
  </si>
  <si>
    <t>　＊様式５-２の　“３．平均契約電力、平均支払電気料金の算定”　より</t>
    <rPh sb="28" eb="30">
      <t>サンテイ</t>
    </rPh>
    <phoneticPr fontId="2"/>
  </si>
  <si>
    <t>・特例増設日の属する月に支払った分を含む過去１年間の実績を記入。</t>
    <rPh sb="1" eb="3">
      <t>トクレイ</t>
    </rPh>
    <rPh sb="3" eb="5">
      <t>ゾウセツ</t>
    </rPh>
    <rPh sb="5" eb="6">
      <t>ビ</t>
    </rPh>
    <rPh sb="7" eb="8">
      <t>ゾク</t>
    </rPh>
    <rPh sb="10" eb="11">
      <t>ツキ</t>
    </rPh>
    <rPh sb="12" eb="14">
      <t>シハラ</t>
    </rPh>
    <rPh sb="16" eb="17">
      <t>ブン</t>
    </rPh>
    <rPh sb="18" eb="19">
      <t>フク</t>
    </rPh>
    <rPh sb="20" eb="22">
      <t>カコ</t>
    </rPh>
    <rPh sb="23" eb="25">
      <t>ネンカン</t>
    </rPh>
    <rPh sb="26" eb="28">
      <t>ジッセキ</t>
    </rPh>
    <rPh sb="29" eb="31">
      <t>キニュウ</t>
    </rPh>
    <phoneticPr fontId="1"/>
  </si>
  <si>
    <t>・契約種別が複数ある場合は、別途電力契約ごとに集計表を作成し、各月分ごとに合算して記入。</t>
    <rPh sb="1" eb="3">
      <t>ケイヤク</t>
    </rPh>
    <rPh sb="3" eb="5">
      <t>シュベツ</t>
    </rPh>
    <rPh sb="6" eb="8">
      <t>フクスウ</t>
    </rPh>
    <rPh sb="10" eb="12">
      <t>バアイ</t>
    </rPh>
    <rPh sb="14" eb="16">
      <t>ベット</t>
    </rPh>
    <rPh sb="16" eb="18">
      <t>デンリョク</t>
    </rPh>
    <rPh sb="18" eb="20">
      <t>ケイヤク</t>
    </rPh>
    <rPh sb="23" eb="25">
      <t>シュウケイ</t>
    </rPh>
    <rPh sb="25" eb="26">
      <t>ヒョウ</t>
    </rPh>
    <rPh sb="27" eb="29">
      <t>サクセイ</t>
    </rPh>
    <rPh sb="31" eb="32">
      <t>カク</t>
    </rPh>
    <rPh sb="32" eb="33">
      <t>ツキ</t>
    </rPh>
    <rPh sb="33" eb="34">
      <t>ブン</t>
    </rPh>
    <rPh sb="37" eb="39">
      <t>ガッサン</t>
    </rPh>
    <rPh sb="41" eb="43">
      <t>キニュウ</t>
    </rPh>
    <phoneticPr fontId="1"/>
  </si>
  <si>
    <t>様式５-１の“（２）基礎電気料金（月平均）”へ</t>
    <rPh sb="0" eb="2">
      <t>ヨウシキ</t>
    </rPh>
    <phoneticPr fontId="21"/>
  </si>
  <si>
    <t>様式５-１の“（１）基礎契約電力”へ</t>
    <phoneticPr fontId="21"/>
  </si>
  <si>
    <t>　・過去の電力帳票まとめ表【様式１】及び交付申請書等から作成 　　※特例増設１度目の初回の応募で、当初の企業立地日が平成２０年３月３１日以前の場合は記入不要</t>
    <rPh sb="2" eb="4">
      <t>カコ</t>
    </rPh>
    <rPh sb="5" eb="7">
      <t>デンリョク</t>
    </rPh>
    <rPh sb="7" eb="9">
      <t>チョウヒョウ</t>
    </rPh>
    <rPh sb="12" eb="13">
      <t>ヒョウ</t>
    </rPh>
    <rPh sb="14" eb="16">
      <t>ヨウシキ</t>
    </rPh>
    <rPh sb="18" eb="19">
      <t>オヨ</t>
    </rPh>
    <rPh sb="20" eb="22">
      <t>コウフ</t>
    </rPh>
    <rPh sb="22" eb="25">
      <t>シンセイショ</t>
    </rPh>
    <rPh sb="25" eb="26">
      <t>ナド</t>
    </rPh>
    <rPh sb="28" eb="30">
      <t>サクセイ</t>
    </rPh>
    <rPh sb="34" eb="36">
      <t>トクレイ</t>
    </rPh>
    <rPh sb="36" eb="38">
      <t>ゾウセツ</t>
    </rPh>
    <rPh sb="39" eb="40">
      <t>ド</t>
    </rPh>
    <rPh sb="40" eb="41">
      <t>メ</t>
    </rPh>
    <rPh sb="42" eb="44">
      <t>ショカイ</t>
    </rPh>
    <rPh sb="45" eb="47">
      <t>オウボ</t>
    </rPh>
    <rPh sb="49" eb="51">
      <t>トウショ</t>
    </rPh>
    <rPh sb="52" eb="54">
      <t>キギョウ</t>
    </rPh>
    <rPh sb="54" eb="56">
      <t>リッチ</t>
    </rPh>
    <rPh sb="56" eb="57">
      <t>ビ</t>
    </rPh>
    <rPh sb="58" eb="60">
      <t>ヘイセイ</t>
    </rPh>
    <rPh sb="62" eb="63">
      <t>ネン</t>
    </rPh>
    <rPh sb="64" eb="65">
      <t>ツキ</t>
    </rPh>
    <rPh sb="67" eb="68">
      <t>ヒ</t>
    </rPh>
    <rPh sb="68" eb="70">
      <t>イゼン</t>
    </rPh>
    <rPh sb="71" eb="73">
      <t>バアイ</t>
    </rPh>
    <rPh sb="74" eb="76">
      <t>キニュウ</t>
    </rPh>
    <rPh sb="76" eb="78">
      <t>フヨウ</t>
    </rPh>
    <phoneticPr fontId="2"/>
  </si>
  <si>
    <t>　※　ただし、次の場合は記号ＰＡ・ＣＡ・ＬＡの数値が基礎数値となります。</t>
    <rPh sb="7" eb="8">
      <t>ツギ</t>
    </rPh>
    <rPh sb="9" eb="11">
      <t>バアイ</t>
    </rPh>
    <rPh sb="12" eb="14">
      <t>キゴウ</t>
    </rPh>
    <rPh sb="23" eb="25">
      <t>スウチ</t>
    </rPh>
    <rPh sb="26" eb="28">
      <t>キソ</t>
    </rPh>
    <rPh sb="28" eb="30">
      <t>スウチ</t>
    </rPh>
    <phoneticPr fontId="2"/>
  </si>
  <si>
    <t>　　　ａ．当初の企業立地は旧制度適用、その後１回目の特例増設をした場合</t>
    <rPh sb="5" eb="7">
      <t>トウショ</t>
    </rPh>
    <rPh sb="8" eb="10">
      <t>キギョウ</t>
    </rPh>
    <rPh sb="10" eb="12">
      <t>リッチ</t>
    </rPh>
    <rPh sb="13" eb="14">
      <t>キュウ</t>
    </rPh>
    <rPh sb="14" eb="16">
      <t>セイド</t>
    </rPh>
    <rPh sb="16" eb="18">
      <t>テキヨウ</t>
    </rPh>
    <rPh sb="21" eb="22">
      <t>アト</t>
    </rPh>
    <rPh sb="23" eb="24">
      <t>カイ</t>
    </rPh>
    <rPh sb="24" eb="25">
      <t>メ</t>
    </rPh>
    <rPh sb="26" eb="28">
      <t>トクレイ</t>
    </rPh>
    <rPh sb="28" eb="30">
      <t>ゾウセツ</t>
    </rPh>
    <rPh sb="33" eb="35">
      <t>バアイ</t>
    </rPh>
    <phoneticPr fontId="2"/>
  </si>
  <si>
    <t>R1下</t>
    <phoneticPr fontId="14"/>
  </si>
  <si>
    <t>R2上</t>
    <phoneticPr fontId="14"/>
  </si>
  <si>
    <t>R2下</t>
    <phoneticPr fontId="14"/>
  </si>
  <si>
    <t>R3上</t>
    <phoneticPr fontId="14"/>
  </si>
  <si>
    <t>R3下</t>
    <phoneticPr fontId="14"/>
  </si>
  <si>
    <t>R4上</t>
    <phoneticPr fontId="14"/>
  </si>
  <si>
    <t>R4下</t>
    <phoneticPr fontId="14"/>
  </si>
  <si>
    <t>R5上</t>
    <phoneticPr fontId="14"/>
  </si>
  <si>
    <t>R5下</t>
    <phoneticPr fontId="14"/>
  </si>
  <si>
    <t>R6上</t>
    <rPh sb="2" eb="3">
      <t>ウエ</t>
    </rPh>
    <phoneticPr fontId="14"/>
  </si>
  <si>
    <t>R6下</t>
    <phoneticPr fontId="14"/>
  </si>
  <si>
    <t>R7上</t>
    <phoneticPr fontId="14"/>
  </si>
  <si>
    <t>R7下</t>
    <phoneticPr fontId="14"/>
  </si>
  <si>
    <t>R8上</t>
    <rPh sb="2" eb="3">
      <t>ウエ</t>
    </rPh>
    <phoneticPr fontId="14"/>
  </si>
  <si>
    <t>R8下</t>
    <phoneticPr fontId="14"/>
  </si>
  <si>
    <t>R7上</t>
    <rPh sb="2" eb="3">
      <t>ウエ</t>
    </rPh>
    <phoneticPr fontId="14"/>
  </si>
  <si>
    <t>R9上</t>
    <rPh sb="2" eb="3">
      <t>ウエ</t>
    </rPh>
    <phoneticPr fontId="14"/>
  </si>
  <si>
    <t>H31.4.1 ～ R1.9.30</t>
    <phoneticPr fontId="14"/>
  </si>
  <si>
    <t>R1.10.1 ～ R2.3.31</t>
    <phoneticPr fontId="14"/>
  </si>
  <si>
    <t>R2.4.1 ～ R2.9.30</t>
    <phoneticPr fontId="14"/>
  </si>
  <si>
    <t>R2.10.1 ～ R3.3.31</t>
    <phoneticPr fontId="14"/>
  </si>
  <si>
    <t>R3.4.1 ～ R3.9.30</t>
    <phoneticPr fontId="14"/>
  </si>
  <si>
    <t>R3.10.1 ～ R4.3.31</t>
    <phoneticPr fontId="14"/>
  </si>
  <si>
    <t>R4.4.1 ～ R4.9.30</t>
    <phoneticPr fontId="14"/>
  </si>
  <si>
    <t>R4.10.1 ～ R5.3.31</t>
    <phoneticPr fontId="14"/>
  </si>
  <si>
    <t>R5.4.1 ～ R5.9.30</t>
    <phoneticPr fontId="14"/>
  </si>
  <si>
    <t>R5.10.1 ～ R6.3.31</t>
    <phoneticPr fontId="14"/>
  </si>
  <si>
    <t>R6.4.1 ～ R6.9.30</t>
    <phoneticPr fontId="14"/>
  </si>
  <si>
    <t>R6.10.1 ～ R7.3.31</t>
    <phoneticPr fontId="14"/>
  </si>
  <si>
    <t>R7.4.1 ～ R7.9.30</t>
    <phoneticPr fontId="14"/>
  </si>
  <si>
    <t>R7.10.1 ～ R8.3.31</t>
    <phoneticPr fontId="14"/>
  </si>
  <si>
    <t>R8.4.1 ～ R8.9.30</t>
    <phoneticPr fontId="14"/>
  </si>
  <si>
    <t>R8.10.1 ～ R9.3.31</t>
    <phoneticPr fontId="14"/>
  </si>
  <si>
    <t xml:space="preserve"> ２．当初の企業立地に関する事項</t>
    <rPh sb="3" eb="5">
      <t>トウショ</t>
    </rPh>
    <phoneticPr fontId="1"/>
  </si>
  <si>
    <t>期</t>
    <rPh sb="0" eb="1">
      <t>キ</t>
    </rPh>
    <phoneticPr fontId="1"/>
  </si>
  <si>
    <t>立地形態</t>
    <rPh sb="2" eb="4">
      <t>ケイタイ</t>
    </rPh>
    <phoneticPr fontId="1"/>
  </si>
  <si>
    <t>１度目の特例増設日</t>
    <rPh sb="1" eb="2">
      <t>ド</t>
    </rPh>
    <phoneticPr fontId="1"/>
  </si>
  <si>
    <t xml:space="preserve"> ４．対象事業所の特例増設に伴う投資額</t>
    <rPh sb="9" eb="11">
      <t>トクレイ</t>
    </rPh>
    <phoneticPr fontId="1"/>
  </si>
  <si>
    <t>総　額</t>
    <rPh sb="0" eb="1">
      <t>ソウ</t>
    </rPh>
    <rPh sb="2" eb="3">
      <t>ガク</t>
    </rPh>
    <phoneticPr fontId="1"/>
  </si>
  <si>
    <t>期　間</t>
    <rPh sb="0" eb="1">
      <t>キ</t>
    </rPh>
    <rPh sb="2" eb="3">
      <t>アイダ</t>
    </rPh>
    <phoneticPr fontId="1"/>
  </si>
  <si>
    <t>円</t>
    <rPh sb="0" eb="1">
      <t>エン</t>
    </rPh>
    <phoneticPr fontId="1"/>
  </si>
  <si>
    <t>月</t>
    <rPh sb="0" eb="1">
      <t>ガツ</t>
    </rPh>
    <phoneticPr fontId="1"/>
  </si>
  <si>
    <t>～</t>
    <phoneticPr fontId="1"/>
  </si>
  <si>
    <t>・対象期間内に取得した固定資産の取得価額の合計を「総額」欄に記入してください。固定資産に圧縮記帳を適用する（予定も含む）場合は圧縮記帳後の価額となります。</t>
    <rPh sb="1" eb="3">
      <t>タイショウ</t>
    </rPh>
    <rPh sb="3" eb="5">
      <t>キカン</t>
    </rPh>
    <rPh sb="5" eb="6">
      <t>ナイ</t>
    </rPh>
    <rPh sb="7" eb="9">
      <t>シュトク</t>
    </rPh>
    <rPh sb="11" eb="13">
      <t>コテイ</t>
    </rPh>
    <rPh sb="13" eb="15">
      <t>シサン</t>
    </rPh>
    <rPh sb="16" eb="18">
      <t>シュトク</t>
    </rPh>
    <rPh sb="18" eb="20">
      <t>カガク</t>
    </rPh>
    <rPh sb="21" eb="23">
      <t>ゴウケイ</t>
    </rPh>
    <rPh sb="25" eb="27">
      <t>ソウガク</t>
    </rPh>
    <rPh sb="28" eb="29">
      <t>ラン</t>
    </rPh>
    <rPh sb="30" eb="32">
      <t>キニュウ</t>
    </rPh>
    <rPh sb="39" eb="41">
      <t>コテイ</t>
    </rPh>
    <rPh sb="41" eb="43">
      <t>シサン</t>
    </rPh>
    <rPh sb="44" eb="46">
      <t>アッシュク</t>
    </rPh>
    <rPh sb="46" eb="48">
      <t>キチョウ</t>
    </rPh>
    <rPh sb="49" eb="51">
      <t>テキヨウ</t>
    </rPh>
    <rPh sb="54" eb="56">
      <t>ヨテイ</t>
    </rPh>
    <rPh sb="57" eb="58">
      <t>フク</t>
    </rPh>
    <rPh sb="60" eb="62">
      <t>バアイ</t>
    </rPh>
    <rPh sb="63" eb="65">
      <t>アッシュク</t>
    </rPh>
    <rPh sb="65" eb="67">
      <t>キチョウ</t>
    </rPh>
    <rPh sb="67" eb="68">
      <t>ゴ</t>
    </rPh>
    <rPh sb="69" eb="71">
      <t>カガク</t>
    </rPh>
    <phoneticPr fontId="1"/>
  </si>
  <si>
    <t>・対象期間とは原則として企業立地日が属する半期となります。該当する対象期間を「期間」欄に記入してください。</t>
    <rPh sb="1" eb="3">
      <t>タイショウ</t>
    </rPh>
    <rPh sb="3" eb="5">
      <t>キカン</t>
    </rPh>
    <rPh sb="7" eb="9">
      <t>ゲンソク</t>
    </rPh>
    <rPh sb="12" eb="14">
      <t>キギョウ</t>
    </rPh>
    <rPh sb="14" eb="16">
      <t>リッチ</t>
    </rPh>
    <rPh sb="16" eb="17">
      <t>ビ</t>
    </rPh>
    <rPh sb="18" eb="19">
      <t>ゾク</t>
    </rPh>
    <rPh sb="21" eb="23">
      <t>ハンキ</t>
    </rPh>
    <rPh sb="29" eb="31">
      <t>ガイトウ</t>
    </rPh>
    <rPh sb="33" eb="35">
      <t>タイショウ</t>
    </rPh>
    <rPh sb="35" eb="37">
      <t>キカン</t>
    </rPh>
    <rPh sb="39" eb="41">
      <t>キカン</t>
    </rPh>
    <rPh sb="42" eb="43">
      <t>ラン</t>
    </rPh>
    <rPh sb="44" eb="46">
      <t>キニュウ</t>
    </rPh>
    <phoneticPr fontId="21"/>
  </si>
  <si>
    <t>・総額の対象となる固定資産が記載された固定資産台帳の写しを添付してください。総額に含まれる固定資産にはラインマーカー等で印を付してください。</t>
    <rPh sb="1" eb="3">
      <t>ソウガク</t>
    </rPh>
    <rPh sb="4" eb="6">
      <t>タイショウ</t>
    </rPh>
    <rPh sb="9" eb="11">
      <t>コテイ</t>
    </rPh>
    <rPh sb="11" eb="13">
      <t>シサン</t>
    </rPh>
    <rPh sb="14" eb="16">
      <t>キサイ</t>
    </rPh>
    <rPh sb="19" eb="21">
      <t>コテイ</t>
    </rPh>
    <rPh sb="21" eb="23">
      <t>シサン</t>
    </rPh>
    <rPh sb="23" eb="25">
      <t>ダイチョウ</t>
    </rPh>
    <rPh sb="26" eb="27">
      <t>ウツ</t>
    </rPh>
    <rPh sb="29" eb="31">
      <t>テンプ</t>
    </rPh>
    <rPh sb="38" eb="40">
      <t>ソウガク</t>
    </rPh>
    <rPh sb="41" eb="42">
      <t>フク</t>
    </rPh>
    <rPh sb="62" eb="63">
      <t>フ</t>
    </rPh>
    <phoneticPr fontId="1"/>
  </si>
  <si>
    <t xml:space="preserve"> ５．基準金額以上となる固定資産及びその計上価額の確認</t>
    <rPh sb="3" eb="5">
      <t>キジュン</t>
    </rPh>
    <rPh sb="5" eb="7">
      <t>キンガク</t>
    </rPh>
    <rPh sb="7" eb="9">
      <t>イジョウ</t>
    </rPh>
    <rPh sb="12" eb="14">
      <t>コテイ</t>
    </rPh>
    <rPh sb="14" eb="16">
      <t>シサン</t>
    </rPh>
    <rPh sb="16" eb="17">
      <t>オヨ</t>
    </rPh>
    <rPh sb="20" eb="22">
      <t>ケイジョウ</t>
    </rPh>
    <rPh sb="22" eb="24">
      <t>カガク</t>
    </rPh>
    <rPh sb="25" eb="27">
      <t>カクニン</t>
    </rPh>
    <phoneticPr fontId="1"/>
  </si>
  <si>
    <t>・４．で記入した総額に含まれる固定資産のうち、「C.固定資産計上価額」欄の合計が所在・隣接の区分による基準金額以上となるよう固定資産を記入してください。</t>
    <rPh sb="4" eb="6">
      <t>キニュウ</t>
    </rPh>
    <rPh sb="8" eb="10">
      <t>ソウガク</t>
    </rPh>
    <rPh sb="11" eb="12">
      <t>フク</t>
    </rPh>
    <rPh sb="15" eb="17">
      <t>コテイ</t>
    </rPh>
    <rPh sb="17" eb="19">
      <t>シサン</t>
    </rPh>
    <rPh sb="26" eb="28">
      <t>コテイ</t>
    </rPh>
    <rPh sb="28" eb="30">
      <t>シサン</t>
    </rPh>
    <rPh sb="30" eb="32">
      <t>ケイジョウ</t>
    </rPh>
    <rPh sb="32" eb="34">
      <t>カガク</t>
    </rPh>
    <rPh sb="35" eb="36">
      <t>ラン</t>
    </rPh>
    <rPh sb="37" eb="39">
      <t>ゴウケイ</t>
    </rPh>
    <rPh sb="62" eb="64">
      <t>コテイ</t>
    </rPh>
    <rPh sb="64" eb="66">
      <t>シサン</t>
    </rPh>
    <rPh sb="67" eb="69">
      <t>キニュウ</t>
    </rPh>
    <phoneticPr fontId="1"/>
  </si>
  <si>
    <r>
      <t>・固定資産に圧縮記帳を適用する（予定も含む）場合は「Ｂ．圧縮額」欄に圧縮額（補助金充当額）を記入してください。</t>
    </r>
    <r>
      <rPr>
        <u/>
        <sz val="9"/>
        <rFont val="ＭＳ Ｐ明朝"/>
        <family val="1"/>
        <charset val="128"/>
      </rPr>
      <t>圧縮記帳を適用しない、もしくは適用予定のない場合は0を記入してください。</t>
    </r>
    <rPh sb="1" eb="3">
      <t>コテイ</t>
    </rPh>
    <rPh sb="3" eb="5">
      <t>シサン</t>
    </rPh>
    <rPh sb="6" eb="8">
      <t>アッシュク</t>
    </rPh>
    <rPh sb="8" eb="10">
      <t>キチョウ</t>
    </rPh>
    <rPh sb="11" eb="13">
      <t>テキヨウ</t>
    </rPh>
    <rPh sb="16" eb="18">
      <t>ヨテイ</t>
    </rPh>
    <rPh sb="19" eb="20">
      <t>フク</t>
    </rPh>
    <rPh sb="22" eb="24">
      <t>バアイ</t>
    </rPh>
    <rPh sb="28" eb="30">
      <t>アッシュク</t>
    </rPh>
    <rPh sb="30" eb="31">
      <t>ガク</t>
    </rPh>
    <rPh sb="32" eb="33">
      <t>ラン</t>
    </rPh>
    <rPh sb="34" eb="36">
      <t>アッシュク</t>
    </rPh>
    <rPh sb="36" eb="37">
      <t>ガク</t>
    </rPh>
    <rPh sb="38" eb="41">
      <t>ホジョキン</t>
    </rPh>
    <rPh sb="41" eb="43">
      <t>ジュウトウ</t>
    </rPh>
    <rPh sb="43" eb="44">
      <t>ガク</t>
    </rPh>
    <rPh sb="46" eb="48">
      <t>キニュウ</t>
    </rPh>
    <rPh sb="55" eb="57">
      <t>アッシュク</t>
    </rPh>
    <rPh sb="57" eb="59">
      <t>キチョウ</t>
    </rPh>
    <rPh sb="60" eb="62">
      <t>テキヨウ</t>
    </rPh>
    <rPh sb="70" eb="72">
      <t>テキヨウ</t>
    </rPh>
    <rPh sb="72" eb="74">
      <t>ヨテイ</t>
    </rPh>
    <phoneticPr fontId="1"/>
  </si>
  <si>
    <t>・「Ａ．取得価額」から「Ｂ．圧縮額」を差引いた額が「Ｃ．固定資産計上価額」となります。</t>
  </si>
  <si>
    <t>・この表に記入した固定資産の経理処理書類の写しを添付してください。経理処理書類とは、契約書、請求書、領収書等です。</t>
    <rPh sb="9" eb="11">
      <t>コテイ</t>
    </rPh>
    <rPh sb="11" eb="13">
      <t>シサン</t>
    </rPh>
    <rPh sb="33" eb="35">
      <t>ケイリ</t>
    </rPh>
    <rPh sb="35" eb="37">
      <t>ショリ</t>
    </rPh>
    <rPh sb="37" eb="39">
      <t>ショルイ</t>
    </rPh>
    <rPh sb="42" eb="45">
      <t>ケイヤクショ</t>
    </rPh>
    <rPh sb="46" eb="49">
      <t>セイキュウショ</t>
    </rPh>
    <rPh sb="50" eb="53">
      <t>リョウシュウショ</t>
    </rPh>
    <rPh sb="53" eb="54">
      <t>トウ</t>
    </rPh>
    <phoneticPr fontId="1"/>
  </si>
  <si>
    <t>・国や自治体の補助金によって固定資産に圧縮記帳を適用する（予定も含む）場合、その補助金の交付申請書、交付決定通知書、補助率が記載されている関係書類の写しを添付してください。</t>
    <rPh sb="1" eb="2">
      <t>クニ</t>
    </rPh>
    <rPh sb="3" eb="6">
      <t>ジチタイ</t>
    </rPh>
    <rPh sb="7" eb="10">
      <t>ホジョキン</t>
    </rPh>
    <rPh sb="40" eb="43">
      <t>ホジョキン</t>
    </rPh>
    <rPh sb="44" eb="46">
      <t>コウフ</t>
    </rPh>
    <rPh sb="46" eb="49">
      <t>シンセイショ</t>
    </rPh>
    <rPh sb="50" eb="52">
      <t>コウフ</t>
    </rPh>
    <rPh sb="52" eb="54">
      <t>ケッテイ</t>
    </rPh>
    <rPh sb="54" eb="57">
      <t>ツウチショ</t>
    </rPh>
    <rPh sb="58" eb="61">
      <t>ホジョリツ</t>
    </rPh>
    <rPh sb="62" eb="64">
      <t>キサイ</t>
    </rPh>
    <rPh sb="69" eb="71">
      <t>カンケイ</t>
    </rPh>
    <rPh sb="71" eb="73">
      <t>ショルイ</t>
    </rPh>
    <rPh sb="74" eb="75">
      <t>ウツ</t>
    </rPh>
    <rPh sb="77" eb="79">
      <t>テンプ</t>
    </rPh>
    <phoneticPr fontId="1"/>
  </si>
  <si>
    <t xml:space="preserve"> ６．今回の特例増設による交付期間に適用される基礎数値</t>
    <rPh sb="3" eb="5">
      <t>コンカイ</t>
    </rPh>
    <rPh sb="6" eb="8">
      <t>トクレイ</t>
    </rPh>
    <rPh sb="8" eb="10">
      <t>ゾウセツ</t>
    </rPh>
    <rPh sb="13" eb="15">
      <t>コウフ</t>
    </rPh>
    <rPh sb="15" eb="17">
      <t>キカン</t>
    </rPh>
    <rPh sb="18" eb="20">
      <t>テキヨウ</t>
    </rPh>
    <rPh sb="23" eb="25">
      <t>キソ</t>
    </rPh>
    <rPh sb="25" eb="27">
      <t>スウチ</t>
    </rPh>
    <phoneticPr fontId="1"/>
  </si>
  <si>
    <t>基礎数値は様式５－１「特例増設に係る基礎数値算出表」による。</t>
    <rPh sb="0" eb="2">
      <t>キソ</t>
    </rPh>
    <rPh sb="2" eb="4">
      <t>スウチ</t>
    </rPh>
    <rPh sb="5" eb="7">
      <t>ヨウシキ</t>
    </rPh>
    <rPh sb="11" eb="13">
      <t>トクレイ</t>
    </rPh>
    <rPh sb="13" eb="15">
      <t>ゾウセツ</t>
    </rPh>
    <rPh sb="16" eb="17">
      <t>カカ</t>
    </rPh>
    <rPh sb="18" eb="20">
      <t>キソ</t>
    </rPh>
    <rPh sb="20" eb="22">
      <t>スウチ</t>
    </rPh>
    <rPh sb="22" eb="24">
      <t>サンシュツ</t>
    </rPh>
    <rPh sb="24" eb="25">
      <t>ヒョウ</t>
    </rPh>
    <phoneticPr fontId="1"/>
  </si>
  <si>
    <t xml:space="preserve"> ３．特例増設日</t>
    <rPh sb="7" eb="8">
      <t>ビ</t>
    </rPh>
    <phoneticPr fontId="1"/>
  </si>
  <si>
    <t>固定資産の名称</t>
    <phoneticPr fontId="1"/>
  </si>
  <si>
    <t>R9下</t>
  </si>
  <si>
    <t>R10下</t>
  </si>
  <si>
    <t>R11下</t>
  </si>
  <si>
    <t>R12下</t>
  </si>
  <si>
    <t>R13下</t>
  </si>
  <si>
    <t>R14下</t>
  </si>
  <si>
    <t>R15下</t>
  </si>
  <si>
    <t>R16下</t>
  </si>
  <si>
    <t>R17下</t>
  </si>
  <si>
    <t>R10上</t>
    <rPh sb="3" eb="4">
      <t>ウエ</t>
    </rPh>
    <phoneticPr fontId="14"/>
  </si>
  <si>
    <t>R11上</t>
    <rPh sb="3" eb="4">
      <t>ウエ</t>
    </rPh>
    <phoneticPr fontId="14"/>
  </si>
  <si>
    <t>R12上</t>
    <rPh sb="3" eb="4">
      <t>ウエ</t>
    </rPh>
    <phoneticPr fontId="14"/>
  </si>
  <si>
    <t>R13上</t>
    <rPh sb="3" eb="4">
      <t>ウエ</t>
    </rPh>
    <phoneticPr fontId="14"/>
  </si>
  <si>
    <t>R14上</t>
    <rPh sb="3" eb="4">
      <t>ウエ</t>
    </rPh>
    <phoneticPr fontId="14"/>
  </si>
  <si>
    <t>R15上</t>
    <rPh sb="3" eb="4">
      <t>ウエ</t>
    </rPh>
    <phoneticPr fontId="14"/>
  </si>
  <si>
    <t>R16上</t>
    <rPh sb="3" eb="4">
      <t>ウエ</t>
    </rPh>
    <phoneticPr fontId="14"/>
  </si>
  <si>
    <t>R17上</t>
    <rPh sb="3" eb="4">
      <t>ウエ</t>
    </rPh>
    <phoneticPr fontId="14"/>
  </si>
  <si>
    <t>R18上</t>
    <rPh sb="3" eb="4">
      <t>ウエ</t>
    </rPh>
    <phoneticPr fontId="14"/>
  </si>
  <si>
    <t>R19上</t>
    <rPh sb="3" eb="4">
      <t>ウエ</t>
    </rPh>
    <phoneticPr fontId="14"/>
  </si>
  <si>
    <t>R18下</t>
  </si>
  <si>
    <t>R19下</t>
  </si>
  <si>
    <t>R20下</t>
  </si>
  <si>
    <t>R21下</t>
  </si>
  <si>
    <t>R22下</t>
  </si>
  <si>
    <t>R20上</t>
    <rPh sb="3" eb="4">
      <t>ウエ</t>
    </rPh>
    <phoneticPr fontId="14"/>
  </si>
  <si>
    <t>R21上</t>
    <rPh sb="3" eb="4">
      <t>ウエ</t>
    </rPh>
    <phoneticPr fontId="14"/>
  </si>
  <si>
    <t>R22上</t>
    <rPh sb="3" eb="4">
      <t>ウエ</t>
    </rPh>
    <phoneticPr fontId="14"/>
  </si>
  <si>
    <t>R23上</t>
    <rPh sb="3" eb="4">
      <t>ウエ</t>
    </rPh>
    <phoneticPr fontId="14"/>
  </si>
  <si>
    <t>R24上</t>
    <rPh sb="3" eb="4">
      <t>ウエ</t>
    </rPh>
    <phoneticPr fontId="14"/>
  </si>
  <si>
    <t>R25上</t>
    <rPh sb="3" eb="4">
      <t>ウエ</t>
    </rPh>
    <phoneticPr fontId="14"/>
  </si>
  <si>
    <t>R26上</t>
    <rPh sb="3" eb="4">
      <t>ウエ</t>
    </rPh>
    <phoneticPr fontId="14"/>
  </si>
  <si>
    <t>R27上</t>
    <rPh sb="3" eb="4">
      <t>ウエ</t>
    </rPh>
    <phoneticPr fontId="14"/>
  </si>
  <si>
    <t>R23下</t>
  </si>
  <si>
    <t>R24下</t>
  </si>
  <si>
    <t>R25下</t>
  </si>
  <si>
    <t>R26下</t>
  </si>
  <si>
    <t>R9.4.1 ～ R9.9.30</t>
    <phoneticPr fontId="14"/>
  </si>
  <si>
    <t>R9.10.1 ～ R10.3.31</t>
    <phoneticPr fontId="14"/>
  </si>
  <si>
    <t>R10.4.1 ～ R10.9.30</t>
    <phoneticPr fontId="14"/>
  </si>
  <si>
    <t>R10.10.1 ～ R11.3.31</t>
    <phoneticPr fontId="14"/>
  </si>
  <si>
    <t>R11.4.1 ～ R11.9.30</t>
    <phoneticPr fontId="14"/>
  </si>
  <si>
    <t>R11.10.1 ～ R12.3.31</t>
    <phoneticPr fontId="14"/>
  </si>
  <si>
    <t>R12.4.1 ～ R12.9.30</t>
    <phoneticPr fontId="14"/>
  </si>
  <si>
    <t>R12.10.1 ～ R13.3.31</t>
    <phoneticPr fontId="14"/>
  </si>
  <si>
    <t>R13.4.1 ～ R13.9.30</t>
    <phoneticPr fontId="14"/>
  </si>
  <si>
    <t>R13.10.1 ～ R14.3.31</t>
    <phoneticPr fontId="14"/>
  </si>
  <si>
    <t>R14.4.1 ～ R14.9.30</t>
    <phoneticPr fontId="14"/>
  </si>
  <si>
    <t>R14.10.1 ～ R15.3.31</t>
    <phoneticPr fontId="14"/>
  </si>
  <si>
    <t>R15.4.1 ～ R15.9.30</t>
    <phoneticPr fontId="14"/>
  </si>
  <si>
    <t>R15.10.1 ～ R16.3.31</t>
    <phoneticPr fontId="14"/>
  </si>
  <si>
    <t>R16.4.1 ～ R16.9.30</t>
    <phoneticPr fontId="14"/>
  </si>
  <si>
    <t>R16.10.1 ～ R17.3.31</t>
    <phoneticPr fontId="14"/>
  </si>
  <si>
    <t>R17.4.1 ～ R17.9.30</t>
    <phoneticPr fontId="14"/>
  </si>
  <si>
    <t>R17.10.1 ～ R18.3.31</t>
    <phoneticPr fontId="14"/>
  </si>
  <si>
    <t>R18.4.1 ～ R18.9.30</t>
    <phoneticPr fontId="14"/>
  </si>
  <si>
    <t>R18.10.1 ～ R19.3.31</t>
    <phoneticPr fontId="14"/>
  </si>
  <si>
    <t>R19.4.1 ～ R19.9.30</t>
    <phoneticPr fontId="14"/>
  </si>
  <si>
    <t>R19.10.1 ～ R20.3.31</t>
    <phoneticPr fontId="14"/>
  </si>
  <si>
    <t>R20.4.1 ～ R20.9.30</t>
    <phoneticPr fontId="14"/>
  </si>
  <si>
    <t>R20.10.1 ～ R21.3.31</t>
    <phoneticPr fontId="14"/>
  </si>
  <si>
    <t>R21.4.1 ～ R21.9.30</t>
    <phoneticPr fontId="14"/>
  </si>
  <si>
    <t>R21.10.1 ～ R22.3.31</t>
    <phoneticPr fontId="14"/>
  </si>
  <si>
    <t>R22.4.1 ～ R22.9.30</t>
    <phoneticPr fontId="14"/>
  </si>
  <si>
    <t>R22.10.1 ～ R23.3.31</t>
    <phoneticPr fontId="14"/>
  </si>
  <si>
    <t>R23.4.1 ～ R23.9.30</t>
    <phoneticPr fontId="14"/>
  </si>
  <si>
    <t>R23.10.1 ～ R24.3.31</t>
    <phoneticPr fontId="14"/>
  </si>
  <si>
    <t>R24.4.1 ～ R24.9.30</t>
    <phoneticPr fontId="14"/>
  </si>
  <si>
    <t>R24.10.1 ～ R25.3.31</t>
    <phoneticPr fontId="14"/>
  </si>
  <si>
    <t>R25.4.1 ～ R25.9.30</t>
    <phoneticPr fontId="14"/>
  </si>
  <si>
    <t>R25.10.1 ～ R26.3.31</t>
    <phoneticPr fontId="14"/>
  </si>
  <si>
    <t>R26.4.1 ～ R26.9.30</t>
    <phoneticPr fontId="14"/>
  </si>
  <si>
    <t>R26.10.1 ～ R27.3.31</t>
    <phoneticPr fontId="14"/>
  </si>
  <si>
    <t>〈記入例〉</t>
    <rPh sb="1" eb="4">
      <t>キニュウレイ</t>
    </rPh>
    <phoneticPr fontId="1"/>
  </si>
  <si>
    <t>株式会社　〇〇〇〇</t>
    <phoneticPr fontId="6"/>
  </si>
  <si>
    <t>新　　設</t>
  </si>
  <si>
    <t>〇〇〇リフト</t>
    <phoneticPr fontId="21"/>
  </si>
  <si>
    <t>〇〇〇包装機</t>
    <rPh sb="3" eb="5">
      <t>ホウソウ</t>
    </rPh>
    <rPh sb="5" eb="6">
      <t>キ</t>
    </rPh>
    <phoneticPr fontId="21"/>
  </si>
  <si>
    <t>〇〇工場内北側</t>
    <phoneticPr fontId="6"/>
  </si>
  <si>
    <t>〇〇工場内東側</t>
    <phoneticPr fontId="6"/>
  </si>
  <si>
    <t>〇〇支援事業補助金</t>
    <phoneticPr fontId="6"/>
  </si>
  <si>
    <t>株式会社　〇〇〇〇</t>
    <phoneticPr fontId="21"/>
  </si>
  <si>
    <t>〇〇工場</t>
    <rPh sb="2" eb="4">
      <t>コウジョウ</t>
    </rPh>
    <phoneticPr fontId="6"/>
  </si>
  <si>
    <t>〇〇工場</t>
    <phoneticPr fontId="21"/>
  </si>
  <si>
    <t>無</t>
  </si>
  <si>
    <t>令和</t>
  </si>
  <si>
    <t>令和</t>
    <rPh sb="0" eb="2">
      <t>レイワ</t>
    </rPh>
    <phoneticPr fontId="21"/>
  </si>
  <si>
    <t>　高圧電力</t>
    <rPh sb="1" eb="3">
      <t>コウアツ</t>
    </rPh>
    <rPh sb="3" eb="5">
      <t>デンリョク</t>
    </rPh>
    <phoneticPr fontId="21"/>
  </si>
  <si>
    <t>令和</t>
    <rPh sb="0" eb="2">
      <t>レイワ</t>
    </rPh>
    <phoneticPr fontId="19"/>
  </si>
  <si>
    <t>R2下</t>
  </si>
  <si>
    <t>R3上</t>
  </si>
  <si>
    <t>当初の企業立地日</t>
    <rPh sb="0" eb="2">
      <t>トウショ</t>
    </rPh>
    <rPh sb="3" eb="5">
      <t>キギョウ</t>
    </rPh>
    <rPh sb="5" eb="8">
      <t>リッチビ</t>
    </rPh>
    <phoneticPr fontId="19"/>
  </si>
  <si>
    <t>特例増設2度目</t>
    <rPh sb="0" eb="2">
      <t>トクレイ</t>
    </rPh>
    <rPh sb="2" eb="4">
      <t>ゾウセツ</t>
    </rPh>
    <rPh sb="5" eb="7">
      <t>ドメ</t>
    </rPh>
    <phoneticPr fontId="19"/>
  </si>
  <si>
    <t>特例増設１度目</t>
    <rPh sb="0" eb="2">
      <t>トクレイ</t>
    </rPh>
    <rPh sb="2" eb="4">
      <t>ゾウセツ</t>
    </rPh>
    <rPh sb="5" eb="7">
      <t>ドメ</t>
    </rPh>
    <phoneticPr fontId="19"/>
  </si>
  <si>
    <t>R3下</t>
  </si>
  <si>
    <t>R4上</t>
  </si>
  <si>
    <t>上</t>
    <rPh sb="0" eb="1">
      <t>ウエ</t>
    </rPh>
    <phoneticPr fontId="6"/>
  </si>
  <si>
    <t>R4下</t>
  </si>
  <si>
    <t>H31上</t>
    <phoneticPr fontId="14"/>
  </si>
  <si>
    <t>令和　５</t>
    <rPh sb="0" eb="2">
      <t>レイワ</t>
    </rPh>
    <phoneticPr fontId="6"/>
  </si>
  <si>
    <t>令和　６</t>
    <rPh sb="0" eb="2">
      <t>レイワ</t>
    </rPh>
    <phoneticPr fontId="21"/>
  </si>
  <si>
    <t>R5上</t>
  </si>
  <si>
    <t>R5下</t>
  </si>
  <si>
    <t>隣　　接</t>
  </si>
  <si>
    <t>令和　２</t>
    <rPh sb="0" eb="2">
      <t>レイワ</t>
    </rPh>
    <phoneticPr fontId="21"/>
  </si>
  <si>
    <t>令和　６</t>
    <rPh sb="0" eb="2">
      <t>レイワ</t>
    </rPh>
    <phoneticPr fontId="6"/>
  </si>
  <si>
    <t>令和　７</t>
    <rPh sb="0" eb="2">
      <t>レイワ</t>
    </rPh>
    <phoneticPr fontId="21"/>
  </si>
  <si>
    <t>令和 ６</t>
    <phoneticPr fontId="6"/>
  </si>
  <si>
    <t>R6上</t>
  </si>
  <si>
    <t>R6下</t>
  </si>
  <si>
    <t>R5.10</t>
    <phoneticPr fontId="21"/>
  </si>
  <si>
    <t>R6.1</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</si>
</sst>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6"/>
      <name val="ＭＳ Ｐゴシック"/>
      <family val="3"/>
      <charset val="128"/>
    </font>
    <font>
      <u/>
      <sz val="10"/>
      <name val="ＭＳ Ｐ明朝"/>
      <family val="1"/>
      <charset val="128"/>
    </font>
    <font>
      <b/>
      <sz val="16"/>
      <name val="ＭＳ Ｐ明朝"/>
      <family val="1"/>
      <charset val="128"/>
    </font>
    <font>
      <sz val="18"/>
      <name val="ＭＳ Ｐ明朝"/>
      <family val="1"/>
      <charset val="128"/>
    </font>
    <font>
      <b/>
      <sz val="14"/>
      <name val="ＭＳ Ｐ明朝"/>
      <family val="1"/>
      <charset val="128"/>
    </font>
    <font>
      <sz val="6"/>
      <name val="ＭＳ Ｐゴシック"/>
      <family val="3"/>
      <charset val="128"/>
    </font>
    <font>
      <sz val="11"/>
      <name val="ＭＳ Ｐゴシック"/>
      <family val="3"/>
      <charset val="128"/>
      <scheme val="minor"/>
    </font>
    <font>
      <sz val="6"/>
      <name val="ＭＳ Ｐゴシック"/>
      <family val="3"/>
      <charset val="128"/>
      <scheme val="minor"/>
    </font>
    <font>
      <u/>
      <sz val="9"/>
      <name val="ＭＳ Ｐ明朝"/>
      <family val="1"/>
      <charset val="128"/>
    </font>
    <font>
      <b/>
      <sz val="12"/>
      <color indexed="81"/>
      <name val="ＭＳ Ｐゴシック"/>
      <family val="3"/>
      <charset val="128"/>
    </font>
    <font>
      <b/>
      <sz val="11"/>
      <name val="ＭＳ Ｐ明朝"/>
      <family val="1"/>
      <charset val="128"/>
    </font>
    <font>
      <b/>
      <sz val="9"/>
      <color indexed="81"/>
      <name val="MS P ゴシック"/>
      <family val="3"/>
      <charset val="128"/>
    </font>
    <font>
      <sz val="11"/>
      <color rgb="FFFF0000"/>
      <name val="ＭＳ Ｐ明朝"/>
      <family val="1"/>
      <charset val="128"/>
    </font>
    <font>
      <sz val="10"/>
      <color rgb="FFFF0000"/>
      <name val="ＭＳ Ｐ明朝"/>
      <family val="1"/>
      <charset val="128"/>
    </font>
    <font>
      <sz val="12"/>
      <color rgb="FFFF0000"/>
      <name val="ＭＳ Ｐ明朝"/>
      <family val="1"/>
      <charset val="128"/>
    </font>
    <font>
      <sz val="14"/>
      <color rgb="FFFF0000"/>
      <name val="ＭＳ Ｐ明朝"/>
      <family val="1"/>
      <charset val="128"/>
    </font>
    <font>
      <sz val="11"/>
      <color rgb="FFFF0000"/>
      <name val="ＭＳ Ｐゴシック"/>
      <family val="3"/>
      <charset val="128"/>
      <scheme val="minor"/>
    </font>
    <font>
      <b/>
      <sz val="18"/>
      <color rgb="FFFF0000"/>
      <name val="ＭＳ Ｐゴシック"/>
      <family val="3"/>
      <charset val="128"/>
    </font>
  </fonts>
  <fills count="3">
    <fill>
      <patternFill patternType="none"/>
    </fill>
    <fill>
      <patternFill patternType="gray125"/>
    </fill>
    <fill>
      <patternFill patternType="solid">
        <fgColor indexed="22"/>
        <bgColor indexed="64"/>
      </patternFill>
    </fill>
  </fills>
  <borders count="4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cellStyleXfs>
  <cellXfs count="430">
    <xf numFmtId="0" fontId="0" fillId="0" borderId="0" xfId="0">
      <alignment vertical="center"/>
    </xf>
    <xf numFmtId="0" fontId="7" fillId="0" borderId="1" xfId="0"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left" vertical="center"/>
    </xf>
    <xf numFmtId="0" fontId="7" fillId="0" borderId="0" xfId="0" applyFont="1" applyAlignment="1">
      <alignment vertical="center" shrinkToFit="1"/>
    </xf>
    <xf numFmtId="0" fontId="7" fillId="0" borderId="1" xfId="0" applyFont="1" applyBorder="1">
      <alignment vertical="center"/>
    </xf>
    <xf numFmtId="0" fontId="9"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wrapText="1"/>
    </xf>
    <xf numFmtId="0" fontId="12" fillId="0" borderId="0" xfId="0" applyFont="1" applyAlignment="1">
      <alignment horizontal="left" vertical="center"/>
    </xf>
    <xf numFmtId="0" fontId="7" fillId="0" borderId="1" xfId="0" applyFont="1" applyBorder="1" applyAlignment="1">
      <alignment horizontal="left" vertical="center"/>
    </xf>
    <xf numFmtId="0" fontId="7" fillId="0" borderId="7" xfId="0" applyFont="1" applyBorder="1">
      <alignment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0" fillId="0" borderId="0" xfId="0" applyAlignment="1">
      <alignment horizontal="center" vertical="center"/>
    </xf>
    <xf numFmtId="57" fontId="0" fillId="0" borderId="0" xfId="0" applyNumberFormat="1" applyAlignment="1">
      <alignment horizontal="center" vertical="center"/>
    </xf>
    <xf numFmtId="0" fontId="10" fillId="0" borderId="0" xfId="0" applyFont="1">
      <alignment vertical="center"/>
    </xf>
    <xf numFmtId="0" fontId="8" fillId="0" borderId="0" xfId="0" applyFont="1">
      <alignment vertical="center"/>
    </xf>
    <xf numFmtId="0" fontId="7" fillId="0" borderId="0" xfId="0" applyFont="1" applyAlignment="1">
      <alignment vertical="top"/>
    </xf>
    <xf numFmtId="0" fontId="7" fillId="0" borderId="7" xfId="0" applyFont="1" applyBorder="1" applyAlignment="1">
      <alignment horizontal="center" vertical="center"/>
    </xf>
    <xf numFmtId="0" fontId="7" fillId="0" borderId="0" xfId="0" applyFont="1" applyAlignment="1">
      <alignment vertical="center" wrapText="1"/>
    </xf>
    <xf numFmtId="176" fontId="7" fillId="0" borderId="0" xfId="0" applyNumberFormat="1" applyFont="1">
      <alignment vertical="center"/>
    </xf>
    <xf numFmtId="176" fontId="7" fillId="0" borderId="0" xfId="0" applyNumberFormat="1" applyFont="1" applyAlignment="1">
      <alignment horizontal="right" vertical="center"/>
    </xf>
    <xf numFmtId="0" fontId="7" fillId="0" borderId="11" xfId="0" applyFont="1" applyBorder="1">
      <alignment vertical="center"/>
    </xf>
    <xf numFmtId="0" fontId="7" fillId="0" borderId="12" xfId="0" applyFont="1" applyBorder="1">
      <alignment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pplyProtection="1">
      <alignment vertical="center" shrinkToFit="1"/>
      <protection locked="0"/>
    </xf>
    <xf numFmtId="0" fontId="7" fillId="0" borderId="9" xfId="0" applyFont="1" applyBorder="1" applyProtection="1">
      <alignment vertical="center"/>
      <protection locked="0"/>
    </xf>
    <xf numFmtId="0" fontId="11" fillId="0" borderId="0" xfId="0" applyFont="1" applyAlignment="1">
      <alignment horizontal="center" vertical="center"/>
    </xf>
    <xf numFmtId="0" fontId="8" fillId="0" borderId="0" xfId="0" applyFont="1" applyAlignment="1">
      <alignment horizontal="right" vertical="top"/>
    </xf>
    <xf numFmtId="0" fontId="8" fillId="0" borderId="0" xfId="0" applyFont="1" applyAlignment="1">
      <alignment horizontal="left" vertical="center"/>
    </xf>
    <xf numFmtId="0" fontId="8" fillId="0" borderId="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38" fontId="8" fillId="0" borderId="2" xfId="1" applyFont="1" applyBorder="1" applyAlignment="1" applyProtection="1">
      <alignment horizontal="center" vertical="center"/>
      <protection locked="0"/>
    </xf>
    <xf numFmtId="38" fontId="8" fillId="0" borderId="3" xfId="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0" xfId="2" applyFont="1" applyAlignment="1">
      <alignment vertical="center"/>
    </xf>
    <xf numFmtId="0" fontId="8" fillId="0" borderId="0" xfId="2" applyFont="1"/>
    <xf numFmtId="0" fontId="16" fillId="0" borderId="0" xfId="2" applyFont="1"/>
    <xf numFmtId="0" fontId="10" fillId="0" borderId="0" xfId="2" applyFont="1"/>
    <xf numFmtId="0" fontId="11" fillId="0" borderId="0" xfId="2" applyFont="1"/>
    <xf numFmtId="0" fontId="18" fillId="0" borderId="0" xfId="0" applyFont="1" applyAlignment="1">
      <alignment horizontal="left" vertical="center"/>
    </xf>
    <xf numFmtId="0" fontId="7" fillId="0" borderId="6" xfId="0" applyFont="1" applyBorder="1" applyAlignment="1">
      <alignment horizontal="center" vertical="center" shrinkToFit="1"/>
    </xf>
    <xf numFmtId="176" fontId="7" fillId="0" borderId="0" xfId="0" applyNumberFormat="1" applyFont="1" applyAlignment="1">
      <alignment horizontal="center" vertical="center"/>
    </xf>
    <xf numFmtId="38" fontId="8" fillId="0" borderId="0" xfId="1" applyFont="1" applyAlignment="1" applyProtection="1">
      <alignment horizontal="right" vertical="center"/>
      <protection locked="0"/>
    </xf>
    <xf numFmtId="178" fontId="8" fillId="0" borderId="0" xfId="0" applyNumberFormat="1" applyFont="1" applyAlignment="1" applyProtection="1">
      <alignment horizontal="right" vertical="center"/>
      <protection locked="0"/>
    </xf>
    <xf numFmtId="0" fontId="7" fillId="0" borderId="4" xfId="0" applyFont="1" applyBorder="1" applyAlignment="1">
      <alignment vertical="center" shrinkToFit="1"/>
    </xf>
    <xf numFmtId="0" fontId="7" fillId="0" borderId="10" xfId="0" applyFont="1" applyBorder="1" applyAlignment="1">
      <alignment horizontal="center" vertical="center" shrinkToFit="1"/>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12" fillId="0" borderId="0" xfId="0" applyFont="1" applyAlignment="1">
      <alignment horizontal="center" vertical="top"/>
    </xf>
    <xf numFmtId="0" fontId="12" fillId="0" borderId="0" xfId="0" applyFont="1" applyAlignment="1"/>
    <xf numFmtId="0" fontId="15"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horizontal="center" vertical="top"/>
    </xf>
    <xf numFmtId="0" fontId="7" fillId="2" borderId="7" xfId="0" applyFont="1" applyFill="1" applyBorder="1">
      <alignment vertical="center"/>
    </xf>
    <xf numFmtId="0" fontId="9" fillId="0" borderId="0" xfId="0" applyFont="1" applyAlignment="1">
      <alignment horizontal="center" vertical="center"/>
    </xf>
    <xf numFmtId="0" fontId="7" fillId="0" borderId="7" xfId="0" applyFont="1" applyBorder="1" applyProtection="1">
      <alignment vertical="center"/>
      <protection locked="0"/>
    </xf>
    <xf numFmtId="0" fontId="8" fillId="0" borderId="0" xfId="0" applyFont="1" applyAlignment="1">
      <alignment vertical="top" wrapText="1"/>
    </xf>
    <xf numFmtId="0" fontId="12" fillId="0" borderId="7" xfId="0" applyFont="1" applyBorder="1" applyAlignment="1">
      <alignment horizontal="center" vertical="center"/>
    </xf>
    <xf numFmtId="0" fontId="7" fillId="0" borderId="4" xfId="0" applyFont="1" applyBorder="1" applyAlignment="1">
      <alignment horizontal="center" vertical="center" wrapText="1"/>
    </xf>
    <xf numFmtId="0" fontId="8" fillId="0" borderId="6" xfId="0" applyFont="1" applyBorder="1" applyAlignment="1" applyProtection="1">
      <alignment horizontal="center" vertical="center"/>
      <protection locked="0"/>
    </xf>
    <xf numFmtId="0" fontId="8" fillId="0" borderId="6" xfId="0" applyFont="1" applyBorder="1" applyAlignment="1">
      <alignment horizontal="center" vertical="center"/>
    </xf>
    <xf numFmtId="0" fontId="8" fillId="0" borderId="1" xfId="0" applyFont="1" applyBorder="1" applyAlignment="1" applyProtection="1">
      <alignment horizontal="right" vertical="center"/>
      <protection locked="0"/>
    </xf>
    <xf numFmtId="0" fontId="7" fillId="0" borderId="1" xfId="0" applyFont="1" applyBorder="1" applyAlignment="1">
      <alignment horizontal="right" vertical="center"/>
    </xf>
    <xf numFmtId="0" fontId="26" fillId="0" borderId="0" xfId="0" applyFont="1" applyAlignment="1">
      <alignment vertical="center" wrapText="1"/>
    </xf>
    <xf numFmtId="38" fontId="7" fillId="0" borderId="7" xfId="1" applyFont="1" applyBorder="1" applyAlignment="1">
      <alignment vertical="center"/>
    </xf>
    <xf numFmtId="38" fontId="26" fillId="0" borderId="0" xfId="1" applyFont="1" applyBorder="1" applyAlignment="1">
      <alignment vertical="center"/>
    </xf>
    <xf numFmtId="38" fontId="7" fillId="0" borderId="0" xfId="1" applyFont="1" applyBorder="1" applyAlignment="1">
      <alignment vertical="center"/>
    </xf>
    <xf numFmtId="38" fontId="26" fillId="0" borderId="0" xfId="1" applyFont="1" applyBorder="1" applyAlignment="1">
      <alignment horizontal="right" vertical="center"/>
    </xf>
    <xf numFmtId="0" fontId="26" fillId="0" borderId="0" xfId="0" applyFont="1" applyAlignment="1">
      <alignment horizontal="right" vertical="center"/>
    </xf>
    <xf numFmtId="0" fontId="12" fillId="0" borderId="0" xfId="0" applyFont="1">
      <alignment vertical="center"/>
    </xf>
    <xf numFmtId="0" fontId="13" fillId="0" borderId="0" xfId="0" applyFont="1" applyAlignment="1">
      <alignment horizontal="center" vertical="center"/>
    </xf>
    <xf numFmtId="0" fontId="15" fillId="0" borderId="0" xfId="0" applyFont="1">
      <alignment vertical="center"/>
    </xf>
    <xf numFmtId="0" fontId="8" fillId="0" borderId="0" xfId="0" applyFont="1" applyAlignment="1">
      <alignment vertical="center" wrapText="1"/>
    </xf>
    <xf numFmtId="0" fontId="20" fillId="0" borderId="0" xfId="0" applyFont="1">
      <alignment vertical="center"/>
    </xf>
    <xf numFmtId="0" fontId="8" fillId="0" borderId="1" xfId="0" applyFont="1" applyBorder="1" applyAlignment="1">
      <alignment horizontal="right" vertical="center"/>
    </xf>
    <xf numFmtId="0" fontId="7" fillId="0" borderId="3" xfId="0" applyFont="1" applyBorder="1" applyAlignment="1">
      <alignment horizontal="center" vertical="center" wrapText="1"/>
    </xf>
    <xf numFmtId="0" fontId="7" fillId="0" borderId="12" xfId="0" applyFont="1" applyBorder="1" applyAlignment="1">
      <alignment horizontal="center" vertical="center" shrinkToFit="1"/>
    </xf>
    <xf numFmtId="0" fontId="7" fillId="0" borderId="5" xfId="0" applyFont="1" applyBorder="1" applyAlignment="1">
      <alignment horizontal="center" vertical="center" shrinkToFit="1"/>
    </xf>
    <xf numFmtId="0" fontId="27" fillId="0" borderId="0" xfId="0" applyFont="1">
      <alignment vertical="center"/>
    </xf>
    <xf numFmtId="0" fontId="7" fillId="0" borderId="6" xfId="0" applyFont="1" applyBorder="1" applyAlignment="1">
      <alignment horizontal="center" vertical="center"/>
    </xf>
    <xf numFmtId="0" fontId="26" fillId="0" borderId="1" xfId="0" applyFont="1" applyBorder="1" applyAlignment="1" applyProtection="1">
      <alignment horizontal="right" vertical="center"/>
      <protection locked="0"/>
    </xf>
    <xf numFmtId="0" fontId="26" fillId="0" borderId="1" xfId="0" applyFont="1" applyBorder="1" applyAlignment="1" applyProtection="1">
      <alignment horizontal="center" vertical="center"/>
      <protection locked="0"/>
    </xf>
    <xf numFmtId="0" fontId="26" fillId="0" borderId="1" xfId="0" applyFont="1" applyBorder="1" applyAlignment="1">
      <alignment horizontal="center" vertical="center"/>
    </xf>
    <xf numFmtId="0" fontId="26" fillId="0" borderId="1" xfId="0" applyFont="1" applyBorder="1" applyAlignment="1">
      <alignment horizontal="right" vertical="center"/>
    </xf>
    <xf numFmtId="38" fontId="7" fillId="0" borderId="7" xfId="1" applyFont="1" applyFill="1" applyBorder="1" applyAlignment="1">
      <alignment vertical="center"/>
    </xf>
    <xf numFmtId="38" fontId="26" fillId="0" borderId="0" xfId="1" applyFont="1" applyFill="1" applyBorder="1" applyAlignment="1">
      <alignment vertical="center"/>
    </xf>
    <xf numFmtId="38" fontId="7" fillId="0" borderId="0" xfId="1" applyFont="1" applyFill="1" applyBorder="1" applyAlignment="1">
      <alignment vertical="center"/>
    </xf>
    <xf numFmtId="38" fontId="26" fillId="0" borderId="0" xfId="1" applyFont="1" applyFill="1" applyBorder="1" applyAlignment="1">
      <alignment horizontal="right" vertical="center"/>
    </xf>
    <xf numFmtId="0" fontId="26" fillId="0" borderId="2" xfId="0" applyFont="1" applyBorder="1" applyAlignment="1" applyProtection="1">
      <alignment horizontal="center" vertical="center"/>
      <protection locked="0"/>
    </xf>
    <xf numFmtId="38" fontId="26" fillId="0" borderId="2" xfId="1" applyFont="1" applyFill="1" applyBorder="1" applyAlignment="1" applyProtection="1">
      <alignment horizontal="center" vertical="center"/>
      <protection locked="0"/>
    </xf>
    <xf numFmtId="0" fontId="27" fillId="0" borderId="7" xfId="0" applyFont="1" applyBorder="1" applyProtection="1">
      <alignment vertical="center"/>
      <protection locked="0"/>
    </xf>
    <xf numFmtId="38" fontId="8" fillId="0" borderId="2" xfId="1" applyFont="1" applyFill="1" applyBorder="1" applyAlignment="1" applyProtection="1">
      <alignment horizontal="center" vertical="center"/>
      <protection locked="0"/>
    </xf>
    <xf numFmtId="38" fontId="8" fillId="0" borderId="3" xfId="1" applyFont="1" applyFill="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38" fontId="8" fillId="0" borderId="0" xfId="1" applyFont="1" applyFill="1" applyAlignment="1" applyProtection="1">
      <alignment horizontal="right" vertical="center"/>
      <protection locked="0"/>
    </xf>
    <xf numFmtId="0" fontId="27" fillId="0" borderId="1" xfId="0" applyFont="1" applyBorder="1" applyAlignment="1" applyProtection="1">
      <alignment vertical="center" shrinkToFit="1"/>
      <protection locked="0"/>
    </xf>
    <xf numFmtId="0" fontId="9" fillId="0" borderId="0" xfId="2" applyFont="1"/>
    <xf numFmtId="0" fontId="9" fillId="0" borderId="0" xfId="2" applyFont="1" applyAlignment="1">
      <alignment horizontal="right" vertical="center"/>
    </xf>
    <xf numFmtId="56" fontId="9" fillId="0" borderId="0" xfId="2" quotePrefix="1" applyNumberFormat="1" applyFont="1" applyAlignment="1">
      <alignment horizontal="right" vertical="center"/>
    </xf>
    <xf numFmtId="0" fontId="16" fillId="0" borderId="0" xfId="2" applyFont="1" applyAlignment="1">
      <alignment horizontal="right" vertical="center"/>
    </xf>
    <xf numFmtId="0" fontId="17" fillId="0" borderId="0" xfId="2" applyFont="1"/>
    <xf numFmtId="0" fontId="10" fillId="0" borderId="0" xfId="2" applyFont="1" applyAlignment="1">
      <alignment vertical="center"/>
    </xf>
    <xf numFmtId="0" fontId="8" fillId="0" borderId="0" xfId="2" applyFont="1" applyAlignment="1">
      <alignment vertical="center"/>
    </xf>
    <xf numFmtId="0" fontId="11" fillId="0" borderId="0" xfId="2" applyFont="1" applyAlignment="1">
      <alignment horizontal="left" vertical="center"/>
    </xf>
    <xf numFmtId="0" fontId="11" fillId="0" borderId="0" xfId="2" applyFont="1" applyAlignment="1">
      <alignment horizontal="center" vertical="center"/>
    </xf>
    <xf numFmtId="0" fontId="11" fillId="0" borderId="0" xfId="2" applyFont="1" applyAlignment="1">
      <alignment horizontal="right" vertical="center"/>
    </xf>
    <xf numFmtId="0" fontId="10" fillId="0" borderId="16" xfId="2" applyFont="1" applyBorder="1" applyAlignment="1">
      <alignment vertical="center"/>
    </xf>
    <xf numFmtId="0" fontId="11" fillId="0" borderId="20" xfId="2" applyFont="1" applyBorder="1" applyAlignment="1">
      <alignment horizontal="right" vertical="center"/>
    </xf>
    <xf numFmtId="0" fontId="11" fillId="0" borderId="21" xfId="0" applyFont="1" applyBorder="1" applyAlignment="1" applyProtection="1">
      <alignment horizontal="center" vertical="center"/>
      <protection locked="0"/>
    </xf>
    <xf numFmtId="0" fontId="11" fillId="0" borderId="21" xfId="2" applyFont="1" applyBorder="1" applyAlignment="1">
      <alignment horizontal="center" vertical="center"/>
    </xf>
    <xf numFmtId="0" fontId="10" fillId="0" borderId="17" xfId="2" applyFont="1" applyBorder="1" applyAlignment="1">
      <alignment horizontal="center" vertical="center"/>
    </xf>
    <xf numFmtId="0" fontId="12" fillId="0" borderId="0" xfId="2" applyFont="1"/>
    <xf numFmtId="0" fontId="8" fillId="0" borderId="0" xfId="2" applyFont="1" applyAlignment="1">
      <alignment horizontal="right"/>
    </xf>
    <xf numFmtId="0" fontId="10" fillId="0" borderId="12" xfId="2" applyFont="1" applyBorder="1"/>
    <xf numFmtId="0" fontId="10" fillId="0" borderId="12" xfId="2" applyFont="1" applyBorder="1" applyAlignment="1">
      <alignment horizontal="right" vertical="center"/>
    </xf>
    <xf numFmtId="0" fontId="11" fillId="0" borderId="0" xfId="2" applyFont="1" applyAlignment="1">
      <alignment wrapText="1"/>
    </xf>
    <xf numFmtId="0" fontId="11" fillId="0" borderId="10" xfId="0" applyFont="1" applyBorder="1" applyAlignment="1">
      <alignment horizontal="center" wrapText="1"/>
    </xf>
    <xf numFmtId="0" fontId="11" fillId="0" borderId="12" xfId="2" applyFont="1" applyBorder="1" applyAlignment="1">
      <alignment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0" fillId="0" borderId="19" xfId="0" applyFont="1" applyBorder="1" applyAlignment="1">
      <alignment horizontal="center" vertical="center" wrapText="1"/>
    </xf>
    <xf numFmtId="177" fontId="11" fillId="0" borderId="6" xfId="2" applyNumberFormat="1" applyFont="1" applyBorder="1" applyAlignment="1">
      <alignment horizontal="center" vertical="center"/>
    </xf>
    <xf numFmtId="0" fontId="11" fillId="0" borderId="6" xfId="0" applyFont="1" applyBorder="1" applyAlignment="1" applyProtection="1">
      <alignment horizontal="right" vertical="center" shrinkToFit="1"/>
      <protection locked="0"/>
    </xf>
    <xf numFmtId="0" fontId="11" fillId="0" borderId="7" xfId="0" applyFont="1" applyBorder="1" applyAlignment="1">
      <alignment horizontal="right" vertical="center"/>
    </xf>
    <xf numFmtId="0" fontId="11" fillId="0" borderId="6" xfId="0" applyFont="1" applyBorder="1" applyAlignment="1" applyProtection="1">
      <alignment horizontal="center" vertical="center"/>
      <protection locked="0"/>
    </xf>
    <xf numFmtId="177" fontId="11" fillId="0" borderId="12" xfId="0" quotePrefix="1" applyNumberFormat="1" applyFont="1" applyBorder="1" applyAlignment="1">
      <alignment horizontal="center" vertical="center"/>
    </xf>
    <xf numFmtId="177" fontId="11" fillId="0" borderId="1" xfId="0" applyNumberFormat="1" applyFont="1" applyBorder="1" applyAlignment="1" applyProtection="1">
      <alignment horizontal="center" vertical="center"/>
      <protection locked="0"/>
    </xf>
    <xf numFmtId="177" fontId="11" fillId="0" borderId="1" xfId="0" applyNumberFormat="1" applyFont="1" applyBorder="1" applyAlignment="1">
      <alignment horizontal="center" vertical="center"/>
    </xf>
    <xf numFmtId="0" fontId="11" fillId="0" borderId="1" xfId="0" applyFont="1" applyBorder="1" applyAlignment="1" applyProtection="1">
      <alignment horizontal="center" vertical="center"/>
      <protection locked="0"/>
    </xf>
    <xf numFmtId="177" fontId="11" fillId="0" borderId="7" xfId="0" applyNumberFormat="1" applyFont="1" applyBorder="1" applyAlignment="1" applyProtection="1">
      <alignment horizontal="center" vertical="center"/>
      <protection locked="0"/>
    </xf>
    <xf numFmtId="0" fontId="11" fillId="0" borderId="6" xfId="0" applyFont="1" applyBorder="1" applyAlignment="1" applyProtection="1">
      <alignment horizontal="right" vertical="center"/>
      <protection locked="0"/>
    </xf>
    <xf numFmtId="177" fontId="11" fillId="0" borderId="7" xfId="0" applyNumberFormat="1" applyFont="1" applyBorder="1" applyAlignment="1" applyProtection="1">
      <alignment horizontal="right" vertical="center"/>
      <protection locked="0"/>
    </xf>
    <xf numFmtId="38" fontId="11" fillId="0" borderId="2" xfId="1" applyFont="1" applyFill="1" applyBorder="1" applyAlignment="1" applyProtection="1">
      <alignment horizontal="right" vertical="center"/>
      <protection locked="0"/>
    </xf>
    <xf numFmtId="177" fontId="11" fillId="0" borderId="10" xfId="2" applyNumberFormat="1" applyFont="1" applyBorder="1" applyAlignment="1">
      <alignment horizontal="center" vertical="center"/>
    </xf>
    <xf numFmtId="38" fontId="11" fillId="0" borderId="2" xfId="1" applyFont="1" applyFill="1" applyBorder="1" applyAlignment="1">
      <alignment horizontal="right" vertical="center"/>
    </xf>
    <xf numFmtId="0" fontId="29" fillId="0" borderId="21" xfId="0" applyFont="1" applyBorder="1" applyAlignment="1" applyProtection="1">
      <alignment horizontal="center" vertical="center"/>
      <protection locked="0"/>
    </xf>
    <xf numFmtId="0" fontId="29" fillId="0" borderId="6" xfId="0" applyFont="1" applyBorder="1" applyAlignment="1" applyProtection="1">
      <alignment horizontal="right" vertical="center" shrinkToFit="1"/>
      <protection locked="0"/>
    </xf>
    <xf numFmtId="0" fontId="29" fillId="0" borderId="7" xfId="0" applyFont="1" applyBorder="1" applyAlignment="1">
      <alignment horizontal="right" vertical="center"/>
    </xf>
    <xf numFmtId="0" fontId="29" fillId="0" borderId="6" xfId="0" applyFont="1" applyBorder="1" applyAlignment="1" applyProtection="1">
      <alignment horizontal="center" vertical="center"/>
      <protection locked="0"/>
    </xf>
    <xf numFmtId="177" fontId="29"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177" fontId="29" fillId="0" borderId="7" xfId="0" applyNumberFormat="1" applyFont="1" applyBorder="1" applyAlignment="1" applyProtection="1">
      <alignment horizontal="center" vertical="center"/>
      <protection locked="0"/>
    </xf>
    <xf numFmtId="0" fontId="29" fillId="0" borderId="6" xfId="0" applyFont="1" applyBorder="1" applyAlignment="1" applyProtection="1">
      <alignment horizontal="right" vertical="center"/>
      <protection locked="0"/>
    </xf>
    <xf numFmtId="177" fontId="29" fillId="0" borderId="7" xfId="0" applyNumberFormat="1" applyFont="1" applyBorder="1" applyAlignment="1" applyProtection="1">
      <alignment horizontal="right" vertical="center"/>
      <protection locked="0"/>
    </xf>
    <xf numFmtId="38" fontId="29" fillId="0" borderId="2" xfId="1" applyFont="1" applyFill="1" applyBorder="1" applyAlignment="1" applyProtection="1">
      <alignment horizontal="right" vertical="center"/>
      <protection locked="0"/>
    </xf>
    <xf numFmtId="38" fontId="29" fillId="0" borderId="2" xfId="1" applyFont="1" applyFill="1" applyBorder="1" applyAlignment="1">
      <alignment horizontal="right" vertical="center"/>
    </xf>
    <xf numFmtId="0" fontId="31" fillId="0" borderId="0" xfId="0" applyFont="1">
      <alignment vertical="center"/>
    </xf>
    <xf numFmtId="38" fontId="8" fillId="0" borderId="13" xfId="1" applyFont="1" applyBorder="1" applyAlignment="1" applyProtection="1">
      <alignment horizontal="right" vertical="center"/>
      <protection locked="0"/>
    </xf>
    <xf numFmtId="38" fontId="8" fillId="0" borderId="14" xfId="1" applyFont="1" applyBorder="1" applyAlignment="1" applyProtection="1">
      <alignment horizontal="right" vertical="center"/>
      <protection locked="0"/>
    </xf>
    <xf numFmtId="38" fontId="8" fillId="0" borderId="15" xfId="1" applyFont="1" applyBorder="1" applyAlignment="1" applyProtection="1">
      <alignment horizontal="right" vertical="center"/>
      <protection locked="0"/>
    </xf>
    <xf numFmtId="38" fontId="8" fillId="0" borderId="6" xfId="1" applyFont="1" applyBorder="1" applyAlignment="1" applyProtection="1">
      <alignment horizontal="right" vertical="center"/>
      <protection locked="0"/>
    </xf>
    <xf numFmtId="38" fontId="8" fillId="0" borderId="1" xfId="1" applyFont="1" applyBorder="1" applyAlignment="1" applyProtection="1">
      <alignment horizontal="right" vertical="center"/>
      <protection locked="0"/>
    </xf>
    <xf numFmtId="38" fontId="8" fillId="0" borderId="7" xfId="1" applyFont="1" applyBorder="1" applyAlignment="1" applyProtection="1">
      <alignment horizontal="right" vertical="center"/>
      <protection locked="0"/>
    </xf>
    <xf numFmtId="38" fontId="8" fillId="0" borderId="6" xfId="1" applyFont="1" applyBorder="1">
      <alignment vertical="center"/>
    </xf>
    <xf numFmtId="38" fontId="8" fillId="0" borderId="1" xfId="1" applyFont="1" applyBorder="1">
      <alignment vertical="center"/>
    </xf>
    <xf numFmtId="38" fontId="8" fillId="0" borderId="7" xfId="1" applyFont="1" applyBorder="1">
      <alignment vertical="center"/>
    </xf>
    <xf numFmtId="38" fontId="8" fillId="0" borderId="6" xfId="1" applyFont="1" applyBorder="1" applyProtection="1">
      <alignment vertical="center"/>
      <protection locked="0"/>
    </xf>
    <xf numFmtId="38" fontId="8" fillId="0" borderId="1" xfId="1" applyFont="1" applyBorder="1" applyProtection="1">
      <alignment vertical="center"/>
      <protection locked="0"/>
    </xf>
    <xf numFmtId="38" fontId="8" fillId="0" borderId="7" xfId="1" applyFont="1" applyBorder="1" applyProtection="1">
      <alignment vertical="center"/>
      <protection locked="0"/>
    </xf>
    <xf numFmtId="0" fontId="7" fillId="0" borderId="6" xfId="0" applyFont="1" applyBorder="1" applyProtection="1">
      <alignment vertical="center"/>
      <protection locked="0"/>
    </xf>
    <xf numFmtId="0" fontId="7" fillId="0" borderId="1" xfId="0" applyFont="1" applyBorder="1" applyProtection="1">
      <alignment vertical="center"/>
      <protection locked="0"/>
    </xf>
    <xf numFmtId="0" fontId="7" fillId="0" borderId="7" xfId="0" applyFont="1" applyBorder="1" applyProtection="1">
      <alignment vertical="center"/>
      <protection locked="0"/>
    </xf>
    <xf numFmtId="176" fontId="7" fillId="2" borderId="6"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wrapText="1"/>
    </xf>
    <xf numFmtId="0" fontId="7" fillId="0" borderId="4" xfId="0" applyFont="1" applyBorder="1" applyAlignment="1">
      <alignment horizontal="center" wrapText="1"/>
    </xf>
    <xf numFmtId="0" fontId="7" fillId="0" borderId="9" xfId="0" applyFont="1" applyBorder="1" applyAlignment="1">
      <alignment horizont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 xfId="0" applyFont="1" applyBorder="1" applyAlignment="1">
      <alignment horizontal="center" vertical="center"/>
    </xf>
    <xf numFmtId="0" fontId="7" fillId="0" borderId="0" xfId="0" applyFont="1" applyAlignment="1">
      <alignment horizontal="center" vertical="center" shrinkToFit="1"/>
    </xf>
    <xf numFmtId="0" fontId="26" fillId="0" borderId="0" xfId="0" applyFont="1" applyAlignment="1" applyProtection="1">
      <alignment horizontal="right" vertical="center"/>
      <protection locked="0"/>
    </xf>
    <xf numFmtId="38" fontId="8" fillId="0" borderId="6" xfId="1" applyFont="1" applyBorder="1" applyAlignment="1">
      <alignment vertical="center"/>
    </xf>
    <xf numFmtId="38" fontId="8" fillId="0" borderId="1" xfId="1" applyFont="1" applyBorder="1" applyAlignment="1">
      <alignment vertical="center"/>
    </xf>
    <xf numFmtId="0" fontId="8" fillId="0" borderId="6" xfId="1" applyNumberFormat="1" applyFont="1" applyBorder="1" applyAlignment="1">
      <alignment horizontal="right" vertical="center"/>
    </xf>
    <xf numFmtId="0" fontId="8" fillId="0" borderId="1" xfId="1" applyNumberFormat="1" applyFont="1" applyBorder="1" applyAlignment="1">
      <alignment horizontal="right" vertical="center"/>
    </xf>
    <xf numFmtId="0" fontId="8" fillId="0" borderId="1" xfId="0" applyFont="1" applyBorder="1" applyAlignment="1">
      <alignment horizontal="right" vertical="center"/>
    </xf>
    <xf numFmtId="0" fontId="9" fillId="0" borderId="0" xfId="0" applyFont="1" applyAlignment="1">
      <alignment horizontal="center" vertical="center"/>
    </xf>
    <xf numFmtId="0" fontId="10" fillId="0" borderId="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7" fillId="0" borderId="10"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1" xfId="0" applyFont="1" applyBorder="1" applyAlignment="1">
      <alignment horizontal="center" vertical="top" wrapText="1"/>
    </xf>
    <xf numFmtId="0" fontId="7" fillId="0" borderId="12" xfId="0" applyFont="1" applyBorder="1" applyAlignment="1">
      <alignment horizontal="center" vertical="top" wrapText="1"/>
    </xf>
    <xf numFmtId="0" fontId="7" fillId="0" borderId="8" xfId="0" applyFont="1" applyBorder="1" applyAlignment="1">
      <alignment horizontal="center" vertical="top" wrapText="1"/>
    </xf>
    <xf numFmtId="0" fontId="7" fillId="0" borderId="11" xfId="0" applyFont="1" applyBorder="1" applyAlignment="1">
      <alignment horizontal="center" vertical="top"/>
    </xf>
    <xf numFmtId="0" fontId="7" fillId="0" borderId="12" xfId="0" applyFont="1" applyBorder="1" applyAlignment="1">
      <alignment horizontal="center" vertical="top"/>
    </xf>
    <xf numFmtId="0" fontId="7" fillId="0" borderId="8" xfId="0" applyFont="1" applyBorder="1" applyAlignment="1">
      <alignment horizontal="center" vertical="top"/>
    </xf>
    <xf numFmtId="38" fontId="7" fillId="0" borderId="6" xfId="1" applyFont="1" applyBorder="1" applyAlignment="1" applyProtection="1">
      <alignment horizontal="center" vertical="center"/>
      <protection locked="0"/>
    </xf>
    <xf numFmtId="38" fontId="7" fillId="0" borderId="1" xfId="1" applyFont="1" applyBorder="1" applyAlignment="1" applyProtection="1">
      <alignment horizontal="center" vertical="center"/>
      <protection locked="0"/>
    </xf>
    <xf numFmtId="38" fontId="7" fillId="0" borderId="7" xfId="1" applyFont="1" applyBorder="1" applyAlignment="1" applyProtection="1">
      <alignment horizontal="center" vertical="center"/>
      <protection locked="0"/>
    </xf>
    <xf numFmtId="38" fontId="7" fillId="0" borderId="6" xfId="1" applyFont="1" applyBorder="1" applyProtection="1">
      <alignment vertical="center"/>
      <protection locked="0"/>
    </xf>
    <xf numFmtId="38" fontId="7" fillId="0" borderId="1" xfId="1" applyFont="1" applyBorder="1" applyProtection="1">
      <alignment vertical="center"/>
      <protection locked="0"/>
    </xf>
    <xf numFmtId="38" fontId="7" fillId="0" borderId="7" xfId="1"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38" fontId="7" fillId="0" borderId="21" xfId="1" applyFont="1" applyBorder="1" applyAlignment="1" applyProtection="1">
      <alignment horizontal="center" vertical="center"/>
      <protection locked="0"/>
    </xf>
    <xf numFmtId="38" fontId="7" fillId="0" borderId="17" xfId="1" applyFont="1" applyBorder="1" applyAlignment="1" applyProtection="1">
      <alignment horizontal="center" vertical="center"/>
      <protection locked="0"/>
    </xf>
    <xf numFmtId="38" fontId="8" fillId="0" borderId="20" xfId="1" applyFont="1" applyBorder="1" applyAlignment="1" applyProtection="1">
      <alignment horizontal="right" vertical="center"/>
      <protection locked="0"/>
    </xf>
    <xf numFmtId="38" fontId="8" fillId="0" borderId="21" xfId="1" applyFont="1" applyBorder="1" applyAlignment="1" applyProtection="1">
      <alignment horizontal="right" vertical="center"/>
      <protection locked="0"/>
    </xf>
    <xf numFmtId="0" fontId="7" fillId="0" borderId="20" xfId="0" applyFont="1" applyBorder="1" applyAlignment="1">
      <alignment horizontal="center" vertical="center"/>
    </xf>
    <xf numFmtId="0" fontId="7" fillId="0" borderId="21" xfId="0" applyFont="1" applyBorder="1" applyAlignment="1">
      <alignment horizontal="center" vertical="center"/>
    </xf>
    <xf numFmtId="38" fontId="20" fillId="0" borderId="1" xfId="1" applyFont="1" applyBorder="1" applyAlignment="1" applyProtection="1">
      <alignment horizontal="right" vertical="center"/>
      <protection locked="0"/>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38" fontId="7" fillId="0" borderId="21" xfId="1" applyFont="1" applyBorder="1" applyAlignment="1" applyProtection="1">
      <alignment horizontal="center" vertical="center" shrinkToFit="1"/>
      <protection locked="0"/>
    </xf>
    <xf numFmtId="38" fontId="7" fillId="0" borderId="17" xfId="1" applyFont="1" applyBorder="1" applyAlignment="1" applyProtection="1">
      <alignment horizontal="center" vertical="center" shrinkToFit="1"/>
      <protection locked="0"/>
    </xf>
    <xf numFmtId="0" fontId="7" fillId="0" borderId="1" xfId="0" applyFont="1" applyBorder="1" applyAlignment="1">
      <alignment vertical="center" shrinkToFit="1"/>
    </xf>
    <xf numFmtId="0" fontId="7" fillId="0" borderId="4" xfId="0" applyFont="1" applyBorder="1" applyAlignment="1">
      <alignment vertical="center" shrinkToFit="1"/>
    </xf>
    <xf numFmtId="0" fontId="7" fillId="0" borderId="9" xfId="0" applyFont="1" applyBorder="1" applyAlignment="1">
      <alignment vertical="center" shrinkToFit="1"/>
    </xf>
    <xf numFmtId="176" fontId="7" fillId="0" borderId="10" xfId="0" applyNumberFormat="1" applyFont="1" applyBorder="1" applyAlignment="1">
      <alignment horizontal="center" vertical="center"/>
    </xf>
    <xf numFmtId="176" fontId="7" fillId="0" borderId="9" xfId="0" applyNumberFormat="1" applyFont="1" applyBorder="1" applyAlignment="1">
      <alignment horizontal="center" vertical="center"/>
    </xf>
    <xf numFmtId="38" fontId="8" fillId="0" borderId="10" xfId="1" applyFont="1" applyBorder="1" applyAlignment="1" applyProtection="1">
      <alignment horizontal="right" vertical="center"/>
      <protection locked="0"/>
    </xf>
    <xf numFmtId="38" fontId="8" fillId="0" borderId="4" xfId="1" applyFont="1" applyBorder="1" applyAlignment="1" applyProtection="1">
      <alignment horizontal="right" vertical="center"/>
      <protection locked="0"/>
    </xf>
    <xf numFmtId="0" fontId="7" fillId="0" borderId="12" xfId="0" applyFont="1" applyBorder="1" applyAlignment="1">
      <alignment vertical="center" shrinkToFit="1"/>
    </xf>
    <xf numFmtId="0" fontId="7" fillId="0" borderId="8" xfId="0" applyFont="1" applyBorder="1" applyAlignment="1">
      <alignment vertical="center" shrinkToFit="1"/>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0" fontId="11" fillId="0" borderId="0" xfId="0" applyFont="1" applyAlignment="1">
      <alignment horizontal="center" vertical="center"/>
    </xf>
    <xf numFmtId="57" fontId="7" fillId="0" borderId="6" xfId="0" applyNumberFormat="1" applyFont="1" applyBorder="1" applyAlignment="1" applyProtection="1">
      <alignment horizontal="center" vertical="center"/>
      <protection locked="0"/>
    </xf>
    <xf numFmtId="57" fontId="7" fillId="0" borderId="1" xfId="0" applyNumberFormat="1" applyFont="1" applyBorder="1" applyAlignment="1" applyProtection="1">
      <alignment horizontal="center" vertical="center"/>
      <protection locked="0"/>
    </xf>
    <xf numFmtId="57" fontId="7" fillId="0" borderId="7" xfId="0" applyNumberFormat="1" applyFont="1" applyBorder="1" applyAlignment="1" applyProtection="1">
      <alignment horizontal="center" vertical="center"/>
      <protection locked="0"/>
    </xf>
    <xf numFmtId="0" fontId="7" fillId="0" borderId="11" xfId="0" applyFont="1" applyBorder="1" applyAlignment="1">
      <alignment horizontal="center" vertical="center" shrinkToFit="1"/>
    </xf>
    <xf numFmtId="0" fontId="8" fillId="0" borderId="6" xfId="2" applyFont="1" applyBorder="1" applyAlignment="1">
      <alignment horizontal="center" vertical="center"/>
    </xf>
    <xf numFmtId="0" fontId="8" fillId="0" borderId="1" xfId="2" applyFont="1" applyBorder="1" applyAlignment="1">
      <alignment horizontal="center" vertical="center"/>
    </xf>
    <xf numFmtId="0" fontId="8" fillId="0" borderId="7" xfId="2" applyFont="1" applyBorder="1" applyAlignment="1">
      <alignment horizontal="center" vertical="center"/>
    </xf>
    <xf numFmtId="38" fontId="11" fillId="0" borderId="20" xfId="1" applyFont="1" applyFill="1" applyBorder="1" applyAlignment="1">
      <alignment horizontal="right" vertical="center"/>
    </xf>
    <xf numFmtId="38" fontId="11" fillId="0" borderId="17" xfId="1" applyFont="1" applyFill="1" applyBorder="1" applyAlignment="1">
      <alignment horizontal="right" vertical="center"/>
    </xf>
    <xf numFmtId="0" fontId="11" fillId="0" borderId="10" xfId="0" applyFont="1" applyBorder="1" applyAlignment="1">
      <alignment horizontal="center" wrapText="1"/>
    </xf>
    <xf numFmtId="0" fontId="11" fillId="0" borderId="9" xfId="0" applyFont="1" applyBorder="1" applyAlignment="1">
      <alignment horizontal="center" wrapText="1"/>
    </xf>
    <xf numFmtId="0" fontId="11" fillId="0" borderId="11" xfId="0" applyFont="1" applyBorder="1" applyAlignment="1">
      <alignment horizontal="center" vertical="center"/>
    </xf>
    <xf numFmtId="0" fontId="11" fillId="0" borderId="8" xfId="0" applyFont="1" applyBorder="1" applyAlignment="1">
      <alignment horizontal="center" vertical="center"/>
    </xf>
    <xf numFmtId="176" fontId="11" fillId="0" borderId="6" xfId="2" applyNumberFormat="1" applyFont="1" applyBorder="1" applyAlignment="1">
      <alignment vertical="center"/>
    </xf>
    <xf numFmtId="176" fontId="11" fillId="0" borderId="7" xfId="2" applyNumberFormat="1" applyFont="1" applyBorder="1" applyAlignment="1">
      <alignment vertical="center"/>
    </xf>
    <xf numFmtId="0" fontId="11" fillId="0" borderId="4" xfId="0" applyFont="1" applyBorder="1" applyAlignment="1">
      <alignment horizontal="center" wrapText="1"/>
    </xf>
    <xf numFmtId="176" fontId="11" fillId="0" borderId="15" xfId="2" applyNumberFormat="1" applyFont="1" applyBorder="1" applyAlignment="1">
      <alignment horizontal="right" vertical="center"/>
    </xf>
    <xf numFmtId="176" fontId="11" fillId="0" borderId="24" xfId="2" applyNumberFormat="1" applyFont="1" applyBorder="1" applyAlignment="1">
      <alignment horizontal="right" vertical="center"/>
    </xf>
    <xf numFmtId="0" fontId="11" fillId="0" borderId="29" xfId="2" applyFont="1" applyBorder="1" applyAlignment="1">
      <alignment horizontal="center" vertical="center"/>
    </xf>
    <xf numFmtId="0" fontId="8" fillId="0" borderId="34" xfId="0" applyFont="1" applyBorder="1">
      <alignment vertical="center"/>
    </xf>
    <xf numFmtId="0" fontId="8" fillId="0" borderId="30" xfId="0" applyFont="1" applyBorder="1">
      <alignment vertical="center"/>
    </xf>
    <xf numFmtId="38" fontId="11" fillId="0" borderId="29" xfId="1" quotePrefix="1" applyFont="1" applyFill="1" applyBorder="1" applyAlignment="1">
      <alignment horizontal="right" vertical="center"/>
    </xf>
    <xf numFmtId="38" fontId="11" fillId="0" borderId="30" xfId="1" quotePrefix="1" applyFont="1" applyFill="1" applyBorder="1" applyAlignment="1">
      <alignment horizontal="right" vertical="center"/>
    </xf>
    <xf numFmtId="0" fontId="10" fillId="0" borderId="22" xfId="2" applyFont="1" applyBorder="1" applyAlignment="1">
      <alignment horizontal="center" vertical="center"/>
    </xf>
    <xf numFmtId="0" fontId="10" fillId="0" borderId="4" xfId="2" applyFont="1" applyBorder="1" applyAlignment="1">
      <alignment horizontal="center" vertical="center"/>
    </xf>
    <xf numFmtId="38" fontId="8" fillId="0" borderId="0" xfId="1" applyFont="1" applyFill="1" applyAlignment="1">
      <alignment vertical="center" wrapText="1"/>
    </xf>
    <xf numFmtId="0" fontId="11" fillId="0" borderId="31" xfId="0" applyFont="1" applyBorder="1" applyAlignment="1">
      <alignment horizontal="center"/>
    </xf>
    <xf numFmtId="0" fontId="11" fillId="0" borderId="33" xfId="0" applyFont="1" applyBorder="1" applyAlignment="1">
      <alignment horizontal="center"/>
    </xf>
    <xf numFmtId="0" fontId="11" fillId="0" borderId="19" xfId="0" applyFont="1" applyBorder="1" applyAlignment="1">
      <alignment horizontal="center" vertical="center"/>
    </xf>
    <xf numFmtId="0" fontId="11" fillId="0" borderId="36" xfId="0" applyFont="1" applyBorder="1" applyAlignment="1">
      <alignment horizontal="center" vertical="center"/>
    </xf>
    <xf numFmtId="38" fontId="11" fillId="0" borderId="10" xfId="1" applyFont="1" applyFill="1" applyBorder="1" applyAlignment="1" applyProtection="1">
      <alignment horizontal="right" vertical="center"/>
      <protection locked="0"/>
    </xf>
    <xf numFmtId="38" fontId="11" fillId="0" borderId="23" xfId="1" applyFont="1" applyFill="1" applyBorder="1" applyAlignment="1" applyProtection="1">
      <alignment horizontal="right" vertical="center"/>
      <protection locked="0"/>
    </xf>
    <xf numFmtId="38" fontId="11" fillId="0" borderId="1" xfId="1" applyFont="1" applyFill="1" applyBorder="1" applyAlignment="1" applyProtection="1">
      <alignment horizontal="right" vertical="center"/>
      <protection locked="0"/>
    </xf>
    <xf numFmtId="38" fontId="11" fillId="0" borderId="7" xfId="1" applyFont="1" applyFill="1" applyBorder="1" applyAlignment="1" applyProtection="1">
      <alignment horizontal="right" vertical="center"/>
      <protection locked="0"/>
    </xf>
    <xf numFmtId="38" fontId="11" fillId="0" borderId="6" xfId="1" applyFont="1" applyFill="1" applyBorder="1" applyAlignment="1" applyProtection="1">
      <alignment horizontal="right" vertical="center"/>
      <protection locked="0"/>
    </xf>
    <xf numFmtId="177" fontId="11" fillId="0" borderId="27" xfId="2" applyNumberFormat="1" applyFont="1" applyBorder="1" applyAlignment="1">
      <alignment horizontal="center" vertical="center"/>
    </xf>
    <xf numFmtId="177" fontId="11" fillId="0" borderId="28" xfId="2" applyNumberFormat="1" applyFont="1" applyBorder="1" applyAlignment="1">
      <alignment horizontal="center" vertical="center"/>
    </xf>
    <xf numFmtId="0" fontId="11" fillId="0" borderId="28" xfId="0" applyFont="1" applyBorder="1" applyAlignment="1">
      <alignment horizontal="center" vertical="center"/>
    </xf>
    <xf numFmtId="38" fontId="11" fillId="0" borderId="37" xfId="1" applyFont="1" applyFill="1" applyBorder="1" applyAlignment="1">
      <alignment horizontal="right" vertical="center"/>
    </xf>
    <xf numFmtId="38" fontId="11" fillId="0" borderId="18" xfId="1" applyFont="1" applyFill="1" applyBorder="1" applyAlignment="1">
      <alignment horizontal="right" vertical="center"/>
    </xf>
    <xf numFmtId="38" fontId="11" fillId="0" borderId="1" xfId="1" applyFont="1" applyFill="1" applyBorder="1" applyAlignment="1">
      <alignment horizontal="right" vertical="center"/>
    </xf>
    <xf numFmtId="38" fontId="11" fillId="0" borderId="7" xfId="1" applyFont="1" applyFill="1" applyBorder="1" applyAlignment="1">
      <alignment horizontal="right" vertical="center"/>
    </xf>
    <xf numFmtId="38" fontId="11" fillId="0" borderId="2" xfId="1" applyFont="1" applyFill="1" applyBorder="1" applyAlignment="1">
      <alignment horizontal="right" vertical="center"/>
    </xf>
    <xf numFmtId="38" fontId="11" fillId="0" borderId="38" xfId="1" applyFont="1" applyFill="1" applyBorder="1">
      <alignment vertical="center"/>
    </xf>
    <xf numFmtId="38" fontId="11" fillId="0" borderId="39" xfId="1" applyFont="1" applyFill="1" applyBorder="1">
      <alignment vertical="center"/>
    </xf>
    <xf numFmtId="38" fontId="11" fillId="0" borderId="6" xfId="1" applyFont="1" applyFill="1" applyBorder="1">
      <alignment vertical="center"/>
    </xf>
    <xf numFmtId="38" fontId="11" fillId="0" borderId="7" xfId="1" applyFont="1" applyFill="1" applyBorder="1">
      <alignment vertical="center"/>
    </xf>
    <xf numFmtId="38" fontId="11" fillId="0" borderId="24" xfId="1" applyFont="1" applyFill="1" applyBorder="1" applyAlignment="1" applyProtection="1">
      <alignment horizontal="right" vertical="center"/>
      <protection locked="0"/>
    </xf>
    <xf numFmtId="177" fontId="11" fillId="0" borderId="3" xfId="2" applyNumberFormat="1" applyFont="1" applyBorder="1" applyAlignment="1">
      <alignment vertical="center" textRotation="255" shrinkToFit="1"/>
    </xf>
    <xf numFmtId="0" fontId="11" fillId="0" borderId="25" xfId="0" applyFont="1" applyBorder="1" applyAlignment="1">
      <alignment vertical="center" textRotation="255" shrinkToFit="1"/>
    </xf>
    <xf numFmtId="38" fontId="11" fillId="0" borderId="15" xfId="1" applyFont="1" applyFill="1" applyBorder="1" applyAlignment="1" applyProtection="1">
      <alignment horizontal="right" vertical="center"/>
      <protection locked="0"/>
    </xf>
    <xf numFmtId="0" fontId="11" fillId="0" borderId="12" xfId="0" applyFont="1" applyBorder="1" applyAlignment="1">
      <alignment horizontal="center" vertical="center"/>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0" xfId="0"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23" xfId="0" applyFont="1" applyBorder="1" applyAlignment="1">
      <alignment horizontal="center" wrapText="1"/>
    </xf>
    <xf numFmtId="0" fontId="11" fillId="0" borderId="26" xfId="2" applyFont="1" applyBorder="1" applyAlignment="1" applyProtection="1">
      <alignment horizontal="left" vertical="center" shrinkToFit="1"/>
      <protection locked="0"/>
    </xf>
    <xf numFmtId="0" fontId="11" fillId="0" borderId="26" xfId="2" applyFont="1" applyBorder="1" applyAlignment="1" applyProtection="1">
      <alignment horizontal="left" shrinkToFit="1"/>
      <protection locked="0"/>
    </xf>
    <xf numFmtId="0" fontId="11" fillId="0" borderId="31" xfId="2" applyFont="1" applyBorder="1" applyAlignment="1" applyProtection="1">
      <alignment horizontal="center" vertical="center"/>
      <protection locked="0"/>
    </xf>
    <xf numFmtId="0" fontId="11" fillId="0" borderId="32" xfId="2" applyFont="1" applyBorder="1" applyAlignment="1" applyProtection="1">
      <alignment horizontal="center" vertical="center"/>
      <protection locked="0"/>
    </xf>
    <xf numFmtId="0" fontId="11" fillId="0" borderId="33" xfId="2" applyFont="1" applyBorder="1" applyAlignment="1" applyProtection="1">
      <alignment horizontal="center" vertical="center"/>
      <protection locked="0"/>
    </xf>
    <xf numFmtId="0" fontId="11" fillId="0" borderId="29" xfId="2" applyFont="1" applyBorder="1" applyAlignment="1" applyProtection="1">
      <alignment horizontal="center" vertical="center"/>
      <protection locked="0"/>
    </xf>
    <xf numFmtId="0" fontId="11" fillId="0" borderId="34" xfId="2" applyFont="1" applyBorder="1" applyAlignment="1" applyProtection="1">
      <alignment horizontal="center" vertical="center"/>
      <protection locked="0"/>
    </xf>
    <xf numFmtId="0" fontId="11" fillId="0" borderId="30"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0" xfId="2" applyFont="1" applyAlignment="1" applyProtection="1">
      <alignment horizontal="center" vertical="center"/>
      <protection locked="0"/>
    </xf>
    <xf numFmtId="0" fontId="11" fillId="0" borderId="16" xfId="2" applyFont="1" applyBorder="1" applyAlignment="1" applyProtection="1">
      <alignment horizontal="center" vertical="center"/>
      <protection locked="0"/>
    </xf>
    <xf numFmtId="0" fontId="11" fillId="0" borderId="31" xfId="2" applyFont="1" applyBorder="1" applyAlignment="1" applyProtection="1">
      <alignment horizontal="center" vertical="center" wrapText="1"/>
      <protection locked="0"/>
    </xf>
    <xf numFmtId="0" fontId="28" fillId="0" borderId="6"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6" fillId="0" borderId="6" xfId="0" applyFont="1" applyBorder="1" applyAlignment="1" applyProtection="1">
      <alignment horizontal="right" vertical="center"/>
      <protection locked="0"/>
    </xf>
    <xf numFmtId="0" fontId="26" fillId="0" borderId="1" xfId="0" applyFont="1" applyBorder="1" applyAlignment="1" applyProtection="1">
      <alignment horizontal="right" vertical="center"/>
      <protection locked="0"/>
    </xf>
    <xf numFmtId="0" fontId="26" fillId="0" borderId="6"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right" vertical="center"/>
    </xf>
    <xf numFmtId="0" fontId="26" fillId="0" borderId="1" xfId="0" applyFont="1" applyBorder="1" applyAlignment="1">
      <alignment horizontal="right" vertical="center"/>
    </xf>
    <xf numFmtId="0" fontId="27" fillId="0" borderId="2" xfId="0" applyFont="1" applyBorder="1" applyAlignment="1">
      <alignment horizontal="center" vertical="center"/>
    </xf>
    <xf numFmtId="38" fontId="26" fillId="0" borderId="6" xfId="1" applyFont="1" applyFill="1" applyBorder="1" applyAlignment="1">
      <alignment vertical="center"/>
    </xf>
    <xf numFmtId="38" fontId="26" fillId="0" borderId="1" xfId="1" applyFont="1" applyFill="1" applyBorder="1" applyAlignment="1">
      <alignment vertical="center"/>
    </xf>
    <xf numFmtId="38" fontId="26" fillId="0" borderId="6" xfId="1" applyFont="1" applyFill="1" applyBorder="1" applyAlignment="1">
      <alignment horizontal="right" vertical="center"/>
    </xf>
    <xf numFmtId="38" fontId="26" fillId="0" borderId="1" xfId="1" applyFont="1" applyFill="1" applyBorder="1" applyAlignment="1">
      <alignment horizontal="right" vertical="center"/>
    </xf>
    <xf numFmtId="0" fontId="27" fillId="0" borderId="6" xfId="0" applyFont="1" applyBorder="1" applyProtection="1">
      <alignment vertical="center"/>
      <protection locked="0"/>
    </xf>
    <xf numFmtId="0" fontId="27" fillId="0" borderId="1" xfId="0" applyFont="1" applyBorder="1" applyProtection="1">
      <alignment vertical="center"/>
      <protection locked="0"/>
    </xf>
    <xf numFmtId="0" fontId="27" fillId="0" borderId="7" xfId="0" applyFont="1" applyBorder="1" applyProtection="1">
      <alignment vertical="center"/>
      <protection locked="0"/>
    </xf>
    <xf numFmtId="0" fontId="26" fillId="0" borderId="6" xfId="0" applyFont="1" applyBorder="1" applyProtection="1">
      <alignment vertical="center"/>
      <protection locked="0"/>
    </xf>
    <xf numFmtId="0" fontId="26" fillId="0" borderId="1" xfId="0" applyFont="1" applyBorder="1" applyProtection="1">
      <alignment vertical="center"/>
      <protection locked="0"/>
    </xf>
    <xf numFmtId="0" fontId="26" fillId="0" borderId="7" xfId="0" applyFont="1" applyBorder="1" applyProtection="1">
      <alignment vertical="center"/>
      <protection locked="0"/>
    </xf>
    <xf numFmtId="38" fontId="26" fillId="0" borderId="6" xfId="1" applyFont="1" applyFill="1" applyBorder="1" applyAlignment="1" applyProtection="1">
      <alignment horizontal="right" vertical="center"/>
      <protection locked="0"/>
    </xf>
    <xf numFmtId="38" fontId="26" fillId="0" borderId="1" xfId="1" applyFont="1" applyFill="1" applyBorder="1" applyAlignment="1" applyProtection="1">
      <alignment horizontal="right" vertical="center"/>
      <protection locked="0"/>
    </xf>
    <xf numFmtId="38" fontId="26" fillId="0" borderId="7" xfId="1" applyFont="1" applyFill="1" applyBorder="1" applyAlignment="1" applyProtection="1">
      <alignment horizontal="right" vertical="center"/>
      <protection locked="0"/>
    </xf>
    <xf numFmtId="38" fontId="26" fillId="0" borderId="6" xfId="1" applyFont="1" applyFill="1" applyBorder="1" applyProtection="1">
      <alignment vertical="center"/>
      <protection locked="0"/>
    </xf>
    <xf numFmtId="38" fontId="26" fillId="0" borderId="1" xfId="1" applyFont="1" applyFill="1" applyBorder="1" applyProtection="1">
      <alignment vertical="center"/>
      <protection locked="0"/>
    </xf>
    <xf numFmtId="38" fontId="26" fillId="0" borderId="7" xfId="1" applyFont="1" applyFill="1" applyBorder="1" applyProtection="1">
      <alignment vertical="center"/>
      <protection locked="0"/>
    </xf>
    <xf numFmtId="38" fontId="8" fillId="0" borderId="6" xfId="1" applyFont="1" applyFill="1" applyBorder="1" applyAlignment="1" applyProtection="1">
      <alignment horizontal="right" vertical="center"/>
      <protection locked="0"/>
    </xf>
    <xf numFmtId="38" fontId="8" fillId="0" borderId="1" xfId="1" applyFont="1" applyFill="1" applyBorder="1" applyAlignment="1" applyProtection="1">
      <alignment horizontal="right" vertical="center"/>
      <protection locked="0"/>
    </xf>
    <xf numFmtId="38" fontId="8" fillId="0" borderId="7" xfId="1" applyFont="1" applyFill="1" applyBorder="1" applyAlignment="1" applyProtection="1">
      <alignment horizontal="right" vertical="center"/>
      <protection locked="0"/>
    </xf>
    <xf numFmtId="38" fontId="8" fillId="0" borderId="6" xfId="1" applyFont="1" applyFill="1" applyBorder="1" applyProtection="1">
      <alignment vertical="center"/>
      <protection locked="0"/>
    </xf>
    <xf numFmtId="38" fontId="8" fillId="0" borderId="1" xfId="1" applyFont="1" applyFill="1" applyBorder="1" applyProtection="1">
      <alignment vertical="center"/>
      <protection locked="0"/>
    </xf>
    <xf numFmtId="38" fontId="8" fillId="0" borderId="7" xfId="1" applyFont="1" applyFill="1" applyBorder="1" applyProtection="1">
      <alignment vertical="center"/>
      <protection locked="0"/>
    </xf>
    <xf numFmtId="176" fontId="7" fillId="0" borderId="1" xfId="0" applyNumberFormat="1" applyFont="1" applyBorder="1" applyAlignment="1">
      <alignment horizontal="center" vertical="center"/>
    </xf>
    <xf numFmtId="38" fontId="26" fillId="0" borderId="13" xfId="1" applyFont="1" applyFill="1" applyBorder="1" applyAlignment="1" applyProtection="1">
      <alignment horizontal="right" vertical="center"/>
      <protection locked="0"/>
    </xf>
    <xf numFmtId="38" fontId="26" fillId="0" borderId="14" xfId="1" applyFont="1" applyFill="1" applyBorder="1" applyAlignment="1" applyProtection="1">
      <alignment horizontal="right" vertical="center"/>
      <protection locked="0"/>
    </xf>
    <xf numFmtId="38" fontId="26" fillId="0" borderId="15" xfId="1" applyFont="1" applyFill="1" applyBorder="1" applyAlignment="1" applyProtection="1">
      <alignment horizontal="right" vertical="center"/>
      <protection locked="0"/>
    </xf>
    <xf numFmtId="38" fontId="26" fillId="0" borderId="6" xfId="1" applyFont="1" applyFill="1" applyBorder="1">
      <alignment vertical="center"/>
    </xf>
    <xf numFmtId="38" fontId="26" fillId="0" borderId="1" xfId="1" applyFont="1" applyFill="1" applyBorder="1">
      <alignment vertical="center"/>
    </xf>
    <xf numFmtId="38" fontId="26" fillId="0" borderId="7" xfId="1" applyFont="1" applyFill="1" applyBorder="1">
      <alignment vertical="center"/>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38" fontId="27" fillId="0" borderId="6" xfId="1" applyFont="1" applyFill="1" applyBorder="1" applyAlignment="1" applyProtection="1">
      <alignment horizontal="center" vertical="center"/>
      <protection locked="0"/>
    </xf>
    <xf numFmtId="38" fontId="27" fillId="0" borderId="1" xfId="1" applyFont="1" applyFill="1" applyBorder="1" applyAlignment="1" applyProtection="1">
      <alignment horizontal="center" vertical="center"/>
      <protection locked="0"/>
    </xf>
    <xf numFmtId="38" fontId="27" fillId="0" borderId="7" xfId="1" applyFont="1" applyFill="1" applyBorder="1" applyAlignment="1" applyProtection="1">
      <alignment horizontal="center" vertical="center"/>
      <protection locked="0"/>
    </xf>
    <xf numFmtId="38" fontId="27" fillId="0" borderId="6" xfId="1" applyFont="1" applyFill="1" applyBorder="1" applyProtection="1">
      <alignment vertical="center"/>
      <protection locked="0"/>
    </xf>
    <xf numFmtId="38" fontId="27" fillId="0" borderId="1" xfId="1" applyFont="1" applyFill="1" applyBorder="1" applyProtection="1">
      <alignment vertical="center"/>
      <protection locked="0"/>
    </xf>
    <xf numFmtId="38" fontId="27" fillId="0" borderId="7" xfId="1" applyFont="1" applyFill="1" applyBorder="1" applyProtection="1">
      <alignment vertical="center"/>
      <protection locked="0"/>
    </xf>
    <xf numFmtId="57" fontId="27" fillId="0" borderId="6" xfId="0" applyNumberFormat="1" applyFont="1" applyBorder="1" applyAlignment="1" applyProtection="1">
      <alignment horizontal="center" vertical="center"/>
      <protection locked="0"/>
    </xf>
    <xf numFmtId="57" fontId="27" fillId="0" borderId="1" xfId="0" applyNumberFormat="1" applyFont="1" applyBorder="1" applyAlignment="1" applyProtection="1">
      <alignment horizontal="center" vertical="center"/>
      <protection locked="0"/>
    </xf>
    <xf numFmtId="57" fontId="27" fillId="0" borderId="7" xfId="0" applyNumberFormat="1" applyFont="1" applyBorder="1" applyAlignment="1" applyProtection="1">
      <alignment horizontal="center" vertical="center"/>
      <protection locked="0"/>
    </xf>
    <xf numFmtId="0" fontId="27" fillId="0" borderId="6" xfId="0" applyFont="1" applyBorder="1" applyAlignment="1" applyProtection="1">
      <alignment horizontal="left" vertical="center"/>
      <protection locked="0"/>
    </xf>
    <xf numFmtId="0" fontId="27" fillId="0" borderId="1" xfId="0" applyFont="1" applyBorder="1" applyAlignment="1" applyProtection="1">
      <alignment horizontal="left" vertical="center"/>
      <protection locked="0"/>
    </xf>
    <xf numFmtId="0" fontId="27" fillId="0" borderId="7" xfId="0" applyFont="1" applyBorder="1" applyAlignment="1" applyProtection="1">
      <alignment horizontal="left" vertical="center"/>
      <protection locked="0"/>
    </xf>
    <xf numFmtId="38" fontId="7" fillId="0" borderId="6" xfId="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38" fontId="7" fillId="0" borderId="7" xfId="1" applyFont="1" applyFill="1" applyBorder="1" applyAlignment="1" applyProtection="1">
      <alignment horizontal="center" vertical="center"/>
      <protection locked="0"/>
    </xf>
    <xf numFmtId="38" fontId="7" fillId="0" borderId="6" xfId="1" applyFont="1" applyFill="1" applyBorder="1" applyProtection="1">
      <alignment vertical="center"/>
      <protection locked="0"/>
    </xf>
    <xf numFmtId="38" fontId="7" fillId="0" borderId="1" xfId="1" applyFont="1" applyFill="1" applyBorder="1" applyProtection="1">
      <alignment vertical="center"/>
      <protection locked="0"/>
    </xf>
    <xf numFmtId="38" fontId="7" fillId="0" borderId="7" xfId="1" applyFont="1" applyFill="1" applyBorder="1" applyProtection="1">
      <alignment vertical="center"/>
      <protection locked="0"/>
    </xf>
    <xf numFmtId="38" fontId="7" fillId="0" borderId="21" xfId="1" applyFont="1" applyFill="1" applyBorder="1" applyAlignment="1" applyProtection="1">
      <alignment horizontal="center" vertical="center"/>
      <protection locked="0"/>
    </xf>
    <xf numFmtId="38" fontId="7" fillId="0" borderId="17" xfId="1" applyFont="1" applyFill="1" applyBorder="1" applyAlignment="1" applyProtection="1">
      <alignment horizontal="center" vertical="center"/>
      <protection locked="0"/>
    </xf>
    <xf numFmtId="38" fontId="26" fillId="0" borderId="20" xfId="1" applyFont="1" applyFill="1" applyBorder="1" applyAlignment="1" applyProtection="1">
      <alignment horizontal="right" vertical="center"/>
      <protection locked="0"/>
    </xf>
    <xf numFmtId="38" fontId="26" fillId="0" borderId="21" xfId="1" applyFont="1" applyFill="1" applyBorder="1" applyAlignment="1" applyProtection="1">
      <alignment horizontal="right" vertical="center"/>
      <protection locked="0"/>
    </xf>
    <xf numFmtId="38" fontId="26" fillId="0" borderId="10" xfId="1" applyFont="1" applyFill="1" applyBorder="1" applyAlignment="1" applyProtection="1">
      <alignment horizontal="right" vertical="center"/>
      <protection locked="0"/>
    </xf>
    <xf numFmtId="38" fontId="26" fillId="0" borderId="4" xfId="1" applyFont="1" applyFill="1" applyBorder="1" applyAlignment="1" applyProtection="1">
      <alignment horizontal="right" vertical="center"/>
      <protection locked="0"/>
    </xf>
    <xf numFmtId="38" fontId="30" fillId="0" borderId="1" xfId="1" applyFont="1" applyFill="1" applyBorder="1" applyAlignment="1" applyProtection="1">
      <alignment horizontal="right" vertical="center"/>
      <protection locked="0"/>
    </xf>
    <xf numFmtId="38" fontId="7" fillId="0" borderId="21" xfId="1" applyFont="1" applyFill="1" applyBorder="1" applyAlignment="1" applyProtection="1">
      <alignment horizontal="center" vertical="center" shrinkToFit="1"/>
      <protection locked="0"/>
    </xf>
    <xf numFmtId="38" fontId="7" fillId="0" borderId="17" xfId="1" applyFont="1" applyFill="1" applyBorder="1" applyAlignment="1" applyProtection="1">
      <alignment horizontal="center" vertical="center" shrinkToFit="1"/>
      <protection locked="0"/>
    </xf>
    <xf numFmtId="0" fontId="10" fillId="0" borderId="26" xfId="2" applyFont="1" applyBorder="1" applyAlignment="1" applyProtection="1">
      <alignment horizontal="left" vertical="center"/>
      <protection locked="0"/>
    </xf>
    <xf numFmtId="0" fontId="8" fillId="0" borderId="26" xfId="2" applyFont="1" applyBorder="1" applyAlignment="1" applyProtection="1">
      <alignment horizontal="left"/>
      <protection locked="0"/>
    </xf>
    <xf numFmtId="0" fontId="29" fillId="0" borderId="0" xfId="2" applyFont="1" applyAlignment="1" applyProtection="1">
      <alignment horizontal="center" vertical="center"/>
      <protection locked="0"/>
    </xf>
    <xf numFmtId="0" fontId="29" fillId="0" borderId="26" xfId="2" applyFont="1" applyBorder="1" applyAlignment="1" applyProtection="1">
      <alignment horizontal="left" vertical="center"/>
      <protection locked="0"/>
    </xf>
    <xf numFmtId="38" fontId="29" fillId="0" borderId="6" xfId="1" applyFont="1" applyFill="1" applyBorder="1" applyAlignment="1" applyProtection="1">
      <alignment horizontal="right" vertical="center"/>
      <protection locked="0"/>
    </xf>
    <xf numFmtId="38" fontId="29" fillId="0" borderId="24" xfId="1" applyFont="1" applyFill="1" applyBorder="1" applyAlignment="1" applyProtection="1">
      <alignment horizontal="right" vertical="center"/>
      <protection locked="0"/>
    </xf>
    <xf numFmtId="176" fontId="29" fillId="0" borderId="15" xfId="2" applyNumberFormat="1" applyFont="1" applyBorder="1" applyAlignment="1">
      <alignment horizontal="right" vertical="center"/>
    </xf>
    <xf numFmtId="176" fontId="29" fillId="0" borderId="24" xfId="2" applyNumberFormat="1" applyFont="1" applyBorder="1" applyAlignment="1">
      <alignment horizontal="right" vertical="center"/>
    </xf>
    <xf numFmtId="38" fontId="29" fillId="0" borderId="15" xfId="1" applyFont="1" applyFill="1" applyBorder="1" applyAlignment="1" applyProtection="1">
      <alignment horizontal="right" vertical="center"/>
      <protection locked="0"/>
    </xf>
    <xf numFmtId="38" fontId="29" fillId="0" borderId="7" xfId="1" applyFont="1" applyFill="1" applyBorder="1" applyAlignment="1" applyProtection="1">
      <alignment horizontal="right" vertical="center"/>
      <protection locked="0"/>
    </xf>
    <xf numFmtId="176" fontId="29" fillId="0" borderId="6" xfId="2" applyNumberFormat="1" applyFont="1" applyBorder="1" applyAlignment="1">
      <alignment vertical="center"/>
    </xf>
    <xf numFmtId="176" fontId="29" fillId="0" borderId="7" xfId="2" applyNumberFormat="1" applyFont="1" applyBorder="1" applyAlignment="1">
      <alignment vertical="center"/>
    </xf>
    <xf numFmtId="38" fontId="29" fillId="0" borderId="1" xfId="1" applyFont="1" applyFill="1" applyBorder="1" applyAlignment="1" applyProtection="1">
      <alignment horizontal="right" vertical="center"/>
      <protection locked="0"/>
    </xf>
    <xf numFmtId="38" fontId="29" fillId="0" borderId="10" xfId="1" applyFont="1" applyFill="1" applyBorder="1" applyAlignment="1" applyProtection="1">
      <alignment horizontal="right" vertical="center"/>
      <protection locked="0"/>
    </xf>
    <xf numFmtId="38" fontId="29" fillId="0" borderId="23" xfId="1" applyFont="1" applyFill="1" applyBorder="1" applyAlignment="1" applyProtection="1">
      <alignment horizontal="right" vertical="center"/>
      <protection locked="0"/>
    </xf>
    <xf numFmtId="38" fontId="29" fillId="0" borderId="20" xfId="1" applyFont="1" applyFill="1" applyBorder="1" applyAlignment="1">
      <alignment horizontal="right" vertical="center"/>
    </xf>
    <xf numFmtId="38" fontId="29" fillId="0" borderId="17" xfId="1" applyFont="1" applyFill="1" applyBorder="1" applyAlignment="1">
      <alignment horizontal="right" vertical="center"/>
    </xf>
    <xf numFmtId="38" fontId="29" fillId="0" borderId="29" xfId="1" quotePrefix="1" applyFont="1" applyFill="1" applyBorder="1" applyAlignment="1">
      <alignment horizontal="right" vertical="center"/>
    </xf>
    <xf numFmtId="38" fontId="29" fillId="0" borderId="30" xfId="1" quotePrefix="1" applyFont="1" applyFill="1" applyBorder="1" applyAlignment="1">
      <alignment horizontal="right" vertical="center"/>
    </xf>
    <xf numFmtId="38" fontId="29" fillId="0" borderId="37" xfId="1" applyFont="1" applyFill="1" applyBorder="1" applyAlignment="1">
      <alignment horizontal="right" vertical="center"/>
    </xf>
    <xf numFmtId="38" fontId="29" fillId="0" borderId="18" xfId="1" applyFont="1" applyFill="1" applyBorder="1" applyAlignment="1">
      <alignment horizontal="right" vertical="center"/>
    </xf>
    <xf numFmtId="38" fontId="29" fillId="0" borderId="38" xfId="1" applyFont="1" applyFill="1" applyBorder="1">
      <alignment vertical="center"/>
    </xf>
    <xf numFmtId="38" fontId="29" fillId="0" borderId="39" xfId="1" applyFont="1" applyFill="1" applyBorder="1">
      <alignment vertical="center"/>
    </xf>
    <xf numFmtId="38" fontId="29" fillId="0" borderId="1" xfId="1" applyFont="1" applyFill="1" applyBorder="1" applyAlignment="1">
      <alignment horizontal="right" vertical="center"/>
    </xf>
    <xf numFmtId="38" fontId="29" fillId="0" borderId="7" xfId="1" applyFont="1" applyFill="1" applyBorder="1" applyAlignment="1">
      <alignment horizontal="right" vertical="center"/>
    </xf>
    <xf numFmtId="38" fontId="29" fillId="0" borderId="6" xfId="1" applyFont="1" applyFill="1" applyBorder="1">
      <alignment vertical="center"/>
    </xf>
    <xf numFmtId="38" fontId="29" fillId="0" borderId="7" xfId="1" applyFont="1" applyFill="1" applyBorder="1">
      <alignment vertical="center"/>
    </xf>
    <xf numFmtId="38" fontId="29" fillId="0" borderId="2" xfId="1" applyFont="1" applyFill="1" applyBorder="1" applyAlignment="1">
      <alignment horizontal="righ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66675</xdr:colOff>
      <xdr:row>38</xdr:row>
      <xdr:rowOff>95251</xdr:rowOff>
    </xdr:from>
    <xdr:to>
      <xdr:col>14</xdr:col>
      <xdr:colOff>200024</xdr:colOff>
      <xdr:row>40</xdr:row>
      <xdr:rowOff>171451</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a:off x="4076700" y="7496176"/>
          <a:ext cx="133349" cy="533400"/>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393817</xdr:colOff>
      <xdr:row>29</xdr:row>
      <xdr:rowOff>794</xdr:rowOff>
    </xdr:from>
    <xdr:to>
      <xdr:col>22</xdr:col>
      <xdr:colOff>395405</xdr:colOff>
      <xdr:row>30</xdr:row>
      <xdr:rowOff>0</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rot="5400000" flipH="1" flipV="1">
          <a:off x="8877020" y="10072291"/>
          <a:ext cx="218281"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217038</xdr:colOff>
      <xdr:row>29</xdr:row>
      <xdr:rowOff>4762</xdr:rowOff>
    </xdr:from>
    <xdr:to>
      <xdr:col>25</xdr:col>
      <xdr:colOff>217038</xdr:colOff>
      <xdr:row>30</xdr:row>
      <xdr:rowOff>3966</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rot="5400000" flipH="1" flipV="1">
          <a:off x="10885436" y="10128078"/>
          <a:ext cx="216918"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544280</xdr:colOff>
      <xdr:row>29</xdr:row>
      <xdr:rowOff>0</xdr:rowOff>
    </xdr:from>
    <xdr:to>
      <xdr:col>22</xdr:col>
      <xdr:colOff>545868</xdr:colOff>
      <xdr:row>29</xdr:row>
      <xdr:rowOff>216920</xdr:rowOff>
    </xdr:to>
    <xdr:cxnSp macro="">
      <xdr:nvCxnSpPr>
        <xdr:cNvPr id="2" name="直線矢印コネクタ 1">
          <a:extLst>
            <a:ext uri="{FF2B5EF4-FFF2-40B4-BE49-F238E27FC236}">
              <a16:creationId xmlns:a16="http://schemas.microsoft.com/office/drawing/2014/main" id="{9B351B09-CBA0-44DE-8503-92ACE68CDEFD}"/>
            </a:ext>
          </a:extLst>
        </xdr:cNvPr>
        <xdr:cNvCxnSpPr/>
      </xdr:nvCxnSpPr>
      <xdr:spPr>
        <a:xfrm rot="5400000" flipH="1" flipV="1">
          <a:off x="9036328" y="10122523"/>
          <a:ext cx="216920"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217712</xdr:colOff>
      <xdr:row>29</xdr:row>
      <xdr:rowOff>0</xdr:rowOff>
    </xdr:from>
    <xdr:to>
      <xdr:col>25</xdr:col>
      <xdr:colOff>217712</xdr:colOff>
      <xdr:row>29</xdr:row>
      <xdr:rowOff>216918</xdr:rowOff>
    </xdr:to>
    <xdr:cxnSp macro="">
      <xdr:nvCxnSpPr>
        <xdr:cNvPr id="3" name="直線矢印コネクタ 2">
          <a:extLst>
            <a:ext uri="{FF2B5EF4-FFF2-40B4-BE49-F238E27FC236}">
              <a16:creationId xmlns:a16="http://schemas.microsoft.com/office/drawing/2014/main" id="{6DBE244E-61AB-4556-BB9C-70C0F5644CC1}"/>
            </a:ext>
          </a:extLst>
        </xdr:cNvPr>
        <xdr:cNvCxnSpPr/>
      </xdr:nvCxnSpPr>
      <xdr:spPr>
        <a:xfrm rot="5400000" flipH="1" flipV="1">
          <a:off x="10886110" y="10123316"/>
          <a:ext cx="216918"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3"/>
  <sheetViews>
    <sheetView showGridLines="0" view="pageBreakPreview" zoomScaleNormal="100" zoomScaleSheetLayoutView="100" workbookViewId="0">
      <selection activeCell="AI1" sqref="AI1"/>
    </sheetView>
  </sheetViews>
  <sheetFormatPr defaultRowHeight="12"/>
  <cols>
    <col min="1" max="1" width="2.5" style="6" customWidth="1"/>
    <col min="2" max="2" width="3.75" style="6" customWidth="1"/>
    <col min="3" max="3" width="12.375" style="6" customWidth="1"/>
    <col min="4" max="4" width="2.375" style="6" customWidth="1"/>
    <col min="5" max="5" width="2.5" style="6" customWidth="1"/>
    <col min="6" max="6" width="2.375" style="6" customWidth="1"/>
    <col min="7" max="7" width="3.125" style="6" customWidth="1"/>
    <col min="8" max="8" width="2.375" style="6" customWidth="1"/>
    <col min="9" max="9" width="5.125" style="6" customWidth="1"/>
    <col min="10" max="10" width="4.75" style="6" customWidth="1"/>
    <col min="11" max="11" width="2.875" style="6" customWidth="1"/>
    <col min="12" max="12" width="4" style="6" customWidth="1"/>
    <col min="13" max="13" width="2.875" style="6" customWidth="1"/>
    <col min="14" max="14" width="3.125" style="6" customWidth="1"/>
    <col min="15" max="15" width="2.875" style="6" customWidth="1"/>
    <col min="16" max="16" width="3.125" style="6" customWidth="1"/>
    <col min="17" max="17" width="5.375" style="6" customWidth="1"/>
    <col min="18" max="18" width="3.625" style="6" customWidth="1"/>
    <col min="19" max="19" width="3.75" style="6" customWidth="1"/>
    <col min="20" max="20" width="3.875" style="6" customWidth="1"/>
    <col min="21" max="21" width="4.75" style="6" customWidth="1"/>
    <col min="22" max="24" width="4.125" style="6" customWidth="1"/>
    <col min="25" max="25" width="5" style="6" customWidth="1"/>
    <col min="26" max="26" width="4" style="6" customWidth="1"/>
    <col min="27" max="28" width="3.75" style="6" customWidth="1"/>
    <col min="29" max="29" width="3" style="6" customWidth="1"/>
    <col min="30" max="30" width="3.75" style="6" customWidth="1"/>
    <col min="31" max="31" width="3" style="6" customWidth="1"/>
    <col min="32" max="32" width="3.5" style="6" customWidth="1"/>
    <col min="33" max="33" width="4.5" style="6" customWidth="1"/>
    <col min="34" max="34" width="21.25" style="6" customWidth="1"/>
    <col min="35" max="16384" width="9" style="6"/>
  </cols>
  <sheetData>
    <row r="1" spans="1:34" ht="24.75" customHeight="1">
      <c r="AB1" s="2"/>
      <c r="AC1" s="2"/>
      <c r="AD1" s="2"/>
      <c r="AE1" s="2"/>
      <c r="AF1" s="2"/>
      <c r="AG1" s="2"/>
      <c r="AH1" s="2" t="s">
        <v>177</v>
      </c>
    </row>
    <row r="2" spans="1:34" ht="5.25" customHeight="1">
      <c r="AB2" s="2"/>
      <c r="AC2" s="2"/>
      <c r="AD2" s="2"/>
      <c r="AE2" s="2"/>
      <c r="AF2" s="2"/>
      <c r="AG2" s="2"/>
    </row>
    <row r="3" spans="1:34" ht="19.5" customHeight="1">
      <c r="A3" s="217" t="s">
        <v>60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row>
    <row r="4" spans="1:34" ht="3.75"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11"/>
      <c r="AC4" s="11"/>
      <c r="AD4" s="11"/>
      <c r="AE4" s="11"/>
      <c r="AF4" s="11"/>
      <c r="AG4" s="11"/>
    </row>
    <row r="5" spans="1:34" ht="17.25" customHeight="1">
      <c r="A5" s="41" t="s">
        <v>58</v>
      </c>
      <c r="V5" s="12"/>
      <c r="W5" s="55"/>
    </row>
    <row r="6" spans="1:34" ht="15" customHeight="1">
      <c r="B6" s="184" t="s">
        <v>57</v>
      </c>
      <c r="C6" s="185"/>
      <c r="D6" s="185"/>
      <c r="E6" s="185"/>
      <c r="F6" s="185"/>
      <c r="G6" s="185"/>
      <c r="H6" s="185"/>
      <c r="I6" s="185"/>
      <c r="J6" s="186"/>
      <c r="K6" s="184" t="s">
        <v>169</v>
      </c>
      <c r="L6" s="185"/>
      <c r="M6" s="185"/>
      <c r="N6" s="185"/>
      <c r="O6" s="185"/>
      <c r="P6" s="185"/>
      <c r="Q6" s="185"/>
      <c r="R6" s="185"/>
      <c r="S6" s="185"/>
      <c r="T6" s="185"/>
      <c r="U6" s="186"/>
      <c r="V6" s="12"/>
      <c r="W6" s="12"/>
      <c r="X6" s="12"/>
      <c r="Y6" s="12"/>
      <c r="Z6" s="12"/>
      <c r="AA6" s="12"/>
      <c r="AB6" s="12"/>
      <c r="AC6" s="12"/>
      <c r="AD6" s="12"/>
      <c r="AE6" s="12"/>
      <c r="AF6" s="12"/>
      <c r="AG6" s="12"/>
    </row>
    <row r="7" spans="1:34" ht="21" customHeight="1">
      <c r="B7" s="218"/>
      <c r="C7" s="219"/>
      <c r="D7" s="219"/>
      <c r="E7" s="219"/>
      <c r="F7" s="219"/>
      <c r="G7" s="219"/>
      <c r="H7" s="219"/>
      <c r="I7" s="219"/>
      <c r="J7" s="220"/>
      <c r="K7" s="218"/>
      <c r="L7" s="219"/>
      <c r="M7" s="219"/>
      <c r="N7" s="219"/>
      <c r="O7" s="219"/>
      <c r="P7" s="219"/>
      <c r="Q7" s="219"/>
      <c r="R7" s="219"/>
      <c r="S7" s="219"/>
      <c r="T7" s="219"/>
      <c r="U7" s="220"/>
      <c r="V7" s="12"/>
      <c r="W7" s="27"/>
      <c r="X7" s="27"/>
      <c r="Y7" s="27"/>
      <c r="Z7" s="27"/>
      <c r="AA7" s="27"/>
      <c r="AB7" s="12"/>
      <c r="AC7" s="12"/>
      <c r="AD7" s="12"/>
      <c r="AE7" s="12"/>
      <c r="AF7" s="12"/>
      <c r="AG7" s="12"/>
    </row>
    <row r="8" spans="1:34" ht="6.75" customHeight="1">
      <c r="B8" s="3"/>
      <c r="C8" s="4"/>
      <c r="E8" s="13"/>
      <c r="F8" s="13"/>
      <c r="I8" s="3"/>
      <c r="J8" s="3"/>
      <c r="L8" s="13"/>
      <c r="N8" s="3"/>
      <c r="O8" s="3"/>
      <c r="Q8" s="3"/>
      <c r="R8" s="3"/>
    </row>
    <row r="9" spans="1:34" ht="17.25" customHeight="1">
      <c r="A9" s="27" t="s">
        <v>224</v>
      </c>
      <c r="B9" s="3"/>
      <c r="C9" s="14"/>
      <c r="E9" s="13"/>
      <c r="F9" s="13"/>
      <c r="G9" s="13"/>
      <c r="H9" s="13"/>
      <c r="I9" s="13"/>
      <c r="L9" s="3"/>
      <c r="M9" s="3"/>
      <c r="N9" s="3"/>
      <c r="O9" s="3"/>
      <c r="Q9" s="13"/>
      <c r="S9" s="27" t="s">
        <v>245</v>
      </c>
      <c r="T9" s="3"/>
      <c r="V9" s="3"/>
      <c r="W9" s="3"/>
      <c r="X9" s="3"/>
      <c r="Y9" s="3"/>
      <c r="Z9" s="3"/>
      <c r="AA9" s="27"/>
    </row>
    <row r="10" spans="1:34" ht="17.25" customHeight="1">
      <c r="A10" s="3"/>
      <c r="B10" s="206" t="s">
        <v>56</v>
      </c>
      <c r="C10" s="207"/>
      <c r="D10" s="207"/>
      <c r="E10" s="207"/>
      <c r="F10" s="208"/>
      <c r="G10" s="187"/>
      <c r="H10" s="188"/>
      <c r="I10" s="188"/>
      <c r="J10" s="1" t="s">
        <v>42</v>
      </c>
      <c r="K10" s="77"/>
      <c r="L10" s="1" t="s">
        <v>40</v>
      </c>
      <c r="M10" s="77"/>
      <c r="N10" s="29" t="s">
        <v>44</v>
      </c>
      <c r="O10" s="79"/>
      <c r="P10" s="79"/>
      <c r="Q10" s="79"/>
      <c r="R10" s="79"/>
      <c r="S10" s="79"/>
      <c r="T10" s="206" t="s">
        <v>227</v>
      </c>
      <c r="U10" s="207"/>
      <c r="V10" s="207"/>
      <c r="W10" s="207"/>
      <c r="X10" s="208"/>
      <c r="Y10" s="187"/>
      <c r="Z10" s="188"/>
      <c r="AA10" s="1" t="s">
        <v>42</v>
      </c>
      <c r="AB10" s="77"/>
      <c r="AC10" s="1" t="s">
        <v>40</v>
      </c>
      <c r="AD10" s="77"/>
      <c r="AE10" s="29" t="s">
        <v>44</v>
      </c>
      <c r="AF10" s="211"/>
      <c r="AG10" s="211"/>
      <c r="AH10" s="211"/>
    </row>
    <row r="11" spans="1:34" ht="17.25" customHeight="1">
      <c r="A11" s="3"/>
      <c r="B11" s="206" t="s">
        <v>171</v>
      </c>
      <c r="C11" s="207"/>
      <c r="D11" s="207"/>
      <c r="E11" s="207"/>
      <c r="F11" s="208"/>
      <c r="G11" s="187"/>
      <c r="H11" s="188"/>
      <c r="I11" s="188"/>
      <c r="J11" s="1" t="s">
        <v>42</v>
      </c>
      <c r="K11" s="77"/>
      <c r="L11" s="1" t="s">
        <v>225</v>
      </c>
      <c r="M11" s="78"/>
      <c r="N11" s="29"/>
      <c r="O11" s="79"/>
      <c r="P11" s="79"/>
      <c r="Q11" s="79"/>
      <c r="R11" s="79"/>
      <c r="S11" s="79"/>
      <c r="T11" s="206" t="s">
        <v>63</v>
      </c>
      <c r="U11" s="207"/>
      <c r="V11" s="207"/>
      <c r="W11" s="207"/>
      <c r="X11" s="208"/>
      <c r="Y11" s="187"/>
      <c r="Z11" s="188"/>
      <c r="AA11" s="1" t="s">
        <v>42</v>
      </c>
      <c r="AB11" s="77"/>
      <c r="AC11" s="1" t="s">
        <v>40</v>
      </c>
      <c r="AD11" s="77"/>
      <c r="AE11" s="29" t="s">
        <v>44</v>
      </c>
      <c r="AF11" s="211"/>
      <c r="AG11" s="211"/>
      <c r="AH11" s="211"/>
    </row>
    <row r="12" spans="1:34" ht="17.25" customHeight="1">
      <c r="A12" s="3"/>
      <c r="B12" s="206" t="s">
        <v>226</v>
      </c>
      <c r="C12" s="207"/>
      <c r="D12" s="207"/>
      <c r="E12" s="207"/>
      <c r="F12" s="208"/>
      <c r="G12" s="209"/>
      <c r="H12" s="209"/>
      <c r="I12" s="209"/>
      <c r="J12" s="209"/>
      <c r="K12" s="209"/>
      <c r="L12" s="209"/>
      <c r="M12" s="209"/>
      <c r="N12" s="209"/>
      <c r="O12" s="79"/>
      <c r="P12" s="79"/>
      <c r="Q12" s="79"/>
      <c r="R12" s="79"/>
      <c r="S12" s="79"/>
      <c r="T12" s="79"/>
      <c r="U12" s="79"/>
      <c r="V12" s="79"/>
      <c r="W12"/>
      <c r="X12" s="3"/>
      <c r="Y12" s="3"/>
      <c r="Z12" s="3"/>
      <c r="AB12" s="210"/>
      <c r="AC12" s="210"/>
      <c r="AD12" s="210"/>
      <c r="AE12" s="210"/>
      <c r="AF12" s="210"/>
      <c r="AG12" s="94"/>
      <c r="AH12" s="94"/>
    </row>
    <row r="13" spans="1:34" ht="17.25" customHeight="1">
      <c r="A13" s="3"/>
      <c r="B13" s="206" t="s">
        <v>126</v>
      </c>
      <c r="C13" s="207"/>
      <c r="D13" s="207"/>
      <c r="E13" s="207"/>
      <c r="F13" s="208"/>
      <c r="G13" s="209"/>
      <c r="H13" s="209"/>
      <c r="I13" s="209"/>
      <c r="J13" s="209"/>
      <c r="K13" s="209"/>
      <c r="L13" s="209"/>
      <c r="M13" s="209"/>
      <c r="N13" s="209"/>
      <c r="O13" s="79"/>
      <c r="P13" s="79"/>
      <c r="Q13" s="79"/>
      <c r="R13" s="79"/>
      <c r="S13" s="79"/>
      <c r="T13" s="79"/>
      <c r="U13" s="79"/>
      <c r="V13" s="79"/>
      <c r="W13"/>
      <c r="X13" s="3"/>
      <c r="Y13" s="3"/>
      <c r="Z13" s="3"/>
      <c r="AB13" s="210"/>
      <c r="AC13" s="210"/>
      <c r="AD13" s="210"/>
      <c r="AE13" s="210"/>
      <c r="AF13" s="210"/>
      <c r="AG13" s="94"/>
      <c r="AH13" s="94"/>
    </row>
    <row r="14" spans="1:34" ht="3.75" customHeight="1">
      <c r="A14" s="3"/>
      <c r="B14" s="3"/>
      <c r="C14" s="72"/>
      <c r="D14" s="72"/>
      <c r="E14" s="72"/>
      <c r="F14" s="72"/>
      <c r="G14" s="72"/>
      <c r="H14" s="72"/>
      <c r="I14" s="72"/>
      <c r="J14" s="72"/>
      <c r="K14" s="72"/>
      <c r="L14" s="72"/>
      <c r="M14" s="72"/>
      <c r="N14" s="72"/>
      <c r="O14" s="72"/>
      <c r="P14" s="72"/>
      <c r="Q14" s="72"/>
      <c r="R14" s="3"/>
      <c r="S14" s="3"/>
      <c r="T14" s="3"/>
    </row>
    <row r="15" spans="1:34" ht="17.25" customHeight="1">
      <c r="A15" s="27" t="s">
        <v>228</v>
      </c>
      <c r="B15" s="88"/>
      <c r="C15" s="88"/>
      <c r="D15" s="88"/>
      <c r="E15" s="88"/>
      <c r="F15" s="88"/>
      <c r="G15" s="88"/>
      <c r="H15" s="88"/>
      <c r="I15" s="88"/>
      <c r="J15" s="88"/>
      <c r="K15" s="88"/>
      <c r="L15" s="88"/>
      <c r="M15" s="88"/>
      <c r="N15" s="88"/>
      <c r="O15" s="88"/>
      <c r="P15" s="88"/>
      <c r="Q15" s="88"/>
      <c r="R15" s="88"/>
      <c r="S15" s="88"/>
      <c r="T15" s="88"/>
      <c r="U15" s="88"/>
      <c r="V15" s="88"/>
      <c r="W15" s="89"/>
      <c r="X15" s="3"/>
      <c r="Y15" s="3"/>
      <c r="Z15" s="3"/>
      <c r="AA15" s="27"/>
    </row>
    <row r="16" spans="1:34" ht="17.25" customHeight="1">
      <c r="B16" s="184" t="s">
        <v>229</v>
      </c>
      <c r="C16" s="185"/>
      <c r="D16" s="185"/>
      <c r="E16" s="185"/>
      <c r="F16" s="185"/>
      <c r="G16" s="185"/>
      <c r="H16" s="185"/>
      <c r="I16" s="185"/>
      <c r="J16" s="185"/>
      <c r="K16" s="186"/>
      <c r="L16" s="184" t="s">
        <v>230</v>
      </c>
      <c r="M16" s="185"/>
      <c r="N16" s="185"/>
      <c r="O16" s="185"/>
      <c r="P16" s="185"/>
      <c r="Q16" s="185"/>
      <c r="R16" s="185"/>
      <c r="S16" s="185"/>
      <c r="T16" s="185"/>
      <c r="U16" s="185"/>
      <c r="V16" s="185"/>
      <c r="W16" s="185"/>
      <c r="X16" s="185"/>
      <c r="Y16" s="185"/>
      <c r="Z16" s="185"/>
      <c r="AA16" s="185"/>
      <c r="AB16" s="186"/>
    </row>
    <row r="17" spans="1:34" ht="17.25" customHeight="1">
      <c r="B17" s="212"/>
      <c r="C17" s="213"/>
      <c r="D17" s="213"/>
      <c r="E17" s="213"/>
      <c r="F17" s="213"/>
      <c r="G17" s="213"/>
      <c r="H17" s="213"/>
      <c r="I17" s="213"/>
      <c r="J17" s="213"/>
      <c r="K17" s="80" t="s">
        <v>231</v>
      </c>
      <c r="L17" s="214"/>
      <c r="M17" s="215"/>
      <c r="N17" s="215"/>
      <c r="O17" s="1" t="s">
        <v>3</v>
      </c>
      <c r="P17" s="90"/>
      <c r="Q17" s="1" t="s">
        <v>232</v>
      </c>
      <c r="R17" s="90"/>
      <c r="S17" s="1" t="s">
        <v>5</v>
      </c>
      <c r="T17" s="1" t="s">
        <v>233</v>
      </c>
      <c r="U17" s="216"/>
      <c r="V17" s="216"/>
      <c r="W17" s="216"/>
      <c r="X17" s="1" t="s">
        <v>3</v>
      </c>
      <c r="Y17" s="90"/>
      <c r="Z17" s="1" t="s">
        <v>232</v>
      </c>
      <c r="AA17" s="90"/>
      <c r="AB17" s="29" t="s">
        <v>5</v>
      </c>
    </row>
    <row r="18" spans="1:34" ht="13.5" customHeight="1">
      <c r="B18" s="15" t="s">
        <v>234</v>
      </c>
      <c r="C18" s="81"/>
      <c r="D18" s="81"/>
      <c r="E18" s="81"/>
      <c r="F18" s="81"/>
      <c r="G18" s="81"/>
      <c r="H18" s="81"/>
      <c r="I18" s="81"/>
      <c r="J18" s="81"/>
      <c r="K18" s="82"/>
      <c r="L18" s="83"/>
      <c r="M18" s="83"/>
      <c r="N18" s="83"/>
      <c r="P18" s="84"/>
      <c r="R18" s="84"/>
      <c r="U18" s="84"/>
      <c r="V18" s="84"/>
      <c r="W18" s="84"/>
      <c r="Y18" s="84"/>
      <c r="AA18" s="84"/>
    </row>
    <row r="19" spans="1:34" ht="13.5" customHeight="1">
      <c r="B19" s="15" t="s">
        <v>235</v>
      </c>
      <c r="C19" s="81"/>
      <c r="D19" s="81"/>
      <c r="E19" s="81"/>
      <c r="F19" s="81"/>
      <c r="G19" s="81"/>
      <c r="H19" s="81"/>
      <c r="I19" s="81"/>
      <c r="J19" s="81"/>
      <c r="K19" s="82"/>
      <c r="L19" s="83"/>
      <c r="M19" s="83"/>
      <c r="N19" s="83"/>
      <c r="P19" s="84"/>
      <c r="R19" s="84"/>
      <c r="U19" s="84"/>
      <c r="V19" s="84"/>
      <c r="W19" s="84"/>
      <c r="Y19" s="84"/>
      <c r="AA19" s="84"/>
    </row>
    <row r="20" spans="1:34" ht="13.5" customHeight="1">
      <c r="B20" s="85" t="s">
        <v>236</v>
      </c>
      <c r="C20" s="81"/>
      <c r="D20" s="81"/>
      <c r="E20" s="81"/>
      <c r="F20" s="81"/>
      <c r="G20" s="81"/>
      <c r="H20" s="81"/>
      <c r="I20" s="81"/>
      <c r="J20" s="81"/>
      <c r="K20" s="82"/>
      <c r="L20" s="83"/>
      <c r="M20" s="83"/>
      <c r="N20" s="83"/>
      <c r="P20" s="84"/>
      <c r="R20" s="84"/>
      <c r="U20" s="84"/>
      <c r="V20" s="84"/>
      <c r="W20" s="84"/>
      <c r="Y20" s="84"/>
      <c r="AA20" s="84"/>
    </row>
    <row r="21" spans="1:34" ht="6" customHeight="1">
      <c r="B21" s="3"/>
      <c r="C21" s="4"/>
      <c r="E21" s="13"/>
      <c r="F21" s="13"/>
      <c r="G21" s="13"/>
      <c r="H21" s="13"/>
      <c r="I21" s="13"/>
      <c r="L21" s="3"/>
      <c r="M21" s="3"/>
      <c r="N21" s="3"/>
      <c r="O21" s="3"/>
      <c r="Q21" s="13"/>
      <c r="S21" s="3"/>
      <c r="T21" s="3"/>
      <c r="V21" s="3"/>
      <c r="W21" s="3"/>
      <c r="X21" s="3"/>
    </row>
    <row r="22" spans="1:34" ht="17.25" customHeight="1">
      <c r="A22" s="27" t="s">
        <v>237</v>
      </c>
      <c r="B22" s="3"/>
      <c r="C22" s="4"/>
      <c r="E22" s="13"/>
      <c r="F22" s="13"/>
      <c r="G22" s="13"/>
      <c r="H22" s="13"/>
      <c r="I22" s="13"/>
      <c r="L22" s="3"/>
      <c r="M22" s="3"/>
      <c r="N22" s="3"/>
      <c r="O22" s="3"/>
      <c r="Q22" s="13"/>
      <c r="S22" s="3"/>
      <c r="T22" s="3"/>
      <c r="V22" s="3"/>
      <c r="W22" s="3"/>
      <c r="X22" s="3"/>
      <c r="AF22" s="86"/>
      <c r="AG22" s="86"/>
      <c r="AH22" s="86"/>
    </row>
    <row r="23" spans="1:34" ht="27" customHeight="1">
      <c r="B23" s="5"/>
      <c r="C23" s="192" t="s">
        <v>246</v>
      </c>
      <c r="D23" s="193"/>
      <c r="E23" s="193"/>
      <c r="F23" s="193"/>
      <c r="G23" s="193"/>
      <c r="H23" s="194"/>
      <c r="I23" s="198" t="s">
        <v>55</v>
      </c>
      <c r="J23" s="192" t="s">
        <v>54</v>
      </c>
      <c r="K23" s="193"/>
      <c r="L23" s="193"/>
      <c r="M23" s="193"/>
      <c r="N23" s="193"/>
      <c r="O23" s="193"/>
      <c r="P23" s="194"/>
      <c r="Q23" s="74" t="s">
        <v>164</v>
      </c>
      <c r="R23" s="203" t="s">
        <v>167</v>
      </c>
      <c r="S23" s="204"/>
      <c r="T23" s="204"/>
      <c r="U23" s="205"/>
      <c r="V23" s="200" t="s">
        <v>165</v>
      </c>
      <c r="W23" s="201"/>
      <c r="X23" s="202"/>
      <c r="Y23" s="200" t="s">
        <v>168</v>
      </c>
      <c r="Z23" s="201"/>
      <c r="AA23" s="202"/>
      <c r="AB23" s="192" t="s">
        <v>53</v>
      </c>
      <c r="AC23" s="193"/>
      <c r="AD23" s="193"/>
      <c r="AE23" s="193"/>
      <c r="AF23" s="193"/>
      <c r="AG23" s="194"/>
      <c r="AH23" s="91" t="s">
        <v>170</v>
      </c>
    </row>
    <row r="24" spans="1:34" ht="21" customHeight="1">
      <c r="B24" s="7"/>
      <c r="C24" s="195"/>
      <c r="D24" s="196"/>
      <c r="E24" s="196"/>
      <c r="F24" s="196"/>
      <c r="G24" s="196"/>
      <c r="H24" s="197"/>
      <c r="I24" s="199"/>
      <c r="J24" s="195"/>
      <c r="K24" s="196"/>
      <c r="L24" s="196"/>
      <c r="M24" s="196"/>
      <c r="N24" s="196"/>
      <c r="O24" s="196"/>
      <c r="P24" s="197"/>
      <c r="Q24" s="92" t="s">
        <v>73</v>
      </c>
      <c r="R24" s="181" t="s">
        <v>166</v>
      </c>
      <c r="S24" s="182"/>
      <c r="T24" s="182"/>
      <c r="U24" s="183"/>
      <c r="V24" s="181" t="s">
        <v>52</v>
      </c>
      <c r="W24" s="182"/>
      <c r="X24" s="183"/>
      <c r="Y24" s="181" t="s">
        <v>166</v>
      </c>
      <c r="Z24" s="182"/>
      <c r="AA24" s="183"/>
      <c r="AB24" s="195"/>
      <c r="AC24" s="196"/>
      <c r="AD24" s="196"/>
      <c r="AE24" s="196"/>
      <c r="AF24" s="196"/>
      <c r="AG24" s="197"/>
      <c r="AH24" s="93" t="s">
        <v>174</v>
      </c>
    </row>
    <row r="25" spans="1:34" ht="18.75" customHeight="1">
      <c r="B25" s="48">
        <v>1</v>
      </c>
      <c r="C25" s="189"/>
      <c r="D25" s="190"/>
      <c r="E25" s="190"/>
      <c r="F25" s="190"/>
      <c r="G25" s="190"/>
      <c r="H25" s="191"/>
      <c r="I25" s="46"/>
      <c r="J25" s="187"/>
      <c r="K25" s="188"/>
      <c r="L25" s="1" t="s">
        <v>51</v>
      </c>
      <c r="M25" s="42"/>
      <c r="N25" s="1" t="s">
        <v>50</v>
      </c>
      <c r="O25" s="42"/>
      <c r="P25" s="29" t="s">
        <v>44</v>
      </c>
      <c r="Q25" s="44"/>
      <c r="R25" s="166"/>
      <c r="S25" s="167"/>
      <c r="T25" s="167"/>
      <c r="U25" s="168"/>
      <c r="V25" s="166"/>
      <c r="W25" s="167"/>
      <c r="X25" s="168"/>
      <c r="Y25" s="172"/>
      <c r="Z25" s="173"/>
      <c r="AA25" s="174"/>
      <c r="AB25" s="175"/>
      <c r="AC25" s="176"/>
      <c r="AD25" s="176"/>
      <c r="AE25" s="176"/>
      <c r="AF25" s="176"/>
      <c r="AG25" s="177"/>
      <c r="AH25" s="71"/>
    </row>
    <row r="26" spans="1:34" ht="18.75" customHeight="1">
      <c r="B26" s="48">
        <v>2</v>
      </c>
      <c r="C26" s="189"/>
      <c r="D26" s="190"/>
      <c r="E26" s="190"/>
      <c r="F26" s="190"/>
      <c r="G26" s="190"/>
      <c r="H26" s="191"/>
      <c r="I26" s="46"/>
      <c r="J26" s="187"/>
      <c r="K26" s="188"/>
      <c r="L26" s="1" t="s">
        <v>42</v>
      </c>
      <c r="M26" s="42"/>
      <c r="N26" s="1" t="s">
        <v>50</v>
      </c>
      <c r="O26" s="42"/>
      <c r="P26" s="29" t="s">
        <v>44</v>
      </c>
      <c r="Q26" s="44"/>
      <c r="R26" s="166"/>
      <c r="S26" s="167"/>
      <c r="T26" s="167"/>
      <c r="U26" s="168"/>
      <c r="V26" s="166"/>
      <c r="W26" s="167"/>
      <c r="X26" s="168"/>
      <c r="Y26" s="172"/>
      <c r="Z26" s="173"/>
      <c r="AA26" s="174"/>
      <c r="AB26" s="175"/>
      <c r="AC26" s="176"/>
      <c r="AD26" s="176"/>
      <c r="AE26" s="176"/>
      <c r="AF26" s="176"/>
      <c r="AG26" s="177"/>
      <c r="AH26" s="71"/>
    </row>
    <row r="27" spans="1:34" ht="18.75" customHeight="1">
      <c r="B27" s="48">
        <v>3</v>
      </c>
      <c r="C27" s="189"/>
      <c r="D27" s="190"/>
      <c r="E27" s="190"/>
      <c r="F27" s="190"/>
      <c r="G27" s="190"/>
      <c r="H27" s="191"/>
      <c r="I27" s="46"/>
      <c r="J27" s="187"/>
      <c r="K27" s="188"/>
      <c r="L27" s="1" t="s">
        <v>42</v>
      </c>
      <c r="M27" s="42"/>
      <c r="N27" s="1" t="s">
        <v>50</v>
      </c>
      <c r="O27" s="42"/>
      <c r="P27" s="29" t="s">
        <v>44</v>
      </c>
      <c r="Q27" s="44"/>
      <c r="R27" s="166"/>
      <c r="S27" s="167"/>
      <c r="T27" s="167"/>
      <c r="U27" s="168"/>
      <c r="V27" s="166"/>
      <c r="W27" s="167"/>
      <c r="X27" s="168"/>
      <c r="Y27" s="172"/>
      <c r="Z27" s="173"/>
      <c r="AA27" s="174"/>
      <c r="AB27" s="175"/>
      <c r="AC27" s="176"/>
      <c r="AD27" s="176"/>
      <c r="AE27" s="176"/>
      <c r="AF27" s="176"/>
      <c r="AG27" s="177"/>
      <c r="AH27" s="71"/>
    </row>
    <row r="28" spans="1:34" ht="18.75" customHeight="1">
      <c r="B28" s="48">
        <v>4</v>
      </c>
      <c r="C28" s="189"/>
      <c r="D28" s="190"/>
      <c r="E28" s="190"/>
      <c r="F28" s="190"/>
      <c r="G28" s="190"/>
      <c r="H28" s="191"/>
      <c r="I28" s="46"/>
      <c r="J28" s="187"/>
      <c r="K28" s="188"/>
      <c r="L28" s="1" t="s">
        <v>42</v>
      </c>
      <c r="M28" s="42"/>
      <c r="N28" s="1" t="s">
        <v>50</v>
      </c>
      <c r="O28" s="42"/>
      <c r="P28" s="29" t="s">
        <v>44</v>
      </c>
      <c r="Q28" s="44"/>
      <c r="R28" s="166"/>
      <c r="S28" s="167"/>
      <c r="T28" s="167"/>
      <c r="U28" s="168"/>
      <c r="V28" s="166"/>
      <c r="W28" s="167"/>
      <c r="X28" s="168"/>
      <c r="Y28" s="172"/>
      <c r="Z28" s="173"/>
      <c r="AA28" s="174"/>
      <c r="AB28" s="175"/>
      <c r="AC28" s="176"/>
      <c r="AD28" s="176"/>
      <c r="AE28" s="176"/>
      <c r="AF28" s="176"/>
      <c r="AG28" s="177"/>
      <c r="AH28" s="71"/>
    </row>
    <row r="29" spans="1:34" ht="18.75" customHeight="1">
      <c r="B29" s="48">
        <v>5</v>
      </c>
      <c r="C29" s="189"/>
      <c r="D29" s="190"/>
      <c r="E29" s="190"/>
      <c r="F29" s="190"/>
      <c r="G29" s="190"/>
      <c r="H29" s="191"/>
      <c r="I29" s="46"/>
      <c r="J29" s="187"/>
      <c r="K29" s="188"/>
      <c r="L29" s="1" t="s">
        <v>42</v>
      </c>
      <c r="M29" s="42"/>
      <c r="N29" s="1" t="s">
        <v>50</v>
      </c>
      <c r="O29" s="42"/>
      <c r="P29" s="29" t="s">
        <v>44</v>
      </c>
      <c r="Q29" s="44"/>
      <c r="R29" s="166"/>
      <c r="S29" s="167"/>
      <c r="T29" s="167"/>
      <c r="U29" s="168"/>
      <c r="V29" s="166"/>
      <c r="W29" s="167"/>
      <c r="X29" s="168"/>
      <c r="Y29" s="172"/>
      <c r="Z29" s="173"/>
      <c r="AA29" s="174"/>
      <c r="AB29" s="175"/>
      <c r="AC29" s="176"/>
      <c r="AD29" s="176"/>
      <c r="AE29" s="176"/>
      <c r="AF29" s="176"/>
      <c r="AG29" s="177"/>
      <c r="AH29" s="71"/>
    </row>
    <row r="30" spans="1:34" ht="18.75" customHeight="1">
      <c r="B30" s="49">
        <v>6</v>
      </c>
      <c r="C30" s="189"/>
      <c r="D30" s="190"/>
      <c r="E30" s="190"/>
      <c r="F30" s="190"/>
      <c r="G30" s="190"/>
      <c r="H30" s="191"/>
      <c r="I30" s="47"/>
      <c r="J30" s="187"/>
      <c r="K30" s="188"/>
      <c r="L30" s="35" t="s">
        <v>42</v>
      </c>
      <c r="M30" s="42"/>
      <c r="N30" s="1" t="s">
        <v>50</v>
      </c>
      <c r="O30" s="42"/>
      <c r="P30" s="29" t="s">
        <v>44</v>
      </c>
      <c r="Q30" s="45"/>
      <c r="R30" s="166"/>
      <c r="S30" s="167"/>
      <c r="T30" s="167"/>
      <c r="U30" s="168"/>
      <c r="V30" s="166"/>
      <c r="W30" s="167"/>
      <c r="X30" s="168"/>
      <c r="Y30" s="172"/>
      <c r="Z30" s="173"/>
      <c r="AA30" s="174"/>
      <c r="AB30" s="175"/>
      <c r="AC30" s="176"/>
      <c r="AD30" s="176"/>
      <c r="AE30" s="176"/>
      <c r="AF30" s="176"/>
      <c r="AG30" s="177"/>
      <c r="AH30" s="38"/>
    </row>
    <row r="31" spans="1:34" ht="20.25" customHeight="1">
      <c r="B31" s="63"/>
      <c r="C31" s="184" t="s">
        <v>49</v>
      </c>
      <c r="D31" s="185"/>
      <c r="E31" s="185"/>
      <c r="F31" s="185"/>
      <c r="G31" s="185"/>
      <c r="H31" s="186"/>
      <c r="I31" s="18"/>
      <c r="J31" s="19"/>
      <c r="K31" s="20"/>
      <c r="L31" s="20"/>
      <c r="M31" s="20"/>
      <c r="N31" s="20"/>
      <c r="O31" s="20"/>
      <c r="P31" s="20"/>
      <c r="Q31" s="18"/>
      <c r="R31" s="169" t="str">
        <f>IF((SUM(R25:U30)=0),"",SUM(R25:U30))</f>
        <v/>
      </c>
      <c r="S31" s="170"/>
      <c r="T31" s="170"/>
      <c r="U31" s="171"/>
      <c r="V31" s="169" t="str">
        <f>IF((SUM(V25:X30)=0),"",SUM(V25:X30))</f>
        <v/>
      </c>
      <c r="W31" s="170"/>
      <c r="X31" s="171"/>
      <c r="Y31" s="169" t="str">
        <f>IF((SUM(Y25:AA30)=0),"",SUM(Y25:AA30))</f>
        <v/>
      </c>
      <c r="Z31" s="170"/>
      <c r="AA31" s="171"/>
      <c r="AB31" s="178"/>
      <c r="AC31" s="179"/>
      <c r="AD31" s="179"/>
      <c r="AE31" s="179"/>
      <c r="AF31" s="179"/>
      <c r="AG31" s="180"/>
      <c r="AH31" s="69"/>
    </row>
    <row r="32" spans="1:34" ht="3.75" customHeight="1"/>
    <row r="33" spans="1:26" ht="13.5" customHeight="1">
      <c r="B33" s="15" t="s">
        <v>238</v>
      </c>
      <c r="C33" s="87"/>
      <c r="D33" s="87"/>
      <c r="E33" s="87"/>
      <c r="F33" s="87"/>
      <c r="G33" s="87"/>
      <c r="H33" s="87"/>
      <c r="I33" s="87"/>
      <c r="J33" s="87"/>
      <c r="K33" s="87"/>
      <c r="L33" s="87"/>
      <c r="M33" s="87"/>
      <c r="N33" s="87"/>
      <c r="O33" s="87"/>
      <c r="P33" s="87"/>
      <c r="Q33" s="87"/>
      <c r="R33" s="87"/>
      <c r="S33" s="87"/>
      <c r="T33" s="87"/>
      <c r="U33" s="87"/>
      <c r="V33" s="87"/>
      <c r="W33" s="87"/>
      <c r="X33" s="87"/>
      <c r="Y33" s="87"/>
    </row>
    <row r="34" spans="1:26" ht="13.5" customHeight="1">
      <c r="B34" s="85" t="s">
        <v>239</v>
      </c>
      <c r="C34" s="87"/>
      <c r="D34" s="87"/>
      <c r="E34" s="87"/>
      <c r="F34" s="87"/>
      <c r="G34" s="87"/>
      <c r="H34" s="87"/>
      <c r="I34" s="87"/>
      <c r="J34" s="87"/>
      <c r="K34" s="87"/>
      <c r="L34" s="87"/>
      <c r="M34" s="87"/>
      <c r="N34" s="87"/>
      <c r="O34" s="87"/>
      <c r="P34" s="87"/>
      <c r="Q34" s="87"/>
      <c r="R34" s="87"/>
      <c r="S34" s="87"/>
      <c r="T34" s="87"/>
      <c r="U34" s="87"/>
      <c r="V34" s="87"/>
      <c r="W34" s="87"/>
      <c r="X34" s="87"/>
      <c r="Y34" s="87"/>
    </row>
    <row r="35" spans="1:26" ht="13.5" customHeight="1">
      <c r="B35" s="15" t="s">
        <v>240</v>
      </c>
      <c r="C35" s="87"/>
      <c r="D35" s="87"/>
      <c r="E35" s="87"/>
      <c r="F35" s="87"/>
      <c r="G35" s="87"/>
      <c r="H35" s="87"/>
      <c r="I35" s="87"/>
      <c r="J35" s="87"/>
      <c r="K35" s="87"/>
      <c r="L35" s="87"/>
      <c r="M35" s="87"/>
      <c r="N35" s="87"/>
      <c r="O35" s="87"/>
      <c r="P35" s="87"/>
      <c r="Q35" s="87"/>
      <c r="R35" s="87"/>
      <c r="S35" s="87"/>
      <c r="T35" s="87"/>
      <c r="U35" s="87"/>
      <c r="V35" s="87"/>
      <c r="W35" s="87"/>
      <c r="X35" s="87"/>
      <c r="Y35" s="87"/>
    </row>
    <row r="36" spans="1:26" ht="13.5" customHeight="1">
      <c r="B36" s="85" t="s">
        <v>241</v>
      </c>
      <c r="C36" s="87"/>
      <c r="D36" s="87"/>
      <c r="E36" s="87"/>
      <c r="F36" s="87"/>
      <c r="G36" s="87"/>
      <c r="H36" s="87"/>
      <c r="I36" s="87"/>
      <c r="J36" s="87"/>
      <c r="K36" s="87"/>
      <c r="L36" s="87"/>
      <c r="M36" s="87"/>
      <c r="N36" s="87"/>
      <c r="O36" s="87"/>
      <c r="P36" s="87"/>
      <c r="Q36" s="87"/>
      <c r="R36" s="87"/>
      <c r="S36" s="87"/>
      <c r="T36" s="87"/>
      <c r="U36" s="87"/>
      <c r="V36" s="87"/>
      <c r="W36" s="87"/>
      <c r="X36" s="87"/>
      <c r="Y36" s="87"/>
    </row>
    <row r="37" spans="1:26" ht="13.5" customHeight="1">
      <c r="B37" s="85" t="s">
        <v>242</v>
      </c>
      <c r="C37" s="87"/>
      <c r="D37" s="87"/>
      <c r="E37" s="87"/>
      <c r="F37" s="87"/>
      <c r="G37" s="87"/>
      <c r="H37" s="87"/>
      <c r="I37" s="87"/>
      <c r="J37" s="87"/>
      <c r="K37" s="87"/>
      <c r="L37" s="87"/>
      <c r="M37" s="87"/>
      <c r="N37" s="87"/>
      <c r="O37" s="87"/>
      <c r="P37" s="87"/>
      <c r="Q37" s="87"/>
      <c r="R37" s="87"/>
      <c r="S37" s="87"/>
      <c r="T37" s="87"/>
      <c r="U37" s="87"/>
      <c r="V37" s="87"/>
      <c r="W37" s="87"/>
      <c r="X37" s="87"/>
      <c r="Y37" s="87"/>
    </row>
    <row r="38" spans="1:26" s="68" customFormat="1" ht="13.5" customHeight="1">
      <c r="A38" s="64"/>
      <c r="B38" s="65"/>
      <c r="C38" s="66"/>
      <c r="D38" s="67"/>
      <c r="E38" s="67"/>
      <c r="F38" s="67"/>
      <c r="G38" s="67"/>
      <c r="H38" s="67"/>
      <c r="I38" s="67"/>
      <c r="J38" s="64"/>
      <c r="K38" s="64"/>
      <c r="L38" s="64"/>
      <c r="M38" s="64"/>
      <c r="N38" s="64"/>
      <c r="O38" s="64"/>
      <c r="P38" s="64"/>
      <c r="Q38" s="64"/>
      <c r="R38" s="64"/>
      <c r="S38" s="64"/>
      <c r="T38" s="64"/>
      <c r="U38" s="64"/>
      <c r="V38" s="64"/>
      <c r="W38" s="64"/>
      <c r="X38" s="64"/>
      <c r="Y38" s="64"/>
      <c r="Z38" s="64"/>
    </row>
    <row r="39" spans="1:26" s="3" customFormat="1" ht="16.5" customHeight="1">
      <c r="A39" s="27" t="s">
        <v>243</v>
      </c>
      <c r="P39" s="8" t="s">
        <v>76</v>
      </c>
      <c r="Q39" s="16"/>
      <c r="R39" s="16"/>
      <c r="S39" s="16"/>
      <c r="T39" s="17"/>
      <c r="U39" s="166" t="str">
        <f>IF('様式5-1'!AB30="","",'様式5-1'!AB30)</f>
        <v/>
      </c>
      <c r="V39" s="167"/>
      <c r="W39" s="167"/>
      <c r="X39" s="73" t="s">
        <v>72</v>
      </c>
    </row>
    <row r="40" spans="1:26" s="3" customFormat="1" ht="16.5" customHeight="1">
      <c r="B40" s="15" t="s">
        <v>244</v>
      </c>
      <c r="P40" s="21" t="s">
        <v>77</v>
      </c>
      <c r="Q40" s="22"/>
      <c r="R40" s="22"/>
      <c r="S40" s="23"/>
      <c r="T40" s="10"/>
      <c r="U40" s="163" t="str">
        <f>IF('様式5-1'!AB36="","",'様式5-1'!AB36)</f>
        <v/>
      </c>
      <c r="V40" s="164"/>
      <c r="W40" s="165"/>
      <c r="X40" s="73" t="s">
        <v>38</v>
      </c>
    </row>
    <row r="41" spans="1:26" s="3" customFormat="1" ht="16.5" customHeight="1">
      <c r="P41" s="21" t="s">
        <v>1</v>
      </c>
      <c r="Q41" s="22"/>
      <c r="R41" s="23"/>
      <c r="S41" s="16"/>
      <c r="T41" s="16"/>
      <c r="U41" s="163" t="str">
        <f>IF('様式5-1'!AB42="","",'様式5-1'!AB42)</f>
        <v/>
      </c>
      <c r="V41" s="164"/>
      <c r="W41" s="165"/>
      <c r="X41" s="73" t="s">
        <v>0</v>
      </c>
    </row>
    <row r="42" spans="1:26" s="3" customFormat="1" ht="18" customHeight="1"/>
    <row r="43" spans="1:26" ht="18" customHeight="1"/>
  </sheetData>
  <sheetProtection selectLockedCells="1"/>
  <mergeCells count="80">
    <mergeCell ref="A3:AH3"/>
    <mergeCell ref="B6:J6"/>
    <mergeCell ref="B7:J7"/>
    <mergeCell ref="K6:U6"/>
    <mergeCell ref="K7:U7"/>
    <mergeCell ref="B16:K16"/>
    <mergeCell ref="L16:AB16"/>
    <mergeCell ref="B17:J17"/>
    <mergeCell ref="L17:N17"/>
    <mergeCell ref="U17:W17"/>
    <mergeCell ref="B11:F11"/>
    <mergeCell ref="T11:X11"/>
    <mergeCell ref="AF11:AH11"/>
    <mergeCell ref="B10:F10"/>
    <mergeCell ref="T10:X10"/>
    <mergeCell ref="AF10:AH10"/>
    <mergeCell ref="G10:I10"/>
    <mergeCell ref="G11:I11"/>
    <mergeCell ref="Y10:Z10"/>
    <mergeCell ref="Y11:Z11"/>
    <mergeCell ref="B12:F12"/>
    <mergeCell ref="G12:N12"/>
    <mergeCell ref="AB12:AF12"/>
    <mergeCell ref="B13:F13"/>
    <mergeCell ref="G13:N13"/>
    <mergeCell ref="AB13:AF13"/>
    <mergeCell ref="C26:H26"/>
    <mergeCell ref="R25:U25"/>
    <mergeCell ref="C25:H25"/>
    <mergeCell ref="C28:H28"/>
    <mergeCell ref="C27:H27"/>
    <mergeCell ref="R27:U27"/>
    <mergeCell ref="R28:U28"/>
    <mergeCell ref="J25:K25"/>
    <mergeCell ref="J26:K26"/>
    <mergeCell ref="J27:K27"/>
    <mergeCell ref="C23:H24"/>
    <mergeCell ref="I23:I24"/>
    <mergeCell ref="J23:P24"/>
    <mergeCell ref="Y23:AA23"/>
    <mergeCell ref="Y24:AA24"/>
    <mergeCell ref="R24:U24"/>
    <mergeCell ref="R23:U23"/>
    <mergeCell ref="V23:X23"/>
    <mergeCell ref="C31:H31"/>
    <mergeCell ref="R31:U31"/>
    <mergeCell ref="V30:X30"/>
    <mergeCell ref="V31:X31"/>
    <mergeCell ref="V28:X28"/>
    <mergeCell ref="V29:X29"/>
    <mergeCell ref="J28:K28"/>
    <mergeCell ref="J29:K29"/>
    <mergeCell ref="C30:H30"/>
    <mergeCell ref="R30:U30"/>
    <mergeCell ref="C29:H29"/>
    <mergeCell ref="J30:K30"/>
    <mergeCell ref="R29:U29"/>
    <mergeCell ref="AB30:AG30"/>
    <mergeCell ref="AB31:AG31"/>
    <mergeCell ref="V24:X24"/>
    <mergeCell ref="V25:X25"/>
    <mergeCell ref="AB29:AG29"/>
    <mergeCell ref="AB26:AG26"/>
    <mergeCell ref="AB27:AG27"/>
    <mergeCell ref="AB28:AG28"/>
    <mergeCell ref="AB23:AG24"/>
    <mergeCell ref="AB25:AG25"/>
    <mergeCell ref="Y25:AA25"/>
    <mergeCell ref="Y26:AA26"/>
    <mergeCell ref="V26:X26"/>
    <mergeCell ref="V27:X27"/>
    <mergeCell ref="U40:W40"/>
    <mergeCell ref="U41:W41"/>
    <mergeCell ref="U39:W39"/>
    <mergeCell ref="R26:U26"/>
    <mergeCell ref="Y31:AA31"/>
    <mergeCell ref="Y29:AA29"/>
    <mergeCell ref="Y30:AA30"/>
    <mergeCell ref="Y27:AA27"/>
    <mergeCell ref="Y28:AA28"/>
  </mergeCells>
  <phoneticPr fontId="6"/>
  <dataValidations count="3">
    <dataValidation type="list" errorStyle="information" allowBlank="1" showInputMessage="1" showErrorMessage="1" sqref="G12:N12" xr:uid="{574BB8F8-EF98-4028-A8B0-81FF290F88B6}">
      <formula1>"新　　設,増　　設"</formula1>
    </dataValidation>
    <dataValidation errorStyle="information" allowBlank="1" showInputMessage="1" showErrorMessage="1" sqref="K11 G10:I11 Y10:Z11 J25:K30" xr:uid="{6E14128F-65FA-4537-8273-BE7A648DF449}"/>
    <dataValidation type="list" errorStyle="information" allowBlank="1" showInputMessage="1" showErrorMessage="1" sqref="G13:N13" xr:uid="{FAA9F2FA-B629-42AC-91BC-8FACDBECAADC}">
      <formula1>"所　　在,隣　　接"</formula1>
    </dataValidation>
  </dataValidations>
  <printOptions horizontalCentered="1" verticalCentered="1"/>
  <pageMargins left="0.39370078740157483" right="0.19685039370078741" top="0.47244094488188981" bottom="0.23622047244094491" header="0.31496062992125984" footer="0.19685039370078741"/>
  <pageSetup paperSize="9" scale="92"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51"/>
  <sheetViews>
    <sheetView showGridLines="0" view="pageBreakPreview" topLeftCell="A10" zoomScaleNormal="100" zoomScaleSheetLayoutView="100" workbookViewId="0">
      <selection activeCell="AE1" sqref="AE1"/>
    </sheetView>
  </sheetViews>
  <sheetFormatPr defaultRowHeight="13.5" customHeight="1"/>
  <cols>
    <col min="1" max="1" width="1.625" style="12" customWidth="1"/>
    <col min="2" max="2" width="3.625" style="12" customWidth="1"/>
    <col min="3" max="4" width="3.5" style="12" customWidth="1"/>
    <col min="5" max="5" width="9.875" style="3" customWidth="1"/>
    <col min="6" max="6" width="8.75" style="3" customWidth="1"/>
    <col min="7" max="7" width="8.875" style="3" customWidth="1"/>
    <col min="8" max="8" width="9.25" style="3" customWidth="1"/>
    <col min="9" max="9" width="6.25" style="12" customWidth="1"/>
    <col min="10" max="10" width="15.625" style="12" customWidth="1"/>
    <col min="11" max="11" width="6.375" style="12" customWidth="1"/>
    <col min="12" max="12" width="3.125" style="12" customWidth="1"/>
    <col min="13" max="13" width="2.625" style="12" customWidth="1"/>
    <col min="14" max="14" width="3.75" style="12" customWidth="1"/>
    <col min="15" max="15" width="5.5" style="12" customWidth="1"/>
    <col min="16" max="16" width="2" style="12" customWidth="1"/>
    <col min="17" max="17" width="1.125" style="12" customWidth="1"/>
    <col min="18" max="18" width="4.25" style="12" customWidth="1"/>
    <col min="19" max="19" width="2.75" style="12" customWidth="1"/>
    <col min="20" max="20" width="4.375" style="12" customWidth="1"/>
    <col min="21" max="21" width="5.125" style="12" customWidth="1"/>
    <col min="22" max="22" width="3.25" style="12" customWidth="1"/>
    <col min="23" max="23" width="3" style="12" customWidth="1"/>
    <col min="24" max="24" width="3.875" style="12" customWidth="1"/>
    <col min="25" max="25" width="3.25" style="12" customWidth="1"/>
    <col min="26" max="26" width="3.375" style="12" customWidth="1"/>
    <col min="27" max="27" width="1.375" style="12" customWidth="1"/>
    <col min="28" max="28" width="4.125" style="12" customWidth="1"/>
    <col min="29" max="29" width="5.125" style="12" customWidth="1"/>
    <col min="30" max="30" width="3.75" style="12" customWidth="1"/>
    <col min="31" max="16384" width="9" style="12"/>
  </cols>
  <sheetData>
    <row r="1" spans="2:30" ht="21.75" customHeight="1">
      <c r="I1" s="26"/>
      <c r="AD1" s="40" t="s">
        <v>175</v>
      </c>
    </row>
    <row r="2" spans="2:30" ht="19.5" customHeight="1">
      <c r="B2" s="261" t="s">
        <v>61</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row>
    <row r="3" spans="2:30" ht="3" customHeight="1">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row>
    <row r="4" spans="2:30" ht="16.5" customHeight="1">
      <c r="B4" s="12" t="s">
        <v>172</v>
      </c>
      <c r="AD4" s="13"/>
    </row>
    <row r="5" spans="2:30" ht="18" customHeight="1">
      <c r="B5" s="12" t="s">
        <v>188</v>
      </c>
      <c r="X5" s="28"/>
      <c r="AD5" s="4"/>
    </row>
    <row r="6" spans="2:30" ht="21.75" customHeight="1">
      <c r="B6" s="203" t="s">
        <v>160</v>
      </c>
      <c r="C6" s="204"/>
      <c r="D6" s="205"/>
      <c r="E6" s="192" t="s">
        <v>158</v>
      </c>
      <c r="F6" s="193"/>
      <c r="G6" s="194"/>
      <c r="H6" s="203" t="s">
        <v>162</v>
      </c>
      <c r="I6" s="205"/>
      <c r="J6" s="192" t="s">
        <v>163</v>
      </c>
      <c r="K6" s="193"/>
      <c r="L6" s="193"/>
      <c r="M6" s="194"/>
      <c r="N6" s="192" t="s">
        <v>159</v>
      </c>
      <c r="O6" s="193"/>
      <c r="P6" s="193"/>
      <c r="Q6" s="194"/>
      <c r="R6" s="221" t="s">
        <v>181</v>
      </c>
      <c r="S6" s="222"/>
      <c r="T6" s="222"/>
      <c r="U6" s="223"/>
      <c r="V6" s="221" t="s">
        <v>179</v>
      </c>
      <c r="W6" s="222"/>
      <c r="X6" s="222"/>
      <c r="Y6" s="222"/>
      <c r="Z6" s="223"/>
      <c r="AA6" s="221" t="s">
        <v>178</v>
      </c>
      <c r="AB6" s="222"/>
      <c r="AC6" s="222"/>
      <c r="AD6" s="223"/>
    </row>
    <row r="7" spans="2:30" s="28" customFormat="1" ht="15.75" customHeight="1">
      <c r="B7" s="181"/>
      <c r="C7" s="182"/>
      <c r="D7" s="183"/>
      <c r="E7" s="195"/>
      <c r="F7" s="196"/>
      <c r="G7" s="197"/>
      <c r="H7" s="181"/>
      <c r="I7" s="183"/>
      <c r="J7" s="195"/>
      <c r="K7" s="196"/>
      <c r="L7" s="196"/>
      <c r="M7" s="197"/>
      <c r="N7" s="195"/>
      <c r="O7" s="196"/>
      <c r="P7" s="196"/>
      <c r="Q7" s="197"/>
      <c r="R7" s="181" t="s">
        <v>180</v>
      </c>
      <c r="S7" s="182"/>
      <c r="T7" s="182"/>
      <c r="U7" s="183"/>
      <c r="V7" s="224" t="s">
        <v>161</v>
      </c>
      <c r="W7" s="225"/>
      <c r="X7" s="225"/>
      <c r="Y7" s="225"/>
      <c r="Z7" s="226"/>
      <c r="AA7" s="227" t="s">
        <v>154</v>
      </c>
      <c r="AB7" s="228"/>
      <c r="AC7" s="228"/>
      <c r="AD7" s="229"/>
    </row>
    <row r="8" spans="2:30" ht="15" customHeight="1">
      <c r="B8" s="236"/>
      <c r="C8" s="237"/>
      <c r="D8" s="238"/>
      <c r="E8" s="262" t="str">
        <f>IF(B8=0," ",VLOOKUP(B8,リスト!$B$3:$E$76,3,FALSE))</f>
        <v xml:space="preserve"> </v>
      </c>
      <c r="F8" s="263"/>
      <c r="G8" s="264"/>
      <c r="H8" s="262"/>
      <c r="I8" s="264"/>
      <c r="J8" s="189"/>
      <c r="K8" s="190"/>
      <c r="L8" s="190"/>
      <c r="M8" s="191"/>
      <c r="N8" s="236" t="str">
        <f>IF(B8=0," ",VLOOKUP($B8,リスト!$B$3:$E$76,2,FALSE))</f>
        <v xml:space="preserve"> </v>
      </c>
      <c r="O8" s="237"/>
      <c r="P8" s="237"/>
      <c r="Q8" s="238"/>
      <c r="R8" s="230"/>
      <c r="S8" s="231"/>
      <c r="T8" s="231"/>
      <c r="U8" s="232"/>
      <c r="V8" s="233"/>
      <c r="W8" s="234"/>
      <c r="X8" s="234"/>
      <c r="Y8" s="234"/>
      <c r="Z8" s="235"/>
      <c r="AA8" s="231"/>
      <c r="AB8" s="231"/>
      <c r="AC8" s="231"/>
      <c r="AD8" s="232"/>
    </row>
    <row r="9" spans="2:30" ht="15" customHeight="1">
      <c r="B9" s="236"/>
      <c r="C9" s="237"/>
      <c r="D9" s="238"/>
      <c r="E9" s="262" t="str">
        <f>IF(B9=0," ",VLOOKUP(B9,リスト!$B$3:$E$76,3,FALSE))</f>
        <v xml:space="preserve"> </v>
      </c>
      <c r="F9" s="263"/>
      <c r="G9" s="264"/>
      <c r="H9" s="262"/>
      <c r="I9" s="264"/>
      <c r="J9" s="189"/>
      <c r="K9" s="190"/>
      <c r="L9" s="190"/>
      <c r="M9" s="191"/>
      <c r="N9" s="236" t="str">
        <f>IF(B9=0," ",VLOOKUP($B9,リスト!$B$3:$E$76,2,FALSE))</f>
        <v xml:space="preserve"> </v>
      </c>
      <c r="O9" s="237"/>
      <c r="P9" s="237"/>
      <c r="Q9" s="238"/>
      <c r="R9" s="230"/>
      <c r="S9" s="231"/>
      <c r="T9" s="231"/>
      <c r="U9" s="232"/>
      <c r="V9" s="233"/>
      <c r="W9" s="234"/>
      <c r="X9" s="234"/>
      <c r="Y9" s="234"/>
      <c r="Z9" s="235"/>
      <c r="AA9" s="231"/>
      <c r="AB9" s="231"/>
      <c r="AC9" s="231"/>
      <c r="AD9" s="232"/>
    </row>
    <row r="10" spans="2:30" ht="15" customHeight="1">
      <c r="B10" s="236"/>
      <c r="C10" s="237"/>
      <c r="D10" s="238"/>
      <c r="E10" s="262" t="str">
        <f>IF(B10=0," ",VLOOKUP(B10,リスト!$B$3:$E$76,3,FALSE))</f>
        <v xml:space="preserve"> </v>
      </c>
      <c r="F10" s="263"/>
      <c r="G10" s="264"/>
      <c r="H10" s="262"/>
      <c r="I10" s="264"/>
      <c r="J10" s="189"/>
      <c r="K10" s="190"/>
      <c r="L10" s="190"/>
      <c r="M10" s="191"/>
      <c r="N10" s="236" t="str">
        <f>IF(B10=0," ",VLOOKUP($B10,リスト!$B$3:$E$76,2,FALSE))</f>
        <v xml:space="preserve"> </v>
      </c>
      <c r="O10" s="237"/>
      <c r="P10" s="237"/>
      <c r="Q10" s="238"/>
      <c r="R10" s="230"/>
      <c r="S10" s="231"/>
      <c r="T10" s="231"/>
      <c r="U10" s="232"/>
      <c r="V10" s="233"/>
      <c r="W10" s="234"/>
      <c r="X10" s="234"/>
      <c r="Y10" s="234"/>
      <c r="Z10" s="235"/>
      <c r="AA10" s="231"/>
      <c r="AB10" s="231"/>
      <c r="AC10" s="231"/>
      <c r="AD10" s="232"/>
    </row>
    <row r="11" spans="2:30" ht="15" customHeight="1">
      <c r="B11" s="236"/>
      <c r="C11" s="237"/>
      <c r="D11" s="238"/>
      <c r="E11" s="262" t="str">
        <f>IF(B11=0," ",VLOOKUP(B11,リスト!$B$3:$E$76,3,FALSE))</f>
        <v xml:space="preserve"> </v>
      </c>
      <c r="F11" s="263"/>
      <c r="G11" s="264"/>
      <c r="H11" s="262"/>
      <c r="I11" s="264"/>
      <c r="J11" s="189"/>
      <c r="K11" s="190"/>
      <c r="L11" s="190"/>
      <c r="M11" s="191"/>
      <c r="N11" s="236" t="str">
        <f>IF(B11=0," ",VLOOKUP($B11,リスト!$B$3:$E$76,2,FALSE))</f>
        <v xml:space="preserve"> </v>
      </c>
      <c r="O11" s="237"/>
      <c r="P11" s="237"/>
      <c r="Q11" s="238"/>
      <c r="R11" s="230"/>
      <c r="S11" s="231"/>
      <c r="T11" s="231"/>
      <c r="U11" s="232"/>
      <c r="V11" s="233"/>
      <c r="W11" s="234"/>
      <c r="X11" s="234"/>
      <c r="Y11" s="234"/>
      <c r="Z11" s="235"/>
      <c r="AA11" s="231"/>
      <c r="AB11" s="231"/>
      <c r="AC11" s="231"/>
      <c r="AD11" s="232"/>
    </row>
    <row r="12" spans="2:30" ht="15" customHeight="1">
      <c r="B12" s="236"/>
      <c r="C12" s="237"/>
      <c r="D12" s="238"/>
      <c r="E12" s="262" t="str">
        <f>IF(B12=0," ",VLOOKUP(B12,リスト!$B$3:$E$76,3,FALSE))</f>
        <v xml:space="preserve"> </v>
      </c>
      <c r="F12" s="263"/>
      <c r="G12" s="264"/>
      <c r="H12" s="262"/>
      <c r="I12" s="264"/>
      <c r="J12" s="189"/>
      <c r="K12" s="190"/>
      <c r="L12" s="190"/>
      <c r="M12" s="191"/>
      <c r="N12" s="236" t="str">
        <f>IF(B12=0," ",VLOOKUP($B12,リスト!$B$3:$E$76,2,FALSE))</f>
        <v xml:space="preserve"> </v>
      </c>
      <c r="O12" s="237"/>
      <c r="P12" s="237"/>
      <c r="Q12" s="238"/>
      <c r="R12" s="230"/>
      <c r="S12" s="231"/>
      <c r="T12" s="231"/>
      <c r="U12" s="232"/>
      <c r="V12" s="233"/>
      <c r="W12" s="234"/>
      <c r="X12" s="234"/>
      <c r="Y12" s="234"/>
      <c r="Z12" s="235"/>
      <c r="AA12" s="231"/>
      <c r="AB12" s="231"/>
      <c r="AC12" s="231"/>
      <c r="AD12" s="232"/>
    </row>
    <row r="13" spans="2:30" ht="15" customHeight="1">
      <c r="B13" s="236"/>
      <c r="C13" s="237"/>
      <c r="D13" s="238"/>
      <c r="E13" s="262" t="str">
        <f>IF(B13=0," ",VLOOKUP(B13,リスト!$B$3:$E$76,3,FALSE))</f>
        <v xml:space="preserve"> </v>
      </c>
      <c r="F13" s="263"/>
      <c r="G13" s="264"/>
      <c r="H13" s="262"/>
      <c r="I13" s="264"/>
      <c r="J13" s="189"/>
      <c r="K13" s="190"/>
      <c r="L13" s="190"/>
      <c r="M13" s="191"/>
      <c r="N13" s="236" t="str">
        <f>IF(B13=0," ",VLOOKUP($B13,リスト!$B$3:$E$76,2,FALSE))</f>
        <v xml:space="preserve"> </v>
      </c>
      <c r="O13" s="237"/>
      <c r="P13" s="237"/>
      <c r="Q13" s="238"/>
      <c r="R13" s="230"/>
      <c r="S13" s="231"/>
      <c r="T13" s="231"/>
      <c r="U13" s="232"/>
      <c r="V13" s="233"/>
      <c r="W13" s="234"/>
      <c r="X13" s="234"/>
      <c r="Y13" s="234"/>
      <c r="Z13" s="235"/>
      <c r="AA13" s="231"/>
      <c r="AB13" s="231"/>
      <c r="AC13" s="231"/>
      <c r="AD13" s="232"/>
    </row>
    <row r="14" spans="2:30" ht="15" customHeight="1">
      <c r="B14" s="236"/>
      <c r="C14" s="237"/>
      <c r="D14" s="238"/>
      <c r="E14" s="262" t="str">
        <f>IF(B14=0," ",VLOOKUP(B14,リスト!$B$3:$E$76,3,FALSE))</f>
        <v xml:space="preserve"> </v>
      </c>
      <c r="F14" s="263"/>
      <c r="G14" s="264"/>
      <c r="H14" s="262"/>
      <c r="I14" s="264"/>
      <c r="J14" s="189"/>
      <c r="K14" s="190"/>
      <c r="L14" s="190"/>
      <c r="M14" s="191"/>
      <c r="N14" s="236" t="str">
        <f>IF(B14=0," ",VLOOKUP($B14,リスト!$B$3:$E$76,2,FALSE))</f>
        <v xml:space="preserve"> </v>
      </c>
      <c r="O14" s="237"/>
      <c r="P14" s="237"/>
      <c r="Q14" s="238"/>
      <c r="R14" s="230"/>
      <c r="S14" s="231"/>
      <c r="T14" s="231"/>
      <c r="U14" s="232"/>
      <c r="V14" s="233"/>
      <c r="W14" s="234"/>
      <c r="X14" s="234"/>
      <c r="Y14" s="234"/>
      <c r="Z14" s="235"/>
      <c r="AA14" s="231"/>
      <c r="AB14" s="231"/>
      <c r="AC14" s="231"/>
      <c r="AD14" s="232"/>
    </row>
    <row r="15" spans="2:30" ht="15" customHeight="1">
      <c r="B15" s="236"/>
      <c r="C15" s="237"/>
      <c r="D15" s="238"/>
      <c r="E15" s="262" t="str">
        <f>IF(B15=0," ",VLOOKUP(B15,リスト!$B$3:$E$76,3,FALSE))</f>
        <v xml:space="preserve"> </v>
      </c>
      <c r="F15" s="263"/>
      <c r="G15" s="264"/>
      <c r="H15" s="262"/>
      <c r="I15" s="264"/>
      <c r="J15" s="189"/>
      <c r="K15" s="190"/>
      <c r="L15" s="190"/>
      <c r="M15" s="191"/>
      <c r="N15" s="236" t="str">
        <f>IF(B15=0," ",VLOOKUP($B15,リスト!$B$3:$E$76,2,FALSE))</f>
        <v xml:space="preserve"> </v>
      </c>
      <c r="O15" s="237"/>
      <c r="P15" s="237"/>
      <c r="Q15" s="238"/>
      <c r="R15" s="230"/>
      <c r="S15" s="231"/>
      <c r="T15" s="231"/>
      <c r="U15" s="232"/>
      <c r="V15" s="233"/>
      <c r="W15" s="234"/>
      <c r="X15" s="234"/>
      <c r="Y15" s="234"/>
      <c r="Z15" s="235"/>
      <c r="AA15" s="231"/>
      <c r="AB15" s="231"/>
      <c r="AC15" s="231"/>
      <c r="AD15" s="232"/>
    </row>
    <row r="16" spans="2:30" ht="15" customHeight="1">
      <c r="B16" s="236"/>
      <c r="C16" s="237"/>
      <c r="D16" s="238"/>
      <c r="E16" s="262" t="str">
        <f>IF(B16=0," ",VLOOKUP(B16,リスト!$B$3:$E$76,3,FALSE))</f>
        <v xml:space="preserve"> </v>
      </c>
      <c r="F16" s="263"/>
      <c r="G16" s="264"/>
      <c r="H16" s="262"/>
      <c r="I16" s="264"/>
      <c r="J16" s="189"/>
      <c r="K16" s="190"/>
      <c r="L16" s="190"/>
      <c r="M16" s="191"/>
      <c r="N16" s="236" t="str">
        <f>IF(B16=0," ",VLOOKUP($B16,リスト!$B$3:$E$76,2,FALSE))</f>
        <v xml:space="preserve"> </v>
      </c>
      <c r="O16" s="237"/>
      <c r="P16" s="237"/>
      <c r="Q16" s="238"/>
      <c r="R16" s="230"/>
      <c r="S16" s="231"/>
      <c r="T16" s="231"/>
      <c r="U16" s="232"/>
      <c r="V16" s="233"/>
      <c r="W16" s="234"/>
      <c r="X16" s="234"/>
      <c r="Y16" s="234"/>
      <c r="Z16" s="235"/>
      <c r="AA16" s="231"/>
      <c r="AB16" s="231"/>
      <c r="AC16" s="231"/>
      <c r="AD16" s="232"/>
    </row>
    <row r="17" spans="2:30" ht="15" customHeight="1">
      <c r="B17" s="236"/>
      <c r="C17" s="237"/>
      <c r="D17" s="238"/>
      <c r="E17" s="262" t="str">
        <f>IF(B17=0," ",VLOOKUP(B17,リスト!$B$3:$E$76,3,FALSE))</f>
        <v xml:space="preserve"> </v>
      </c>
      <c r="F17" s="263"/>
      <c r="G17" s="264"/>
      <c r="H17" s="262"/>
      <c r="I17" s="264"/>
      <c r="J17" s="189"/>
      <c r="K17" s="190"/>
      <c r="L17" s="190"/>
      <c r="M17" s="191"/>
      <c r="N17" s="236" t="str">
        <f>IF(B17=0," ",VLOOKUP($B17,リスト!$B$3:$E$76,2,FALSE))</f>
        <v xml:space="preserve"> </v>
      </c>
      <c r="O17" s="237"/>
      <c r="P17" s="237"/>
      <c r="Q17" s="238"/>
      <c r="R17" s="230"/>
      <c r="S17" s="231"/>
      <c r="T17" s="231"/>
      <c r="U17" s="232"/>
      <c r="V17" s="233"/>
      <c r="W17" s="234"/>
      <c r="X17" s="234"/>
      <c r="Y17" s="234"/>
      <c r="Z17" s="235"/>
      <c r="AA17" s="231"/>
      <c r="AB17" s="231"/>
      <c r="AC17" s="231"/>
      <c r="AD17" s="232"/>
    </row>
    <row r="18" spans="2:30" ht="15" customHeight="1">
      <c r="B18" s="236"/>
      <c r="C18" s="237"/>
      <c r="D18" s="238"/>
      <c r="E18" s="262" t="str">
        <f>IF(B18=0," ",VLOOKUP(B18,リスト!$B$3:$E$76,3,FALSE))</f>
        <v xml:space="preserve"> </v>
      </c>
      <c r="F18" s="263"/>
      <c r="G18" s="264"/>
      <c r="H18" s="262"/>
      <c r="I18" s="264"/>
      <c r="J18" s="189"/>
      <c r="K18" s="190"/>
      <c r="L18" s="190"/>
      <c r="M18" s="191"/>
      <c r="N18" s="236" t="str">
        <f>IF(B18=0," ",VLOOKUP($B18,リスト!$B$3:$E$76,2,FALSE))</f>
        <v xml:space="preserve"> </v>
      </c>
      <c r="O18" s="237"/>
      <c r="P18" s="237"/>
      <c r="Q18" s="238"/>
      <c r="R18" s="230"/>
      <c r="S18" s="231"/>
      <c r="T18" s="231"/>
      <c r="U18" s="232"/>
      <c r="V18" s="233"/>
      <c r="W18" s="234"/>
      <c r="X18" s="234"/>
      <c r="Y18" s="234"/>
      <c r="Z18" s="235"/>
      <c r="AA18" s="231"/>
      <c r="AB18" s="231"/>
      <c r="AC18" s="231"/>
      <c r="AD18" s="232"/>
    </row>
    <row r="19" spans="2:30" ht="15" customHeight="1">
      <c r="B19" s="236"/>
      <c r="C19" s="237"/>
      <c r="D19" s="238"/>
      <c r="E19" s="262" t="str">
        <f>IF(B19=0," ",VLOOKUP(B19,リスト!$B$3:$E$76,3,FALSE))</f>
        <v xml:space="preserve"> </v>
      </c>
      <c r="F19" s="263"/>
      <c r="G19" s="264"/>
      <c r="H19" s="262"/>
      <c r="I19" s="264"/>
      <c r="J19" s="189"/>
      <c r="K19" s="190"/>
      <c r="L19" s="190"/>
      <c r="M19" s="191"/>
      <c r="N19" s="236" t="str">
        <f>IF(B19=0," ",VLOOKUP($B19,リスト!$B$3:$E$76,2,FALSE))</f>
        <v xml:space="preserve"> </v>
      </c>
      <c r="O19" s="237"/>
      <c r="P19" s="237"/>
      <c r="Q19" s="238"/>
      <c r="R19" s="230"/>
      <c r="S19" s="231"/>
      <c r="T19" s="231"/>
      <c r="U19" s="232"/>
      <c r="V19" s="233"/>
      <c r="W19" s="234"/>
      <c r="X19" s="234"/>
      <c r="Y19" s="234"/>
      <c r="Z19" s="235"/>
      <c r="AA19" s="231"/>
      <c r="AB19" s="231"/>
      <c r="AC19" s="231"/>
      <c r="AD19" s="232"/>
    </row>
    <row r="20" spans="2:30" ht="9" customHeight="1">
      <c r="C20" s="3"/>
      <c r="D20" s="3"/>
      <c r="I20" s="3"/>
      <c r="J20" s="31"/>
      <c r="K20" s="31"/>
      <c r="L20" s="32"/>
      <c r="M20" s="32"/>
      <c r="N20" s="32"/>
      <c r="O20" s="32"/>
      <c r="P20" s="32"/>
      <c r="Q20" s="32"/>
      <c r="R20" s="32"/>
      <c r="S20" s="32"/>
      <c r="T20" s="32"/>
      <c r="U20" s="32"/>
      <c r="V20" s="32"/>
      <c r="W20" s="32"/>
      <c r="X20" s="31"/>
      <c r="Y20" s="31"/>
      <c r="Z20" s="31"/>
      <c r="AA20" s="31"/>
      <c r="AB20" s="31"/>
    </row>
    <row r="21" spans="2:30" ht="16.5" customHeight="1">
      <c r="B21" s="12" t="s">
        <v>173</v>
      </c>
      <c r="I21" s="3"/>
    </row>
    <row r="22" spans="2:30" ht="13.5" customHeight="1">
      <c r="B22" s="12" t="s">
        <v>189</v>
      </c>
      <c r="I22" s="3"/>
    </row>
    <row r="23" spans="2:30" ht="14.25" customHeight="1">
      <c r="B23" s="12" t="s">
        <v>190</v>
      </c>
      <c r="I23" s="3"/>
    </row>
    <row r="24" spans="2:30" ht="14.25" customHeight="1">
      <c r="B24" s="12" t="s">
        <v>150</v>
      </c>
      <c r="I24" s="3"/>
    </row>
    <row r="25" spans="2:30" ht="5.25" customHeight="1">
      <c r="I25" s="3"/>
    </row>
    <row r="26" spans="2:30" ht="13.5" customHeight="1">
      <c r="B26" s="12" t="s">
        <v>74</v>
      </c>
      <c r="E26" s="12"/>
      <c r="I26" s="3"/>
    </row>
    <row r="27" spans="2:30" ht="15" customHeight="1">
      <c r="B27" s="61" t="s">
        <v>66</v>
      </c>
      <c r="C27" s="251" t="s">
        <v>67</v>
      </c>
      <c r="D27" s="251"/>
      <c r="E27" s="251"/>
      <c r="F27" s="251"/>
      <c r="G27" s="251"/>
      <c r="H27" s="251"/>
      <c r="I27" s="251"/>
      <c r="J27" s="251"/>
      <c r="K27" s="251"/>
      <c r="L27" s="251"/>
      <c r="M27" s="251"/>
      <c r="N27" s="60"/>
      <c r="O27" s="184" t="s">
        <v>45</v>
      </c>
      <c r="P27" s="185"/>
      <c r="Q27" s="185"/>
      <c r="R27" s="185"/>
      <c r="S27" s="185"/>
      <c r="T27" s="186"/>
      <c r="U27" s="184" t="s">
        <v>68</v>
      </c>
      <c r="V27" s="185"/>
      <c r="W27" s="185"/>
      <c r="X27" s="185"/>
      <c r="Y27" s="186"/>
      <c r="Z27" s="184" t="s">
        <v>46</v>
      </c>
      <c r="AA27" s="186"/>
      <c r="AB27" s="184" t="s">
        <v>152</v>
      </c>
      <c r="AC27" s="185"/>
      <c r="AD27" s="186"/>
    </row>
    <row r="28" spans="2:30" ht="17.25" customHeight="1">
      <c r="B28" s="33"/>
      <c r="C28" s="34" t="s">
        <v>182</v>
      </c>
      <c r="D28" s="34"/>
      <c r="E28" s="34"/>
      <c r="F28" s="34"/>
      <c r="G28" s="34"/>
      <c r="H28" s="34"/>
      <c r="I28" s="30"/>
      <c r="J28" s="30"/>
      <c r="K28" s="34"/>
      <c r="L28" s="34"/>
      <c r="M28" s="34"/>
      <c r="N28" s="34"/>
      <c r="O28" s="76" t="s">
        <v>334</v>
      </c>
      <c r="P28" s="188"/>
      <c r="Q28" s="188"/>
      <c r="R28" s="1" t="s">
        <v>43</v>
      </c>
      <c r="S28" s="42"/>
      <c r="T28" s="29" t="s">
        <v>41</v>
      </c>
      <c r="U28" s="76" t="s">
        <v>334</v>
      </c>
      <c r="V28" s="43"/>
      <c r="W28" s="35" t="s">
        <v>42</v>
      </c>
      <c r="X28" s="43"/>
      <c r="Y28" s="35" t="s">
        <v>40</v>
      </c>
      <c r="Z28" s="259" t="s">
        <v>36</v>
      </c>
      <c r="AA28" s="260"/>
      <c r="AB28" s="166" t="str">
        <f>IF('様式5-2'!W29="","",'様式5-2'!W29)</f>
        <v/>
      </c>
      <c r="AC28" s="245"/>
      <c r="AD28" s="29" t="s">
        <v>69</v>
      </c>
    </row>
    <row r="29" spans="2:30" ht="20.25" customHeight="1" thickBot="1">
      <c r="B29" s="56" t="s">
        <v>70</v>
      </c>
      <c r="C29" s="250" t="s">
        <v>64</v>
      </c>
      <c r="D29" s="250"/>
      <c r="E29" s="250"/>
      <c r="F29" s="250"/>
      <c r="G29" s="250"/>
      <c r="H29" s="250"/>
      <c r="I29" s="250"/>
      <c r="J29" s="250"/>
      <c r="K29" s="250"/>
      <c r="L29" s="250"/>
      <c r="M29" s="250"/>
      <c r="N29" s="250"/>
      <c r="O29" s="251"/>
      <c r="P29" s="251"/>
      <c r="Q29" s="251"/>
      <c r="R29" s="251"/>
      <c r="S29" s="251"/>
      <c r="T29" s="251"/>
      <c r="U29" s="251"/>
      <c r="V29" s="251"/>
      <c r="W29" s="251"/>
      <c r="X29" s="251"/>
      <c r="Y29" s="252"/>
      <c r="Z29" s="253" t="s">
        <v>37</v>
      </c>
      <c r="AA29" s="254"/>
      <c r="AB29" s="255"/>
      <c r="AC29" s="256"/>
      <c r="AD29" s="36" t="s">
        <v>69</v>
      </c>
    </row>
    <row r="30" spans="2:30" ht="17.25" customHeight="1" thickBot="1">
      <c r="C30" s="9"/>
      <c r="D30" s="30"/>
      <c r="E30" s="30"/>
      <c r="F30" s="30"/>
      <c r="G30" s="30"/>
      <c r="H30" s="30"/>
      <c r="I30" s="30"/>
      <c r="J30" s="30"/>
      <c r="K30" s="30"/>
      <c r="L30" s="30"/>
      <c r="M30" s="30"/>
      <c r="N30" s="30"/>
      <c r="O30" s="243" t="s">
        <v>137</v>
      </c>
      <c r="P30" s="244"/>
      <c r="Q30" s="244"/>
      <c r="R30" s="244"/>
      <c r="S30" s="244"/>
      <c r="T30" s="244"/>
      <c r="U30" s="244"/>
      <c r="V30" s="239" t="s">
        <v>136</v>
      </c>
      <c r="W30" s="239"/>
      <c r="X30" s="239"/>
      <c r="Y30" s="239"/>
      <c r="Z30" s="239"/>
      <c r="AA30" s="240"/>
      <c r="AB30" s="241" t="str">
        <f>IF(AB28="","",MAX(AB29,AB28))</f>
        <v/>
      </c>
      <c r="AC30" s="242"/>
      <c r="AD30" s="62" t="s">
        <v>69</v>
      </c>
    </row>
    <row r="31" spans="2:30" ht="5.25" customHeight="1">
      <c r="C31" s="9"/>
      <c r="D31" s="30"/>
      <c r="E31" s="30"/>
      <c r="F31" s="30"/>
      <c r="G31" s="30"/>
      <c r="H31" s="30"/>
      <c r="I31" s="30"/>
      <c r="J31" s="30"/>
      <c r="K31" s="30"/>
      <c r="L31" s="30"/>
      <c r="M31" s="30"/>
      <c r="N31" s="30"/>
      <c r="O31" s="6"/>
      <c r="P31" s="6"/>
      <c r="Q31" s="6"/>
      <c r="R31" s="6"/>
      <c r="S31" s="6"/>
      <c r="T31" s="6"/>
      <c r="U31" s="6"/>
      <c r="V31" s="6"/>
      <c r="W31" s="6"/>
      <c r="X31" s="6"/>
      <c r="Y31" s="58"/>
      <c r="Z31" s="58"/>
      <c r="AA31" s="6"/>
      <c r="AB31" s="31"/>
      <c r="AC31" s="31"/>
      <c r="AD31" s="59"/>
    </row>
    <row r="32" spans="2:30" ht="13.5" customHeight="1">
      <c r="B32" s="12" t="s">
        <v>75</v>
      </c>
      <c r="E32" s="12"/>
      <c r="I32" s="3"/>
    </row>
    <row r="33" spans="2:30" ht="15" customHeight="1">
      <c r="B33" s="61" t="s">
        <v>66</v>
      </c>
      <c r="C33" s="251" t="s">
        <v>138</v>
      </c>
      <c r="D33" s="251"/>
      <c r="E33" s="251"/>
      <c r="F33" s="251"/>
      <c r="G33" s="251"/>
      <c r="H33" s="251"/>
      <c r="I33" s="251"/>
      <c r="J33" s="251"/>
      <c r="K33" s="251"/>
      <c r="L33" s="251"/>
      <c r="M33" s="251"/>
      <c r="N33" s="60"/>
      <c r="O33" s="184" t="s">
        <v>45</v>
      </c>
      <c r="P33" s="185"/>
      <c r="Q33" s="185"/>
      <c r="R33" s="185"/>
      <c r="S33" s="185"/>
      <c r="T33" s="186"/>
      <c r="U33" s="184" t="s">
        <v>68</v>
      </c>
      <c r="V33" s="185"/>
      <c r="W33" s="185"/>
      <c r="X33" s="185"/>
      <c r="Y33" s="186"/>
      <c r="Z33" s="184" t="s">
        <v>46</v>
      </c>
      <c r="AA33" s="186"/>
      <c r="AB33" s="206" t="s">
        <v>151</v>
      </c>
      <c r="AC33" s="207"/>
      <c r="AD33" s="208"/>
    </row>
    <row r="34" spans="2:30" ht="17.25" customHeight="1">
      <c r="B34" s="33"/>
      <c r="C34" s="34" t="s">
        <v>183</v>
      </c>
      <c r="D34" s="34"/>
      <c r="E34" s="34"/>
      <c r="F34" s="34"/>
      <c r="G34" s="34"/>
      <c r="H34" s="34"/>
      <c r="I34" s="30"/>
      <c r="J34" s="30"/>
      <c r="K34" s="34"/>
      <c r="L34" s="34"/>
      <c r="M34" s="34"/>
      <c r="N34" s="34"/>
      <c r="O34" s="75" t="str">
        <f>IF(O28="","",(O28))</f>
        <v>令和</v>
      </c>
      <c r="P34" s="188" t="str">
        <f>IF(P28="","",(P28))</f>
        <v/>
      </c>
      <c r="Q34" s="188"/>
      <c r="R34" s="1" t="s">
        <v>43</v>
      </c>
      <c r="S34" s="42" t="str">
        <f>IF(S28="","",(S28))</f>
        <v/>
      </c>
      <c r="T34" s="29" t="s">
        <v>41</v>
      </c>
      <c r="U34" s="42" t="str">
        <f>IF(U28="","",(U28))</f>
        <v>令和</v>
      </c>
      <c r="V34" s="42" t="str">
        <f>IF(V28="","",(V28))</f>
        <v/>
      </c>
      <c r="W34" s="35" t="s">
        <v>42</v>
      </c>
      <c r="X34" s="42" t="str">
        <f>IF(X28="","",(X28))</f>
        <v/>
      </c>
      <c r="Y34" s="35" t="s">
        <v>40</v>
      </c>
      <c r="Z34" s="259" t="s">
        <v>140</v>
      </c>
      <c r="AA34" s="260"/>
      <c r="AB34" s="166" t="str">
        <f>IF('様式5-2'!Y29="","",'様式5-2'!Y29)</f>
        <v/>
      </c>
      <c r="AC34" s="245"/>
      <c r="AD34" s="29" t="s">
        <v>142</v>
      </c>
    </row>
    <row r="35" spans="2:30" ht="20.25" customHeight="1" thickBot="1">
      <c r="B35" s="56" t="s">
        <v>70</v>
      </c>
      <c r="C35" s="250" t="s">
        <v>143</v>
      </c>
      <c r="D35" s="250"/>
      <c r="E35" s="250"/>
      <c r="F35" s="250"/>
      <c r="G35" s="250"/>
      <c r="H35" s="250"/>
      <c r="I35" s="250"/>
      <c r="J35" s="250"/>
      <c r="K35" s="250"/>
      <c r="L35" s="250"/>
      <c r="M35" s="250"/>
      <c r="N35" s="250"/>
      <c r="O35" s="251"/>
      <c r="P35" s="251"/>
      <c r="Q35" s="251"/>
      <c r="R35" s="251"/>
      <c r="S35" s="251"/>
      <c r="T35" s="251"/>
      <c r="U35" s="251"/>
      <c r="V35" s="251"/>
      <c r="W35" s="251"/>
      <c r="X35" s="251"/>
      <c r="Y35" s="252"/>
      <c r="Z35" s="253" t="s">
        <v>141</v>
      </c>
      <c r="AA35" s="254"/>
      <c r="AB35" s="255"/>
      <c r="AC35" s="256"/>
      <c r="AD35" s="36" t="s">
        <v>142</v>
      </c>
    </row>
    <row r="36" spans="2:30" ht="17.25" customHeight="1" thickBot="1">
      <c r="C36" s="9"/>
      <c r="D36" s="30"/>
      <c r="E36" s="30"/>
      <c r="F36" s="30"/>
      <c r="G36" s="30"/>
      <c r="H36" s="30"/>
      <c r="I36" s="30"/>
      <c r="J36" s="30"/>
      <c r="K36" s="30"/>
      <c r="L36" s="30"/>
      <c r="M36" s="30"/>
      <c r="N36" s="30"/>
      <c r="O36" s="246" t="s">
        <v>149</v>
      </c>
      <c r="P36" s="247"/>
      <c r="Q36" s="247"/>
      <c r="R36" s="247"/>
      <c r="S36" s="247"/>
      <c r="T36" s="247"/>
      <c r="U36" s="247"/>
      <c r="V36" s="248" t="s">
        <v>139</v>
      </c>
      <c r="W36" s="248"/>
      <c r="X36" s="248"/>
      <c r="Y36" s="248"/>
      <c r="Z36" s="248"/>
      <c r="AA36" s="249"/>
      <c r="AB36" s="241" t="str">
        <f>IF(AB34="","",MAX(AB35,AB34))</f>
        <v/>
      </c>
      <c r="AC36" s="242"/>
      <c r="AD36" s="62" t="s">
        <v>142</v>
      </c>
    </row>
    <row r="37" spans="2:30" ht="5.25" customHeight="1">
      <c r="C37" s="9"/>
      <c r="D37" s="30"/>
      <c r="E37" s="30"/>
      <c r="F37" s="30"/>
      <c r="G37" s="30"/>
      <c r="H37" s="30"/>
      <c r="I37" s="30"/>
      <c r="J37" s="30"/>
      <c r="K37" s="30"/>
      <c r="L37" s="30"/>
      <c r="M37" s="30"/>
      <c r="N37" s="30"/>
      <c r="O37" s="6"/>
      <c r="P37" s="6"/>
      <c r="Q37" s="6"/>
      <c r="R37" s="6"/>
      <c r="S37" s="6"/>
      <c r="T37" s="6"/>
      <c r="U37" s="6"/>
      <c r="V37" s="6"/>
      <c r="W37" s="6"/>
      <c r="X37" s="6"/>
      <c r="Y37" s="58"/>
      <c r="Z37" s="58"/>
      <c r="AA37" s="6"/>
      <c r="AB37" s="31"/>
      <c r="AC37" s="31"/>
      <c r="AD37" s="59"/>
    </row>
    <row r="38" spans="2:30" ht="13.5" customHeight="1">
      <c r="B38" s="12" t="s">
        <v>39</v>
      </c>
      <c r="E38" s="12"/>
      <c r="I38" s="3"/>
    </row>
    <row r="39" spans="2:30" ht="15" customHeight="1">
      <c r="B39" s="221" t="s">
        <v>66</v>
      </c>
      <c r="C39" s="251" t="s">
        <v>144</v>
      </c>
      <c r="D39" s="251"/>
      <c r="E39" s="251"/>
      <c r="F39" s="251"/>
      <c r="G39" s="251"/>
      <c r="H39" s="251"/>
      <c r="I39" s="251"/>
      <c r="J39" s="251"/>
      <c r="K39" s="251"/>
      <c r="L39" s="251"/>
      <c r="M39" s="251"/>
      <c r="N39" s="251"/>
      <c r="O39" s="251"/>
      <c r="P39" s="251"/>
      <c r="Q39" s="252"/>
      <c r="R39" s="206" t="s">
        <v>71</v>
      </c>
      <c r="S39" s="207"/>
      <c r="T39" s="207"/>
      <c r="U39" s="207"/>
      <c r="V39" s="207"/>
      <c r="W39" s="207"/>
      <c r="X39" s="207"/>
      <c r="Y39" s="208"/>
      <c r="Z39" s="184" t="s">
        <v>46</v>
      </c>
      <c r="AA39" s="186"/>
      <c r="AB39" s="184" t="s">
        <v>153</v>
      </c>
      <c r="AC39" s="185"/>
      <c r="AD39" s="186"/>
    </row>
    <row r="40" spans="2:30" ht="17.25" customHeight="1">
      <c r="B40" s="265"/>
      <c r="C40" s="257"/>
      <c r="D40" s="257"/>
      <c r="E40" s="257"/>
      <c r="F40" s="257"/>
      <c r="G40" s="257"/>
      <c r="H40" s="257"/>
      <c r="I40" s="257"/>
      <c r="J40" s="257"/>
      <c r="K40" s="257"/>
      <c r="L40" s="257"/>
      <c r="M40" s="257"/>
      <c r="N40" s="257"/>
      <c r="O40" s="257"/>
      <c r="P40" s="257"/>
      <c r="Q40" s="258"/>
      <c r="R40" s="206"/>
      <c r="S40" s="207"/>
      <c r="T40" s="37"/>
      <c r="U40" s="1" t="s">
        <v>42</v>
      </c>
      <c r="V40" s="42"/>
      <c r="W40" s="1" t="s">
        <v>40</v>
      </c>
      <c r="X40" s="77" t="str">
        <f>IF(V40=3,"31",IF(V40=9,"30", " "))</f>
        <v xml:space="preserve"> </v>
      </c>
      <c r="Y40" s="29" t="s">
        <v>44</v>
      </c>
      <c r="Z40" s="259" t="s">
        <v>47</v>
      </c>
      <c r="AA40" s="260"/>
      <c r="AB40" s="166"/>
      <c r="AC40" s="245"/>
      <c r="AD40" s="29" t="s">
        <v>147</v>
      </c>
    </row>
    <row r="41" spans="2:30" ht="20.25" customHeight="1" thickBot="1">
      <c r="B41" s="56" t="s">
        <v>70</v>
      </c>
      <c r="C41" s="250" t="s">
        <v>145</v>
      </c>
      <c r="D41" s="250"/>
      <c r="E41" s="250"/>
      <c r="F41" s="250"/>
      <c r="G41" s="250"/>
      <c r="H41" s="250"/>
      <c r="I41" s="250"/>
      <c r="J41" s="250"/>
      <c r="K41" s="250"/>
      <c r="L41" s="250"/>
      <c r="M41" s="250"/>
      <c r="N41" s="250"/>
      <c r="O41" s="251"/>
      <c r="P41" s="251"/>
      <c r="Q41" s="251"/>
      <c r="R41" s="251"/>
      <c r="S41" s="251"/>
      <c r="T41" s="251"/>
      <c r="U41" s="251"/>
      <c r="V41" s="251"/>
      <c r="W41" s="251"/>
      <c r="X41" s="251"/>
      <c r="Y41" s="252"/>
      <c r="Z41" s="253" t="s">
        <v>48</v>
      </c>
      <c r="AA41" s="254"/>
      <c r="AB41" s="255"/>
      <c r="AC41" s="256"/>
      <c r="AD41" s="36" t="s">
        <v>147</v>
      </c>
    </row>
    <row r="42" spans="2:30" ht="17.25" customHeight="1" thickBot="1">
      <c r="C42" s="9"/>
      <c r="D42" s="30"/>
      <c r="E42" s="30"/>
      <c r="F42" s="30"/>
      <c r="G42" s="30"/>
      <c r="H42" s="30"/>
      <c r="I42" s="30"/>
      <c r="J42" s="30"/>
      <c r="K42" s="30"/>
      <c r="L42" s="30"/>
      <c r="M42" s="30"/>
      <c r="N42" s="30"/>
      <c r="O42" s="243" t="s">
        <v>148</v>
      </c>
      <c r="P42" s="244"/>
      <c r="Q42" s="244"/>
      <c r="R42" s="244"/>
      <c r="S42" s="244"/>
      <c r="T42" s="244"/>
      <c r="U42" s="244"/>
      <c r="V42" s="239" t="s">
        <v>146</v>
      </c>
      <c r="W42" s="239"/>
      <c r="X42" s="239"/>
      <c r="Y42" s="239"/>
      <c r="Z42" s="239"/>
      <c r="AA42" s="240"/>
      <c r="AB42" s="241" t="str">
        <f>IF(AB40="","",MAX(AB41,AB40))</f>
        <v/>
      </c>
      <c r="AC42" s="242"/>
      <c r="AD42" s="62" t="s">
        <v>147</v>
      </c>
    </row>
    <row r="43" spans="2:30" ht="32.25" customHeight="1">
      <c r="C43" s="9"/>
      <c r="D43" s="30"/>
      <c r="E43" s="30"/>
      <c r="F43" s="30"/>
      <c r="G43" s="30"/>
      <c r="H43" s="30"/>
      <c r="I43" s="30"/>
      <c r="J43" s="30"/>
      <c r="K43" s="30"/>
      <c r="L43" s="30"/>
      <c r="M43" s="30"/>
      <c r="N43" s="30"/>
      <c r="O43" s="30"/>
      <c r="P43" s="6"/>
      <c r="Q43" s="6"/>
      <c r="R43" s="6"/>
      <c r="S43" s="6"/>
      <c r="T43" s="6"/>
      <c r="U43" s="57"/>
      <c r="V43" s="57"/>
      <c r="W43" s="58"/>
      <c r="X43" s="58"/>
      <c r="Y43" s="58"/>
      <c r="Z43" s="58"/>
      <c r="AA43" s="6"/>
      <c r="AB43" s="31"/>
      <c r="AC43" s="31"/>
      <c r="AD43" s="59"/>
    </row>
    <row r="44" spans="2:30" ht="6" customHeight="1">
      <c r="E44" s="12"/>
      <c r="F44" s="12"/>
      <c r="G44" s="12"/>
      <c r="H44" s="12"/>
    </row>
    <row r="45" spans="2:30" ht="6" customHeight="1">
      <c r="E45" s="12"/>
      <c r="F45" s="12"/>
      <c r="G45" s="12"/>
      <c r="H45" s="12"/>
    </row>
    <row r="46" spans="2:30" ht="13.5" customHeight="1">
      <c r="E46" s="12"/>
      <c r="F46" s="12"/>
      <c r="G46" s="12"/>
      <c r="H46" s="12"/>
    </row>
    <row r="47" spans="2:30" ht="15" customHeight="1">
      <c r="E47" s="12"/>
      <c r="F47" s="12"/>
      <c r="G47" s="12"/>
      <c r="H47" s="12"/>
    </row>
    <row r="48" spans="2:30" ht="17.25" customHeight="1">
      <c r="E48" s="12"/>
      <c r="F48" s="12"/>
      <c r="G48" s="12"/>
      <c r="H48" s="12"/>
    </row>
    <row r="49" s="12" customFormat="1" ht="32.25" customHeight="1"/>
    <row r="50" s="12" customFormat="1" ht="13.5" customHeight="1"/>
    <row r="51" s="12" customFormat="1" ht="13.5" customHeight="1"/>
  </sheetData>
  <sheetProtection selectLockedCells="1"/>
  <mergeCells count="150">
    <mergeCell ref="AA9:AD9"/>
    <mergeCell ref="J18:M18"/>
    <mergeCell ref="J19:M19"/>
    <mergeCell ref="H6:I7"/>
    <mergeCell ref="H8:I8"/>
    <mergeCell ref="H9:I9"/>
    <mergeCell ref="H10:I10"/>
    <mergeCell ref="H11:I11"/>
    <mergeCell ref="H12:I12"/>
    <mergeCell ref="H13:I13"/>
    <mergeCell ref="J9:M9"/>
    <mergeCell ref="J10:M10"/>
    <mergeCell ref="J11:M11"/>
    <mergeCell ref="J12:M12"/>
    <mergeCell ref="J13:M13"/>
    <mergeCell ref="J14:M14"/>
    <mergeCell ref="J15:M15"/>
    <mergeCell ref="J16:M16"/>
    <mergeCell ref="J17:M17"/>
    <mergeCell ref="N16:Q16"/>
    <mergeCell ref="N17:Q17"/>
    <mergeCell ref="N18:Q18"/>
    <mergeCell ref="N19:Q19"/>
    <mergeCell ref="R6:U6"/>
    <mergeCell ref="B39:B40"/>
    <mergeCell ref="C29:Y29"/>
    <mergeCell ref="C27:M27"/>
    <mergeCell ref="O27:T27"/>
    <mergeCell ref="P28:Q28"/>
    <mergeCell ref="U27:Y27"/>
    <mergeCell ref="C35:Y35"/>
    <mergeCell ref="B12:D12"/>
    <mergeCell ref="B13:D13"/>
    <mergeCell ref="B14:D14"/>
    <mergeCell ref="B15:D15"/>
    <mergeCell ref="B16:D16"/>
    <mergeCell ref="H14:I14"/>
    <mergeCell ref="H15:I15"/>
    <mergeCell ref="B17:D17"/>
    <mergeCell ref="B18:D18"/>
    <mergeCell ref="B19:D19"/>
    <mergeCell ref="E12:G12"/>
    <mergeCell ref="E13:G13"/>
    <mergeCell ref="E14:G14"/>
    <mergeCell ref="E15:G15"/>
    <mergeCell ref="E16:G16"/>
    <mergeCell ref="H16:I16"/>
    <mergeCell ref="H17:I17"/>
    <mergeCell ref="B2:AD2"/>
    <mergeCell ref="E8:G8"/>
    <mergeCell ref="E6:G7"/>
    <mergeCell ref="B6:D7"/>
    <mergeCell ref="Z27:AA27"/>
    <mergeCell ref="Z28:AA28"/>
    <mergeCell ref="AB29:AC29"/>
    <mergeCell ref="Z29:AA29"/>
    <mergeCell ref="V30:AA30"/>
    <mergeCell ref="O30:U30"/>
    <mergeCell ref="B8:D8"/>
    <mergeCell ref="B9:D9"/>
    <mergeCell ref="B10:D10"/>
    <mergeCell ref="B11:D11"/>
    <mergeCell ref="E9:G9"/>
    <mergeCell ref="E10:G10"/>
    <mergeCell ref="E11:G11"/>
    <mergeCell ref="E17:G17"/>
    <mergeCell ref="E18:G18"/>
    <mergeCell ref="E19:G19"/>
    <mergeCell ref="H18:I18"/>
    <mergeCell ref="H19:I19"/>
    <mergeCell ref="J6:M7"/>
    <mergeCell ref="J8:M8"/>
    <mergeCell ref="Z35:AA35"/>
    <mergeCell ref="C33:M33"/>
    <mergeCell ref="O33:T33"/>
    <mergeCell ref="U33:Y33"/>
    <mergeCell ref="Z33:AA33"/>
    <mergeCell ref="AB35:AC35"/>
    <mergeCell ref="AB30:AC30"/>
    <mergeCell ref="AB27:AD27"/>
    <mergeCell ref="AB28:AC28"/>
    <mergeCell ref="AB33:AD33"/>
    <mergeCell ref="P34:Q34"/>
    <mergeCell ref="Z34:AA34"/>
    <mergeCell ref="AB34:AC34"/>
    <mergeCell ref="V42:AA42"/>
    <mergeCell ref="AB42:AC42"/>
    <mergeCell ref="O42:U42"/>
    <mergeCell ref="AB40:AC40"/>
    <mergeCell ref="R39:Y39"/>
    <mergeCell ref="O36:U36"/>
    <mergeCell ref="V36:AA36"/>
    <mergeCell ref="AB36:AC36"/>
    <mergeCell ref="C41:Y41"/>
    <mergeCell ref="Z41:AA41"/>
    <mergeCell ref="AB41:AC41"/>
    <mergeCell ref="Z39:AA39"/>
    <mergeCell ref="AB39:AD39"/>
    <mergeCell ref="R40:S40"/>
    <mergeCell ref="C39:Q40"/>
    <mergeCell ref="Z40:AA40"/>
    <mergeCell ref="R7:U7"/>
    <mergeCell ref="R8:U8"/>
    <mergeCell ref="R9:U9"/>
    <mergeCell ref="R10:U10"/>
    <mergeCell ref="N6:Q7"/>
    <mergeCell ref="N8:Q8"/>
    <mergeCell ref="N9:Q9"/>
    <mergeCell ref="N10:Q10"/>
    <mergeCell ref="N11:Q11"/>
    <mergeCell ref="N12:Q12"/>
    <mergeCell ref="N13:Q13"/>
    <mergeCell ref="N14:Q14"/>
    <mergeCell ref="N15:Q15"/>
    <mergeCell ref="R19:U19"/>
    <mergeCell ref="V19:Z19"/>
    <mergeCell ref="AA19:AD19"/>
    <mergeCell ref="R14:U14"/>
    <mergeCell ref="V14:Z14"/>
    <mergeCell ref="AA14:AD14"/>
    <mergeCell ref="R15:U15"/>
    <mergeCell ref="V15:Z15"/>
    <mergeCell ref="AA15:AD15"/>
    <mergeCell ref="R16:U16"/>
    <mergeCell ref="V16:Z16"/>
    <mergeCell ref="AA16:AD16"/>
    <mergeCell ref="AA6:AD6"/>
    <mergeCell ref="V6:Z6"/>
    <mergeCell ref="V7:Z7"/>
    <mergeCell ref="AA7:AD7"/>
    <mergeCell ref="R17:U17"/>
    <mergeCell ref="V17:Z17"/>
    <mergeCell ref="AA17:AD17"/>
    <mergeCell ref="R18:U18"/>
    <mergeCell ref="V18:Z18"/>
    <mergeCell ref="AA18:AD18"/>
    <mergeCell ref="V10:Z10"/>
    <mergeCell ref="AA10:AD10"/>
    <mergeCell ref="R11:U11"/>
    <mergeCell ref="V11:Z11"/>
    <mergeCell ref="AA11:AD11"/>
    <mergeCell ref="R12:U12"/>
    <mergeCell ref="V12:Z12"/>
    <mergeCell ref="AA12:AD12"/>
    <mergeCell ref="R13:U13"/>
    <mergeCell ref="V13:Z13"/>
    <mergeCell ref="AA13:AD13"/>
    <mergeCell ref="V8:Z8"/>
    <mergeCell ref="AA8:AD8"/>
    <mergeCell ref="V9:Z9"/>
  </mergeCells>
  <phoneticPr fontId="19"/>
  <dataValidations count="3">
    <dataValidation type="list" errorStyle="information" allowBlank="1" showInputMessage="1" showErrorMessage="1" sqref="R40:S40" xr:uid="{8EB983FC-F9A5-42F7-8D52-695B007FED20}">
      <formula1>"平成,令和"</formula1>
    </dataValidation>
    <dataValidation type="list" errorStyle="information" allowBlank="1" showInputMessage="1" showErrorMessage="1" sqref="V40" xr:uid="{4AEC52B5-B888-4F3C-9ADC-F94E792DD64B}">
      <formula1>"3,9"</formula1>
    </dataValidation>
    <dataValidation errorStyle="information" allowBlank="1" showInputMessage="1" showErrorMessage="1" sqref="O28 U28" xr:uid="{EBB2A260-CA7B-4EFF-B0B1-FAC7311743A1}"/>
  </dataValidations>
  <pageMargins left="0.62992125984251968" right="0.39370078740157483" top="0.59055118110236227" bottom="0.23622047244094491" header="0.31496062992125984" footer="0.19685039370078741"/>
  <pageSetup paperSize="9" scale="92"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xr:uid="{B7A92989-D528-49CC-A64A-776E1712E60B}">
          <x14:formula1>
            <xm:f>リスト!$B$3:$B$76</xm:f>
          </x14:formula1>
          <xm:sqref>B8:D19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1"/>
  <sheetViews>
    <sheetView showGridLines="0" view="pageBreakPreview" topLeftCell="A16" zoomScale="70" zoomScaleNormal="70" zoomScaleSheetLayoutView="70" workbookViewId="0">
      <selection activeCell="AM29" sqref="AM29"/>
    </sheetView>
  </sheetViews>
  <sheetFormatPr defaultRowHeight="13.5"/>
  <cols>
    <col min="1" max="1" width="0.75" style="51" customWidth="1"/>
    <col min="2" max="2" width="3.375" style="51" customWidth="1"/>
    <col min="3" max="3" width="7.125" style="51" customWidth="1"/>
    <col min="4" max="4" width="5.5" style="51" customWidth="1"/>
    <col min="5" max="5" width="10.625" style="51" customWidth="1"/>
    <col min="6" max="6" width="6.125" style="51" customWidth="1"/>
    <col min="7" max="7" width="5.75" style="51" customWidth="1"/>
    <col min="8" max="8" width="3.5" style="51" customWidth="1"/>
    <col min="9" max="9" width="5.75" style="51" customWidth="1"/>
    <col min="10" max="10" width="3.5" style="51" customWidth="1"/>
    <col min="11" max="11" width="5.75" style="51" customWidth="1"/>
    <col min="12" max="12" width="3.5" style="51" customWidth="1"/>
    <col min="13" max="14" width="5.75" style="51" customWidth="1"/>
    <col min="15" max="15" width="3.5" style="51" customWidth="1"/>
    <col min="16" max="17" width="5.75" style="51" customWidth="1"/>
    <col min="18" max="18" width="4.25" style="51" customWidth="1"/>
    <col min="19" max="20" width="5.75" style="51" customWidth="1"/>
    <col min="21" max="21" width="3.5" style="51" customWidth="1"/>
    <col min="22" max="22" width="5.75" style="51" customWidth="1"/>
    <col min="23" max="23" width="10.5" style="51" customWidth="1"/>
    <col min="24" max="24" width="3.75" style="51" customWidth="1"/>
    <col min="25" max="25" width="14.25" style="51" customWidth="1"/>
    <col min="26" max="26" width="6.25" style="51" customWidth="1"/>
    <col min="27" max="27" width="15.5" style="51" customWidth="1"/>
    <col min="28" max="28" width="5.875" style="51" customWidth="1"/>
    <col min="29" max="29" width="12.5" style="51" customWidth="1"/>
    <col min="30" max="30" width="7" style="51" customWidth="1"/>
    <col min="31" max="31" width="18.25" style="51" customWidth="1"/>
    <col min="32" max="32" width="14.875" style="51" customWidth="1"/>
    <col min="33" max="33" width="6" style="51" customWidth="1"/>
    <col min="34" max="16384" width="9" style="51"/>
  </cols>
  <sheetData>
    <row r="1" spans="1:33" ht="23.25" customHeight="1">
      <c r="F1" s="112"/>
      <c r="J1" s="52"/>
      <c r="AF1" s="2"/>
      <c r="AG1" s="113" t="s">
        <v>176</v>
      </c>
    </row>
    <row r="2" spans="1:33" ht="9" customHeight="1" thickBot="1">
      <c r="J2" s="52"/>
      <c r="AF2" s="114"/>
      <c r="AG2" s="115"/>
    </row>
    <row r="3" spans="1:33" s="52" customFormat="1" ht="21">
      <c r="A3" s="52" t="s">
        <v>59</v>
      </c>
      <c r="B3" s="116"/>
      <c r="Y3" s="51"/>
      <c r="Z3" s="51"/>
      <c r="AA3" s="323" t="s">
        <v>133</v>
      </c>
      <c r="AB3" s="324"/>
      <c r="AC3" s="324"/>
      <c r="AD3" s="325"/>
      <c r="AE3" s="323" t="s">
        <v>134</v>
      </c>
      <c r="AF3" s="324"/>
      <c r="AG3" s="325"/>
    </row>
    <row r="4" spans="1:33" ht="18.75" customHeight="1" thickBot="1">
      <c r="C4" s="53"/>
      <c r="AA4" s="326"/>
      <c r="AB4" s="327"/>
      <c r="AC4" s="327"/>
      <c r="AD4" s="328"/>
      <c r="AE4" s="326"/>
      <c r="AF4" s="327"/>
      <c r="AG4" s="328"/>
    </row>
    <row r="5" spans="1:33" s="53" customFormat="1" ht="18.75" customHeight="1">
      <c r="B5" s="54" t="s">
        <v>184</v>
      </c>
      <c r="C5" s="54"/>
      <c r="Y5" s="51"/>
      <c r="Z5" s="51"/>
      <c r="AA5" s="323"/>
      <c r="AB5" s="324"/>
      <c r="AC5" s="324"/>
      <c r="AD5" s="325"/>
      <c r="AE5" s="332"/>
      <c r="AF5" s="324"/>
      <c r="AG5" s="325"/>
    </row>
    <row r="6" spans="1:33" s="53" customFormat="1" ht="18.75" customHeight="1">
      <c r="B6" s="54"/>
      <c r="Y6" s="51"/>
      <c r="Z6" s="51"/>
      <c r="AA6" s="329"/>
      <c r="AB6" s="330"/>
      <c r="AC6" s="330"/>
      <c r="AD6" s="331"/>
      <c r="AE6" s="329"/>
      <c r="AF6" s="330"/>
      <c r="AG6" s="331"/>
    </row>
    <row r="7" spans="1:33" s="53" customFormat="1" ht="18.75" customHeight="1" thickBot="1">
      <c r="B7" s="50" t="s">
        <v>185</v>
      </c>
      <c r="C7" s="50"/>
      <c r="Y7" s="51"/>
      <c r="Z7" s="51"/>
      <c r="AA7" s="326"/>
      <c r="AB7" s="327"/>
      <c r="AC7" s="327"/>
      <c r="AD7" s="328"/>
      <c r="AE7" s="326"/>
      <c r="AF7" s="327"/>
      <c r="AG7" s="328"/>
    </row>
    <row r="8" spans="1:33" ht="18.75" customHeight="1">
      <c r="B8" s="50"/>
      <c r="C8" s="117"/>
      <c r="AG8" s="118"/>
    </row>
    <row r="9" spans="1:33" ht="24" customHeight="1">
      <c r="B9" s="55" t="s">
        <v>131</v>
      </c>
      <c r="C9" s="119"/>
      <c r="D9" s="118"/>
      <c r="E9" s="118"/>
      <c r="F9" s="118"/>
      <c r="G9" s="118"/>
      <c r="H9" s="118"/>
      <c r="I9" s="118"/>
      <c r="J9" s="118"/>
      <c r="K9" s="118"/>
      <c r="L9" s="118"/>
      <c r="M9" s="118"/>
      <c r="N9" s="118"/>
      <c r="O9" s="118"/>
      <c r="P9" s="118"/>
      <c r="Q9" s="118"/>
      <c r="R9" s="120"/>
      <c r="S9" s="121" t="s">
        <v>129</v>
      </c>
      <c r="T9" s="330"/>
      <c r="U9" s="330"/>
      <c r="V9" s="50" t="s">
        <v>130</v>
      </c>
      <c r="W9" s="50"/>
    </row>
    <row r="10" spans="1:33" ht="9" customHeight="1" thickBot="1"/>
    <row r="11" spans="1:33" ht="36.75" customHeight="1" thickBot="1">
      <c r="B11" s="50" t="s">
        <v>62</v>
      </c>
      <c r="C11" s="117"/>
      <c r="D11" s="117"/>
      <c r="E11" s="122"/>
      <c r="F11" s="123" t="s">
        <v>332</v>
      </c>
      <c r="G11" s="124"/>
      <c r="H11" s="125" t="s">
        <v>3</v>
      </c>
      <c r="I11" s="124"/>
      <c r="J11" s="125" t="s">
        <v>4</v>
      </c>
      <c r="K11" s="124"/>
      <c r="L11" s="125" t="s">
        <v>5</v>
      </c>
      <c r="M11" s="126"/>
      <c r="N11" s="118"/>
      <c r="O11" s="118"/>
      <c r="P11" s="118"/>
      <c r="Q11" s="50" t="s">
        <v>6</v>
      </c>
      <c r="R11" s="118"/>
      <c r="S11" s="118"/>
      <c r="T11" s="321"/>
      <c r="U11" s="321"/>
      <c r="V11" s="321"/>
      <c r="W11" s="321"/>
      <c r="X11" s="321"/>
      <c r="Y11" s="321"/>
      <c r="Z11" s="321"/>
      <c r="AA11" s="321"/>
      <c r="AB11" s="321"/>
      <c r="AC11" s="321"/>
      <c r="AD11" s="321"/>
      <c r="AE11" s="322"/>
      <c r="AF11" s="322"/>
      <c r="AG11" s="322"/>
    </row>
    <row r="12" spans="1:33" ht="9" customHeight="1">
      <c r="D12" s="127" t="s">
        <v>2</v>
      </c>
      <c r="AF12" s="128"/>
      <c r="AG12" s="128"/>
    </row>
    <row r="13" spans="1:33" s="53" customFormat="1" ht="18.75" customHeight="1" thickBot="1">
      <c r="AA13" s="129"/>
      <c r="AB13" s="129"/>
      <c r="AC13" s="129"/>
      <c r="AD13" s="129"/>
      <c r="AE13" s="129"/>
      <c r="AF13" s="130" t="s">
        <v>7</v>
      </c>
      <c r="AG13" s="128"/>
    </row>
    <row r="14" spans="1:33" s="54" customFormat="1" ht="24.75" customHeight="1">
      <c r="D14" s="131"/>
      <c r="E14" s="271" t="s">
        <v>8</v>
      </c>
      <c r="F14" s="272"/>
      <c r="G14" s="271" t="s">
        <v>9</v>
      </c>
      <c r="H14" s="277"/>
      <c r="I14" s="277"/>
      <c r="J14" s="277"/>
      <c r="K14" s="277"/>
      <c r="L14" s="277"/>
      <c r="M14" s="272"/>
      <c r="N14" s="317" t="s">
        <v>10</v>
      </c>
      <c r="O14" s="318"/>
      <c r="P14" s="319"/>
      <c r="Q14" s="271" t="s">
        <v>156</v>
      </c>
      <c r="R14" s="277"/>
      <c r="S14" s="272"/>
      <c r="T14" s="317" t="s">
        <v>11</v>
      </c>
      <c r="U14" s="318"/>
      <c r="V14" s="319"/>
      <c r="W14" s="271" t="s">
        <v>12</v>
      </c>
      <c r="X14" s="320"/>
      <c r="Y14" s="288" t="s">
        <v>13</v>
      </c>
      <c r="Z14" s="289"/>
      <c r="AA14" s="277" t="s">
        <v>14</v>
      </c>
      <c r="AB14" s="272"/>
      <c r="AC14" s="271" t="s">
        <v>15</v>
      </c>
      <c r="AD14" s="272"/>
      <c r="AE14" s="132" t="s">
        <v>16</v>
      </c>
      <c r="AF14" s="271" t="s">
        <v>17</v>
      </c>
      <c r="AG14" s="272"/>
    </row>
    <row r="15" spans="1:33" s="50" customFormat="1" ht="50.25" customHeight="1">
      <c r="C15" s="133" t="s">
        <v>2</v>
      </c>
      <c r="D15" s="133"/>
      <c r="E15" s="273"/>
      <c r="F15" s="274"/>
      <c r="G15" s="273"/>
      <c r="H15" s="313"/>
      <c r="I15" s="313"/>
      <c r="J15" s="313"/>
      <c r="K15" s="313"/>
      <c r="L15" s="313"/>
      <c r="M15" s="274"/>
      <c r="N15" s="273" t="s">
        <v>157</v>
      </c>
      <c r="O15" s="313"/>
      <c r="P15" s="274"/>
      <c r="Q15" s="314" t="s">
        <v>155</v>
      </c>
      <c r="R15" s="315"/>
      <c r="S15" s="316"/>
      <c r="T15" s="273"/>
      <c r="U15" s="313"/>
      <c r="V15" s="274"/>
      <c r="W15" s="273" t="s">
        <v>127</v>
      </c>
      <c r="X15" s="291"/>
      <c r="Y15" s="290" t="s">
        <v>18</v>
      </c>
      <c r="Z15" s="291"/>
      <c r="AA15" s="136" t="s">
        <v>132</v>
      </c>
      <c r="AB15" s="135" t="s">
        <v>128</v>
      </c>
      <c r="AC15" s="273" t="s">
        <v>18</v>
      </c>
      <c r="AD15" s="274"/>
      <c r="AE15" s="134" t="s">
        <v>18</v>
      </c>
      <c r="AF15" s="273" t="s">
        <v>18</v>
      </c>
      <c r="AG15" s="274"/>
    </row>
    <row r="16" spans="1:33" s="54" customFormat="1" ht="33" customHeight="1">
      <c r="C16" s="310" t="s">
        <v>65</v>
      </c>
      <c r="D16" s="137" t="s">
        <v>19</v>
      </c>
      <c r="E16" s="138"/>
      <c r="F16" s="139" t="s">
        <v>20</v>
      </c>
      <c r="G16" s="140"/>
      <c r="H16" s="141" t="s">
        <v>21</v>
      </c>
      <c r="I16" s="142"/>
      <c r="J16" s="143" t="s">
        <v>22</v>
      </c>
      <c r="K16" s="144"/>
      <c r="L16" s="141" t="s">
        <v>21</v>
      </c>
      <c r="M16" s="145"/>
      <c r="N16" s="146"/>
      <c r="O16" s="141" t="s">
        <v>21</v>
      </c>
      <c r="P16" s="147"/>
      <c r="Q16" s="146"/>
      <c r="R16" s="141" t="s">
        <v>21</v>
      </c>
      <c r="S16" s="147"/>
      <c r="T16" s="146"/>
      <c r="U16" s="141" t="s">
        <v>21</v>
      </c>
      <c r="V16" s="147"/>
      <c r="W16" s="296"/>
      <c r="X16" s="309"/>
      <c r="Y16" s="278" t="str">
        <f t="shared" ref="Y16:Y27" si="0">IF(AC16="","",(AC16-AA16))</f>
        <v/>
      </c>
      <c r="Z16" s="279"/>
      <c r="AA16" s="312"/>
      <c r="AB16" s="295"/>
      <c r="AC16" s="275" t="str">
        <f>IF(AF16="","",(AF16-AE16))</f>
        <v/>
      </c>
      <c r="AD16" s="276"/>
      <c r="AE16" s="148"/>
      <c r="AF16" s="296"/>
      <c r="AG16" s="295"/>
    </row>
    <row r="17" spans="3:33" s="54" customFormat="1" ht="33" customHeight="1">
      <c r="C17" s="311"/>
      <c r="D17" s="137" t="s">
        <v>23</v>
      </c>
      <c r="E17" s="138"/>
      <c r="F17" s="139" t="s">
        <v>20</v>
      </c>
      <c r="G17" s="140"/>
      <c r="H17" s="141" t="s">
        <v>21</v>
      </c>
      <c r="I17" s="142"/>
      <c r="J17" s="143" t="s">
        <v>22</v>
      </c>
      <c r="K17" s="144"/>
      <c r="L17" s="141" t="s">
        <v>21</v>
      </c>
      <c r="M17" s="145"/>
      <c r="N17" s="146"/>
      <c r="O17" s="141" t="s">
        <v>21</v>
      </c>
      <c r="P17" s="147"/>
      <c r="Q17" s="146"/>
      <c r="R17" s="141" t="s">
        <v>21</v>
      </c>
      <c r="S17" s="147"/>
      <c r="T17" s="146"/>
      <c r="U17" s="141" t="s">
        <v>21</v>
      </c>
      <c r="V17" s="147"/>
      <c r="W17" s="296"/>
      <c r="X17" s="309"/>
      <c r="Y17" s="278" t="str">
        <f t="shared" si="0"/>
        <v/>
      </c>
      <c r="Z17" s="279"/>
      <c r="AA17" s="294"/>
      <c r="AB17" s="295"/>
      <c r="AC17" s="275" t="str">
        <f t="shared" ref="AC17:AC27" si="1">IF(AF17="","",(AF17-AE17))</f>
        <v/>
      </c>
      <c r="AD17" s="276"/>
      <c r="AE17" s="148"/>
      <c r="AF17" s="296"/>
      <c r="AG17" s="295"/>
    </row>
    <row r="18" spans="3:33" s="54" customFormat="1" ht="33" customHeight="1">
      <c r="C18" s="311"/>
      <c r="D18" s="137" t="s">
        <v>24</v>
      </c>
      <c r="E18" s="138"/>
      <c r="F18" s="139" t="s">
        <v>20</v>
      </c>
      <c r="G18" s="140"/>
      <c r="H18" s="141" t="s">
        <v>21</v>
      </c>
      <c r="I18" s="142"/>
      <c r="J18" s="143" t="s">
        <v>22</v>
      </c>
      <c r="K18" s="144"/>
      <c r="L18" s="141" t="s">
        <v>21</v>
      </c>
      <c r="M18" s="145"/>
      <c r="N18" s="146"/>
      <c r="O18" s="141" t="s">
        <v>21</v>
      </c>
      <c r="P18" s="147"/>
      <c r="Q18" s="146"/>
      <c r="R18" s="141" t="s">
        <v>21</v>
      </c>
      <c r="S18" s="147"/>
      <c r="T18" s="146"/>
      <c r="U18" s="141" t="s">
        <v>21</v>
      </c>
      <c r="V18" s="147"/>
      <c r="W18" s="296"/>
      <c r="X18" s="309"/>
      <c r="Y18" s="278" t="str">
        <f t="shared" si="0"/>
        <v/>
      </c>
      <c r="Z18" s="279"/>
      <c r="AA18" s="294"/>
      <c r="AB18" s="295"/>
      <c r="AC18" s="275" t="str">
        <f t="shared" si="1"/>
        <v/>
      </c>
      <c r="AD18" s="276"/>
      <c r="AE18" s="148"/>
      <c r="AF18" s="296"/>
      <c r="AG18" s="295"/>
    </row>
    <row r="19" spans="3:33" s="54" customFormat="1" ht="33" customHeight="1">
      <c r="C19" s="311"/>
      <c r="D19" s="137" t="s">
        <v>25</v>
      </c>
      <c r="E19" s="138"/>
      <c r="F19" s="139" t="s">
        <v>20</v>
      </c>
      <c r="G19" s="140"/>
      <c r="H19" s="141" t="s">
        <v>21</v>
      </c>
      <c r="I19" s="142"/>
      <c r="J19" s="143" t="s">
        <v>22</v>
      </c>
      <c r="K19" s="144"/>
      <c r="L19" s="141" t="s">
        <v>21</v>
      </c>
      <c r="M19" s="145"/>
      <c r="N19" s="146"/>
      <c r="O19" s="141" t="s">
        <v>21</v>
      </c>
      <c r="P19" s="147"/>
      <c r="Q19" s="146"/>
      <c r="R19" s="141" t="s">
        <v>21</v>
      </c>
      <c r="S19" s="147"/>
      <c r="T19" s="146"/>
      <c r="U19" s="141" t="s">
        <v>21</v>
      </c>
      <c r="V19" s="147"/>
      <c r="W19" s="296"/>
      <c r="X19" s="309"/>
      <c r="Y19" s="278" t="str">
        <f t="shared" si="0"/>
        <v/>
      </c>
      <c r="Z19" s="279"/>
      <c r="AA19" s="294"/>
      <c r="AB19" s="295"/>
      <c r="AC19" s="275" t="str">
        <f t="shared" si="1"/>
        <v/>
      </c>
      <c r="AD19" s="276"/>
      <c r="AE19" s="148"/>
      <c r="AF19" s="296"/>
      <c r="AG19" s="295"/>
    </row>
    <row r="20" spans="3:33" s="54" customFormat="1" ht="33" customHeight="1">
      <c r="C20" s="311"/>
      <c r="D20" s="137" t="s">
        <v>26</v>
      </c>
      <c r="E20" s="138"/>
      <c r="F20" s="139" t="s">
        <v>20</v>
      </c>
      <c r="G20" s="140"/>
      <c r="H20" s="141" t="s">
        <v>21</v>
      </c>
      <c r="I20" s="142"/>
      <c r="J20" s="143" t="s">
        <v>22</v>
      </c>
      <c r="K20" s="144"/>
      <c r="L20" s="141" t="s">
        <v>21</v>
      </c>
      <c r="M20" s="145"/>
      <c r="N20" s="146"/>
      <c r="O20" s="141" t="s">
        <v>21</v>
      </c>
      <c r="P20" s="147"/>
      <c r="Q20" s="146"/>
      <c r="R20" s="141" t="s">
        <v>21</v>
      </c>
      <c r="S20" s="147"/>
      <c r="T20" s="146"/>
      <c r="U20" s="141" t="s">
        <v>21</v>
      </c>
      <c r="V20" s="147"/>
      <c r="W20" s="296"/>
      <c r="X20" s="309"/>
      <c r="Y20" s="278" t="str">
        <f t="shared" si="0"/>
        <v/>
      </c>
      <c r="Z20" s="279"/>
      <c r="AA20" s="294"/>
      <c r="AB20" s="295"/>
      <c r="AC20" s="275" t="str">
        <f t="shared" si="1"/>
        <v/>
      </c>
      <c r="AD20" s="276"/>
      <c r="AE20" s="148"/>
      <c r="AF20" s="296"/>
      <c r="AG20" s="295"/>
    </row>
    <row r="21" spans="3:33" s="54" customFormat="1" ht="33" customHeight="1">
      <c r="C21" s="311"/>
      <c r="D21" s="137" t="s">
        <v>27</v>
      </c>
      <c r="E21" s="138"/>
      <c r="F21" s="139" t="s">
        <v>20</v>
      </c>
      <c r="G21" s="140"/>
      <c r="H21" s="141" t="s">
        <v>21</v>
      </c>
      <c r="I21" s="142"/>
      <c r="J21" s="143" t="s">
        <v>22</v>
      </c>
      <c r="K21" s="144"/>
      <c r="L21" s="141" t="s">
        <v>21</v>
      </c>
      <c r="M21" s="145"/>
      <c r="N21" s="146"/>
      <c r="O21" s="141" t="s">
        <v>21</v>
      </c>
      <c r="P21" s="147"/>
      <c r="Q21" s="146"/>
      <c r="R21" s="141" t="s">
        <v>21</v>
      </c>
      <c r="S21" s="147"/>
      <c r="T21" s="146"/>
      <c r="U21" s="141" t="s">
        <v>21</v>
      </c>
      <c r="V21" s="147"/>
      <c r="W21" s="296"/>
      <c r="X21" s="309"/>
      <c r="Y21" s="278" t="str">
        <f t="shared" si="0"/>
        <v/>
      </c>
      <c r="Z21" s="279"/>
      <c r="AA21" s="294"/>
      <c r="AB21" s="295"/>
      <c r="AC21" s="275" t="str">
        <f t="shared" si="1"/>
        <v/>
      </c>
      <c r="AD21" s="276"/>
      <c r="AE21" s="148"/>
      <c r="AF21" s="296"/>
      <c r="AG21" s="295"/>
    </row>
    <row r="22" spans="3:33" s="54" customFormat="1" ht="33" customHeight="1">
      <c r="C22" s="311"/>
      <c r="D22" s="137" t="s">
        <v>28</v>
      </c>
      <c r="E22" s="138"/>
      <c r="F22" s="139" t="s">
        <v>20</v>
      </c>
      <c r="G22" s="140"/>
      <c r="H22" s="141" t="s">
        <v>21</v>
      </c>
      <c r="I22" s="142"/>
      <c r="J22" s="143" t="s">
        <v>22</v>
      </c>
      <c r="K22" s="144"/>
      <c r="L22" s="141" t="s">
        <v>21</v>
      </c>
      <c r="M22" s="145"/>
      <c r="N22" s="146"/>
      <c r="O22" s="141" t="s">
        <v>21</v>
      </c>
      <c r="P22" s="147"/>
      <c r="Q22" s="146"/>
      <c r="R22" s="141" t="s">
        <v>21</v>
      </c>
      <c r="S22" s="147"/>
      <c r="T22" s="146"/>
      <c r="U22" s="141" t="s">
        <v>21</v>
      </c>
      <c r="V22" s="147"/>
      <c r="W22" s="296"/>
      <c r="X22" s="309"/>
      <c r="Y22" s="278" t="str">
        <f t="shared" si="0"/>
        <v/>
      </c>
      <c r="Z22" s="279"/>
      <c r="AA22" s="294"/>
      <c r="AB22" s="295"/>
      <c r="AC22" s="275" t="str">
        <f t="shared" si="1"/>
        <v/>
      </c>
      <c r="AD22" s="276"/>
      <c r="AE22" s="148"/>
      <c r="AF22" s="296"/>
      <c r="AG22" s="295"/>
    </row>
    <row r="23" spans="3:33" s="54" customFormat="1" ht="33" customHeight="1">
      <c r="C23" s="311"/>
      <c r="D23" s="137" t="s">
        <v>30</v>
      </c>
      <c r="E23" s="138"/>
      <c r="F23" s="139" t="s">
        <v>20</v>
      </c>
      <c r="G23" s="140"/>
      <c r="H23" s="141" t="s">
        <v>21</v>
      </c>
      <c r="I23" s="142"/>
      <c r="J23" s="143" t="s">
        <v>22</v>
      </c>
      <c r="K23" s="144"/>
      <c r="L23" s="141" t="s">
        <v>21</v>
      </c>
      <c r="M23" s="145"/>
      <c r="N23" s="146"/>
      <c r="O23" s="141" t="s">
        <v>21</v>
      </c>
      <c r="P23" s="147"/>
      <c r="Q23" s="146"/>
      <c r="R23" s="141" t="s">
        <v>21</v>
      </c>
      <c r="S23" s="147"/>
      <c r="T23" s="146"/>
      <c r="U23" s="141" t="s">
        <v>21</v>
      </c>
      <c r="V23" s="147"/>
      <c r="W23" s="296"/>
      <c r="X23" s="309"/>
      <c r="Y23" s="278" t="str">
        <f t="shared" si="0"/>
        <v/>
      </c>
      <c r="Z23" s="279"/>
      <c r="AA23" s="294"/>
      <c r="AB23" s="295"/>
      <c r="AC23" s="275" t="str">
        <f t="shared" si="1"/>
        <v/>
      </c>
      <c r="AD23" s="276"/>
      <c r="AE23" s="148"/>
      <c r="AF23" s="296"/>
      <c r="AG23" s="295"/>
    </row>
    <row r="24" spans="3:33" s="54" customFormat="1" ht="33" customHeight="1">
      <c r="C24" s="311"/>
      <c r="D24" s="137" t="s">
        <v>31</v>
      </c>
      <c r="E24" s="138"/>
      <c r="F24" s="139" t="s">
        <v>20</v>
      </c>
      <c r="G24" s="140"/>
      <c r="H24" s="141" t="s">
        <v>21</v>
      </c>
      <c r="I24" s="142"/>
      <c r="J24" s="143" t="s">
        <v>22</v>
      </c>
      <c r="K24" s="144"/>
      <c r="L24" s="141" t="s">
        <v>21</v>
      </c>
      <c r="M24" s="145"/>
      <c r="N24" s="146"/>
      <c r="O24" s="141" t="s">
        <v>21</v>
      </c>
      <c r="P24" s="147"/>
      <c r="Q24" s="146"/>
      <c r="R24" s="141" t="s">
        <v>21</v>
      </c>
      <c r="S24" s="147"/>
      <c r="T24" s="146"/>
      <c r="U24" s="141" t="s">
        <v>21</v>
      </c>
      <c r="V24" s="147"/>
      <c r="W24" s="296"/>
      <c r="X24" s="309"/>
      <c r="Y24" s="278" t="str">
        <f t="shared" si="0"/>
        <v/>
      </c>
      <c r="Z24" s="279"/>
      <c r="AA24" s="294"/>
      <c r="AB24" s="295"/>
      <c r="AC24" s="275" t="str">
        <f t="shared" si="1"/>
        <v/>
      </c>
      <c r="AD24" s="276"/>
      <c r="AE24" s="148"/>
      <c r="AF24" s="296"/>
      <c r="AG24" s="295"/>
    </row>
    <row r="25" spans="3:33" s="54" customFormat="1" ht="33" customHeight="1">
      <c r="C25" s="311"/>
      <c r="D25" s="137" t="s">
        <v>32</v>
      </c>
      <c r="E25" s="138"/>
      <c r="F25" s="139" t="s">
        <v>20</v>
      </c>
      <c r="G25" s="140"/>
      <c r="H25" s="141" t="s">
        <v>21</v>
      </c>
      <c r="I25" s="142"/>
      <c r="J25" s="143" t="s">
        <v>22</v>
      </c>
      <c r="K25" s="144"/>
      <c r="L25" s="141" t="s">
        <v>21</v>
      </c>
      <c r="M25" s="145"/>
      <c r="N25" s="146"/>
      <c r="O25" s="141" t="s">
        <v>21</v>
      </c>
      <c r="P25" s="147"/>
      <c r="Q25" s="146"/>
      <c r="R25" s="141" t="s">
        <v>21</v>
      </c>
      <c r="S25" s="147"/>
      <c r="T25" s="146"/>
      <c r="U25" s="141" t="s">
        <v>21</v>
      </c>
      <c r="V25" s="147"/>
      <c r="W25" s="296"/>
      <c r="X25" s="309"/>
      <c r="Y25" s="278" t="str">
        <f t="shared" si="0"/>
        <v/>
      </c>
      <c r="Z25" s="279"/>
      <c r="AA25" s="294"/>
      <c r="AB25" s="295"/>
      <c r="AC25" s="275" t="str">
        <f t="shared" si="1"/>
        <v/>
      </c>
      <c r="AD25" s="276"/>
      <c r="AE25" s="148"/>
      <c r="AF25" s="296"/>
      <c r="AG25" s="295"/>
    </row>
    <row r="26" spans="3:33" s="54" customFormat="1" ht="33" customHeight="1">
      <c r="C26" s="311"/>
      <c r="D26" s="137" t="s">
        <v>33</v>
      </c>
      <c r="E26" s="138"/>
      <c r="F26" s="139" t="s">
        <v>20</v>
      </c>
      <c r="G26" s="140"/>
      <c r="H26" s="141" t="s">
        <v>21</v>
      </c>
      <c r="I26" s="142"/>
      <c r="J26" s="143" t="s">
        <v>22</v>
      </c>
      <c r="K26" s="144"/>
      <c r="L26" s="141" t="s">
        <v>21</v>
      </c>
      <c r="M26" s="145"/>
      <c r="N26" s="146"/>
      <c r="O26" s="141" t="s">
        <v>21</v>
      </c>
      <c r="P26" s="147"/>
      <c r="Q26" s="146"/>
      <c r="R26" s="141" t="s">
        <v>21</v>
      </c>
      <c r="S26" s="147"/>
      <c r="T26" s="146"/>
      <c r="U26" s="141" t="s">
        <v>21</v>
      </c>
      <c r="V26" s="147"/>
      <c r="W26" s="296"/>
      <c r="X26" s="309"/>
      <c r="Y26" s="278" t="str">
        <f t="shared" si="0"/>
        <v/>
      </c>
      <c r="Z26" s="279"/>
      <c r="AA26" s="294"/>
      <c r="AB26" s="295"/>
      <c r="AC26" s="275" t="str">
        <f t="shared" si="1"/>
        <v/>
      </c>
      <c r="AD26" s="276"/>
      <c r="AE26" s="148"/>
      <c r="AF26" s="296"/>
      <c r="AG26" s="295"/>
    </row>
    <row r="27" spans="3:33" s="54" customFormat="1" ht="33" customHeight="1">
      <c r="C27" s="311"/>
      <c r="D27" s="149" t="s">
        <v>34</v>
      </c>
      <c r="E27" s="138"/>
      <c r="F27" s="139" t="s">
        <v>20</v>
      </c>
      <c r="G27" s="140"/>
      <c r="H27" s="141" t="s">
        <v>21</v>
      </c>
      <c r="I27" s="142"/>
      <c r="J27" s="143" t="s">
        <v>22</v>
      </c>
      <c r="K27" s="144"/>
      <c r="L27" s="141" t="s">
        <v>21</v>
      </c>
      <c r="M27" s="145"/>
      <c r="N27" s="146"/>
      <c r="O27" s="141" t="s">
        <v>21</v>
      </c>
      <c r="P27" s="147"/>
      <c r="Q27" s="146"/>
      <c r="R27" s="141" t="s">
        <v>21</v>
      </c>
      <c r="S27" s="147"/>
      <c r="T27" s="146"/>
      <c r="U27" s="141" t="s">
        <v>21</v>
      </c>
      <c r="V27" s="147"/>
      <c r="W27" s="292"/>
      <c r="X27" s="293"/>
      <c r="Y27" s="278" t="str">
        <f t="shared" si="0"/>
        <v/>
      </c>
      <c r="Z27" s="279"/>
      <c r="AA27" s="294"/>
      <c r="AB27" s="295"/>
      <c r="AC27" s="275" t="str">
        <f t="shared" si="1"/>
        <v/>
      </c>
      <c r="AD27" s="276"/>
      <c r="AE27" s="148"/>
      <c r="AF27" s="296"/>
      <c r="AG27" s="295"/>
    </row>
    <row r="28" spans="3:33" s="54" customFormat="1" ht="34.5" customHeight="1" thickBot="1">
      <c r="C28" s="297" t="s">
        <v>29</v>
      </c>
      <c r="D28" s="298"/>
      <c r="E28" s="298"/>
      <c r="F28" s="298"/>
      <c r="G28" s="298"/>
      <c r="H28" s="298"/>
      <c r="I28" s="298"/>
      <c r="J28" s="298"/>
      <c r="K28" s="298"/>
      <c r="L28" s="298"/>
      <c r="M28" s="298"/>
      <c r="N28" s="298"/>
      <c r="O28" s="298"/>
      <c r="P28" s="298"/>
      <c r="Q28" s="298"/>
      <c r="R28" s="298"/>
      <c r="S28" s="298"/>
      <c r="T28" s="298"/>
      <c r="U28" s="299"/>
      <c r="V28" s="299"/>
      <c r="W28" s="300" t="str">
        <f>IF((SUM(W16:X27)=0),"",SUM(W16:X27))</f>
        <v/>
      </c>
      <c r="X28" s="301">
        <f>SUM(X21:X27)</f>
        <v>0</v>
      </c>
      <c r="Y28" s="305" t="str">
        <f>IF((SUM(Y16:Z27)=0),"",SUM(Y16:Z27))</f>
        <v/>
      </c>
      <c r="Z28" s="306"/>
      <c r="AA28" s="302" t="str">
        <f>IF((COUNTA(AA16:AB27)=0),"",SUM(AA16:AB27))</f>
        <v/>
      </c>
      <c r="AB28" s="303"/>
      <c r="AC28" s="307">
        <f>IF((COUNTA(AC16:AD27)=0),"",SUM(AC16:AD27))</f>
        <v>0</v>
      </c>
      <c r="AD28" s="308"/>
      <c r="AE28" s="150" t="str">
        <f>IF((SUM(AE16:AE27)=0),"",SUM(AE16:AE27))</f>
        <v/>
      </c>
      <c r="AF28" s="304" t="str">
        <f>IF((SUM(AF16:AG27)=0),"",SUM(AF16:AG27))</f>
        <v/>
      </c>
      <c r="AG28" s="304" t="str">
        <f>IF((SUM(AG16:AG27)=0),"",SUM(AG16:AG27))</f>
        <v/>
      </c>
    </row>
    <row r="29" spans="3:33" s="53" customFormat="1" ht="34.5" customHeight="1" thickBot="1">
      <c r="C29" s="280" t="s">
        <v>35</v>
      </c>
      <c r="D29" s="281"/>
      <c r="E29" s="281"/>
      <c r="F29" s="281"/>
      <c r="G29" s="281"/>
      <c r="H29" s="281"/>
      <c r="I29" s="281"/>
      <c r="J29" s="281"/>
      <c r="K29" s="281"/>
      <c r="L29" s="281"/>
      <c r="M29" s="281"/>
      <c r="N29" s="281"/>
      <c r="O29" s="281"/>
      <c r="P29" s="281"/>
      <c r="Q29" s="281"/>
      <c r="R29" s="281"/>
      <c r="S29" s="281"/>
      <c r="T29" s="281"/>
      <c r="U29" s="281"/>
      <c r="V29" s="282"/>
      <c r="W29" s="283" t="str">
        <f>IF(ISERROR(AVERAGE(W16:X27)),"",ROUNDDOWN(SUM(W16:X27)/12,0))</f>
        <v/>
      </c>
      <c r="X29" s="284" t="str">
        <f>IF((ROUNDDOWN(X28/12,0)=0),"",ROUNDDOWN(X28/12,0))</f>
        <v/>
      </c>
      <c r="Y29" s="269" t="str">
        <f>IF(ISERROR(AVERAGE(Y16:Z27)),"",ROUNDDOWN(SUM(Y16:Z27)/12,0))</f>
        <v/>
      </c>
      <c r="Z29" s="270"/>
      <c r="AA29" s="285"/>
      <c r="AB29" s="286"/>
      <c r="AC29" s="286"/>
      <c r="AD29" s="286"/>
      <c r="AE29" s="286"/>
      <c r="AF29" s="286"/>
      <c r="AG29" s="286"/>
    </row>
    <row r="30" spans="3:33" ht="17.25" customHeight="1">
      <c r="AD30" s="287" t="s">
        <v>135</v>
      </c>
      <c r="AE30" s="287"/>
      <c r="AF30" s="287"/>
      <c r="AG30" s="287"/>
    </row>
    <row r="31" spans="3:33" ht="21" customHeight="1">
      <c r="S31" s="266" t="s">
        <v>187</v>
      </c>
      <c r="T31" s="267"/>
      <c r="U31" s="267"/>
      <c r="V31" s="267"/>
      <c r="W31" s="267"/>
      <c r="X31" s="268"/>
      <c r="Z31" s="266" t="s">
        <v>186</v>
      </c>
      <c r="AA31" s="267"/>
      <c r="AB31" s="267"/>
      <c r="AC31" s="268"/>
    </row>
  </sheetData>
  <sheetProtection selectLockedCells="1"/>
  <mergeCells count="101">
    <mergeCell ref="T11:Z11"/>
    <mergeCell ref="AA11:AD11"/>
    <mergeCell ref="AE11:AG11"/>
    <mergeCell ref="AA3:AD4"/>
    <mergeCell ref="AE3:AG4"/>
    <mergeCell ref="AA5:AD7"/>
    <mergeCell ref="AE5:AG7"/>
    <mergeCell ref="T9:U9"/>
    <mergeCell ref="AF14:AG14"/>
    <mergeCell ref="E15:F15"/>
    <mergeCell ref="G15:M15"/>
    <mergeCell ref="N15:P15"/>
    <mergeCell ref="Q15:S15"/>
    <mergeCell ref="T15:V15"/>
    <mergeCell ref="W15:X15"/>
    <mergeCell ref="AF15:AG15"/>
    <mergeCell ref="E14:F14"/>
    <mergeCell ref="G14:M14"/>
    <mergeCell ref="N14:P14"/>
    <mergeCell ref="Q14:S14"/>
    <mergeCell ref="T14:V14"/>
    <mergeCell ref="W14:X14"/>
    <mergeCell ref="W21:X21"/>
    <mergeCell ref="AA21:AB21"/>
    <mergeCell ref="AF21:AG21"/>
    <mergeCell ref="W22:X22"/>
    <mergeCell ref="AA22:AB22"/>
    <mergeCell ref="AF22:AG22"/>
    <mergeCell ref="Y21:Z21"/>
    <mergeCell ref="Y22:Z22"/>
    <mergeCell ref="C16:C27"/>
    <mergeCell ref="W16:X16"/>
    <mergeCell ref="AA16:AB16"/>
    <mergeCell ref="AF16:AG16"/>
    <mergeCell ref="W17:X17"/>
    <mergeCell ref="AA17:AB17"/>
    <mergeCell ref="AF17:AG17"/>
    <mergeCell ref="W18:X18"/>
    <mergeCell ref="AA18:AB18"/>
    <mergeCell ref="AF18:AG18"/>
    <mergeCell ref="W19:X19"/>
    <mergeCell ref="AA19:AB19"/>
    <mergeCell ref="AF19:AG19"/>
    <mergeCell ref="W20:X20"/>
    <mergeCell ref="AA20:AB20"/>
    <mergeCell ref="AF20:AG20"/>
    <mergeCell ref="W23:X23"/>
    <mergeCell ref="AA23:AB23"/>
    <mergeCell ref="AF23:AG23"/>
    <mergeCell ref="W24:X24"/>
    <mergeCell ref="AA24:AB24"/>
    <mergeCell ref="AF24:AG24"/>
    <mergeCell ref="Y23:Z23"/>
    <mergeCell ref="Y24:Z24"/>
    <mergeCell ref="AC23:AD23"/>
    <mergeCell ref="AC24:AD24"/>
    <mergeCell ref="W25:X25"/>
    <mergeCell ref="AA25:AB25"/>
    <mergeCell ref="AF25:AG25"/>
    <mergeCell ref="W26:X26"/>
    <mergeCell ref="AA26:AB26"/>
    <mergeCell ref="AF26:AG26"/>
    <mergeCell ref="Y25:Z25"/>
    <mergeCell ref="Y26:Z26"/>
    <mergeCell ref="AC25:AD25"/>
    <mergeCell ref="AC26:AD26"/>
    <mergeCell ref="W27:X27"/>
    <mergeCell ref="AA27:AB27"/>
    <mergeCell ref="AF27:AG27"/>
    <mergeCell ref="C28:V28"/>
    <mergeCell ref="W28:X28"/>
    <mergeCell ref="AA28:AB28"/>
    <mergeCell ref="AF28:AG28"/>
    <mergeCell ref="Y27:Z27"/>
    <mergeCell ref="Y28:Z28"/>
    <mergeCell ref="AC27:AD27"/>
    <mergeCell ref="AC28:AD28"/>
    <mergeCell ref="S31:X31"/>
    <mergeCell ref="Z31:AC31"/>
    <mergeCell ref="Y29:Z29"/>
    <mergeCell ref="AC14:AD14"/>
    <mergeCell ref="AC15:AD15"/>
    <mergeCell ref="AC16:AD16"/>
    <mergeCell ref="AC17:AD17"/>
    <mergeCell ref="AC18:AD18"/>
    <mergeCell ref="AC19:AD19"/>
    <mergeCell ref="AC20:AD20"/>
    <mergeCell ref="AC21:AD21"/>
    <mergeCell ref="AC22:AD22"/>
    <mergeCell ref="AA14:AB14"/>
    <mergeCell ref="Y20:Z20"/>
    <mergeCell ref="C29:V29"/>
    <mergeCell ref="W29:X29"/>
    <mergeCell ref="AA29:AG29"/>
    <mergeCell ref="AD30:AG30"/>
    <mergeCell ref="Y14:Z14"/>
    <mergeCell ref="Y15:Z15"/>
    <mergeCell ref="Y16:Z16"/>
    <mergeCell ref="Y17:Z17"/>
    <mergeCell ref="Y18:Z18"/>
    <mergeCell ref="Y19:Z19"/>
  </mergeCells>
  <phoneticPr fontId="21"/>
  <dataValidations count="2">
    <dataValidation type="list" allowBlank="1" showInputMessage="1" sqref="T9" xr:uid="{00000000-0002-0000-0200-000000000000}">
      <formula1>"有,無"</formula1>
    </dataValidation>
    <dataValidation errorStyle="information" allowBlank="1" showInputMessage="1" showErrorMessage="1" sqref="F11" xr:uid="{D48EA29C-8444-4F96-8D6D-FC73B92A3234}"/>
  </dataValidations>
  <pageMargins left="0.39370078740157483" right="0.31496062992125984" top="0.78740157480314965" bottom="0.23622047244094491" header="0.23622047244094491" footer="0.19685039370078741"/>
  <pageSetup paperSize="9" scale="6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79EB-4851-411E-9502-720885201A21}">
  <sheetPr>
    <tabColor rgb="FFFF0000"/>
  </sheetPr>
  <dimension ref="A1:AH43"/>
  <sheetViews>
    <sheetView showGridLines="0" view="pageBreakPreview" topLeftCell="A13" zoomScaleNormal="100" zoomScaleSheetLayoutView="100" workbookViewId="0">
      <selection activeCell="R29" sqref="R29:U29"/>
    </sheetView>
  </sheetViews>
  <sheetFormatPr defaultRowHeight="12"/>
  <cols>
    <col min="1" max="1" width="2.5" style="6" customWidth="1"/>
    <col min="2" max="2" width="3.75" style="6" customWidth="1"/>
    <col min="3" max="3" width="12.375" style="6" customWidth="1"/>
    <col min="4" max="4" width="2.375" style="6" customWidth="1"/>
    <col min="5" max="5" width="2.5" style="6" customWidth="1"/>
    <col min="6" max="6" width="2.375" style="6" customWidth="1"/>
    <col min="7" max="7" width="3.125" style="6" customWidth="1"/>
    <col min="8" max="8" width="2.375" style="6" customWidth="1"/>
    <col min="9" max="9" width="5.125" style="6" customWidth="1"/>
    <col min="10" max="10" width="4.75" style="6" customWidth="1"/>
    <col min="11" max="11" width="2.875" style="6" customWidth="1"/>
    <col min="12" max="12" width="4" style="6" customWidth="1"/>
    <col min="13" max="13" width="2.875" style="6" customWidth="1"/>
    <col min="14" max="14" width="3.125" style="6" customWidth="1"/>
    <col min="15" max="15" width="2.875" style="6" customWidth="1"/>
    <col min="16" max="16" width="3.125" style="6" customWidth="1"/>
    <col min="17" max="17" width="5.375" style="6" customWidth="1"/>
    <col min="18" max="18" width="3.625" style="6" customWidth="1"/>
    <col min="19" max="19" width="3.75" style="6" customWidth="1"/>
    <col min="20" max="20" width="3.875" style="6" customWidth="1"/>
    <col min="21" max="21" width="4.75" style="6" customWidth="1"/>
    <col min="22" max="24" width="4.125" style="6" customWidth="1"/>
    <col min="25" max="25" width="5" style="6" customWidth="1"/>
    <col min="26" max="26" width="4" style="6" customWidth="1"/>
    <col min="27" max="28" width="3.75" style="6" customWidth="1"/>
    <col min="29" max="29" width="3" style="6" customWidth="1"/>
    <col min="30" max="30" width="3.75" style="6" customWidth="1"/>
    <col min="31" max="31" width="3" style="6" customWidth="1"/>
    <col min="32" max="32" width="3.5" style="6" customWidth="1"/>
    <col min="33" max="33" width="4.5" style="6" customWidth="1"/>
    <col min="34" max="34" width="21.25" style="6" customWidth="1"/>
    <col min="35" max="16384" width="9" style="6"/>
  </cols>
  <sheetData>
    <row r="1" spans="1:34" ht="24.75" customHeight="1">
      <c r="A1" s="162" t="s">
        <v>319</v>
      </c>
      <c r="AB1" s="2"/>
      <c r="AC1" s="2"/>
      <c r="AD1" s="2"/>
      <c r="AE1" s="2"/>
      <c r="AF1" s="2"/>
      <c r="AG1" s="2"/>
      <c r="AH1" s="2" t="s">
        <v>177</v>
      </c>
    </row>
    <row r="2" spans="1:34" ht="5.25" customHeight="1">
      <c r="AB2" s="2"/>
      <c r="AC2" s="2"/>
      <c r="AD2" s="2"/>
      <c r="AE2" s="2"/>
      <c r="AF2" s="2"/>
      <c r="AG2" s="2"/>
    </row>
    <row r="3" spans="1:34" ht="19.5" customHeight="1">
      <c r="A3" s="217" t="s">
        <v>60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row>
    <row r="4" spans="1:34" ht="3.75"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11"/>
      <c r="AC4" s="11"/>
      <c r="AD4" s="11"/>
      <c r="AE4" s="11"/>
      <c r="AF4" s="11"/>
      <c r="AG4" s="11"/>
    </row>
    <row r="5" spans="1:34" ht="17.25" customHeight="1">
      <c r="A5" s="41" t="s">
        <v>58</v>
      </c>
      <c r="V5" s="12"/>
      <c r="W5" s="55"/>
    </row>
    <row r="6" spans="1:34" ht="15" customHeight="1">
      <c r="B6" s="184" t="s">
        <v>57</v>
      </c>
      <c r="C6" s="185"/>
      <c r="D6" s="185"/>
      <c r="E6" s="185"/>
      <c r="F6" s="185"/>
      <c r="G6" s="185"/>
      <c r="H6" s="185"/>
      <c r="I6" s="185"/>
      <c r="J6" s="186"/>
      <c r="K6" s="184" t="s">
        <v>169</v>
      </c>
      <c r="L6" s="185"/>
      <c r="M6" s="185"/>
      <c r="N6" s="185"/>
      <c r="O6" s="185"/>
      <c r="P6" s="185"/>
      <c r="Q6" s="185"/>
      <c r="R6" s="185"/>
      <c r="S6" s="185"/>
      <c r="T6" s="185"/>
      <c r="U6" s="186"/>
      <c r="V6" s="12"/>
      <c r="W6" s="12"/>
      <c r="X6" s="12"/>
      <c r="Y6" s="12"/>
      <c r="Z6" s="12"/>
      <c r="AA6" s="12"/>
      <c r="AB6" s="12"/>
      <c r="AC6" s="12"/>
      <c r="AD6" s="12"/>
      <c r="AE6" s="12"/>
      <c r="AF6" s="12"/>
      <c r="AG6" s="12"/>
    </row>
    <row r="7" spans="1:34" ht="21" customHeight="1">
      <c r="B7" s="333" t="s">
        <v>320</v>
      </c>
      <c r="C7" s="334"/>
      <c r="D7" s="334"/>
      <c r="E7" s="334"/>
      <c r="F7" s="334"/>
      <c r="G7" s="334"/>
      <c r="H7" s="334"/>
      <c r="I7" s="334"/>
      <c r="J7" s="335"/>
      <c r="K7" s="333" t="s">
        <v>328</v>
      </c>
      <c r="L7" s="334"/>
      <c r="M7" s="334"/>
      <c r="N7" s="334"/>
      <c r="O7" s="334"/>
      <c r="P7" s="334"/>
      <c r="Q7" s="334"/>
      <c r="R7" s="334"/>
      <c r="S7" s="334"/>
      <c r="T7" s="334"/>
      <c r="U7" s="335"/>
      <c r="V7" s="12"/>
      <c r="W7" s="27"/>
      <c r="X7" s="27"/>
      <c r="Y7" s="27"/>
      <c r="Z7" s="27"/>
      <c r="AA7" s="27"/>
      <c r="AB7" s="12"/>
      <c r="AC7" s="12"/>
      <c r="AD7" s="12"/>
      <c r="AE7" s="12"/>
      <c r="AF7" s="12"/>
      <c r="AG7" s="12"/>
    </row>
    <row r="8" spans="1:34" ht="6.75" customHeight="1">
      <c r="B8" s="3"/>
      <c r="C8" s="4"/>
      <c r="E8" s="13"/>
      <c r="F8" s="13"/>
      <c r="I8" s="3"/>
      <c r="J8" s="3"/>
      <c r="L8" s="13"/>
      <c r="N8" s="3"/>
      <c r="O8" s="3"/>
      <c r="Q8" s="3"/>
      <c r="R8" s="3"/>
    </row>
    <row r="9" spans="1:34" ht="17.25" customHeight="1">
      <c r="A9" s="27" t="s">
        <v>224</v>
      </c>
      <c r="B9" s="3"/>
      <c r="C9" s="14"/>
      <c r="E9" s="13"/>
      <c r="F9" s="13"/>
      <c r="G9" s="13"/>
      <c r="H9" s="13"/>
      <c r="I9" s="13"/>
      <c r="L9" s="3"/>
      <c r="M9" s="3"/>
      <c r="N9" s="3"/>
      <c r="O9" s="3"/>
      <c r="Q9" s="13"/>
      <c r="S9" s="27" t="s">
        <v>245</v>
      </c>
      <c r="T9" s="3"/>
      <c r="V9" s="3"/>
      <c r="W9" s="3"/>
      <c r="X9" s="3"/>
      <c r="Y9" s="3"/>
      <c r="Z9" s="3"/>
      <c r="AA9" s="27"/>
    </row>
    <row r="10" spans="1:34" ht="17.25" customHeight="1">
      <c r="A10" s="3"/>
      <c r="B10" s="206" t="s">
        <v>56</v>
      </c>
      <c r="C10" s="207"/>
      <c r="D10" s="207"/>
      <c r="E10" s="207"/>
      <c r="F10" s="208"/>
      <c r="G10" s="336" t="s">
        <v>350</v>
      </c>
      <c r="H10" s="337"/>
      <c r="I10" s="337"/>
      <c r="J10" s="1" t="s">
        <v>42</v>
      </c>
      <c r="K10" s="97">
        <v>10</v>
      </c>
      <c r="L10" s="1" t="s">
        <v>40</v>
      </c>
      <c r="M10" s="97">
        <v>1</v>
      </c>
      <c r="N10" s="29" t="s">
        <v>44</v>
      </c>
      <c r="O10" s="79"/>
      <c r="P10" s="79"/>
      <c r="Q10" s="79"/>
      <c r="R10" s="79"/>
      <c r="S10" s="79"/>
      <c r="T10" s="206" t="s">
        <v>227</v>
      </c>
      <c r="U10" s="207"/>
      <c r="V10" s="207"/>
      <c r="W10" s="207"/>
      <c r="X10" s="208"/>
      <c r="Y10" s="338" t="s">
        <v>345</v>
      </c>
      <c r="Z10" s="339"/>
      <c r="AA10" s="1" t="s">
        <v>42</v>
      </c>
      <c r="AB10" s="96">
        <v>2</v>
      </c>
      <c r="AC10" s="1" t="s">
        <v>40</v>
      </c>
      <c r="AD10" s="96">
        <v>16</v>
      </c>
      <c r="AE10" s="29" t="s">
        <v>44</v>
      </c>
      <c r="AF10" s="211"/>
      <c r="AG10" s="211"/>
      <c r="AH10" s="211"/>
    </row>
    <row r="11" spans="1:34" ht="17.25" customHeight="1">
      <c r="A11" s="3"/>
      <c r="B11" s="206" t="s">
        <v>171</v>
      </c>
      <c r="C11" s="207"/>
      <c r="D11" s="207"/>
      <c r="E11" s="207"/>
      <c r="F11" s="208"/>
      <c r="G11" s="340" t="s">
        <v>350</v>
      </c>
      <c r="H11" s="341"/>
      <c r="I11" s="341"/>
      <c r="J11" s="1" t="s">
        <v>42</v>
      </c>
      <c r="K11" s="96" t="s">
        <v>342</v>
      </c>
      <c r="L11" s="1" t="s">
        <v>225</v>
      </c>
      <c r="M11" s="78"/>
      <c r="N11" s="29"/>
      <c r="O11" s="79"/>
      <c r="P11" s="79"/>
      <c r="Q11" s="79"/>
      <c r="R11" s="79"/>
      <c r="S11" s="79"/>
      <c r="T11" s="206" t="s">
        <v>63</v>
      </c>
      <c r="U11" s="207"/>
      <c r="V11" s="207"/>
      <c r="W11" s="207"/>
      <c r="X11" s="208"/>
      <c r="Y11" s="338" t="s">
        <v>351</v>
      </c>
      <c r="Z11" s="339"/>
      <c r="AA11" s="1" t="s">
        <v>42</v>
      </c>
      <c r="AB11" s="96">
        <v>10</v>
      </c>
      <c r="AC11" s="1" t="s">
        <v>40</v>
      </c>
      <c r="AD11" s="96">
        <v>16</v>
      </c>
      <c r="AE11" s="29" t="s">
        <v>44</v>
      </c>
      <c r="AF11" s="211"/>
      <c r="AG11" s="211"/>
      <c r="AH11" s="211"/>
    </row>
    <row r="12" spans="1:34" ht="17.25" customHeight="1">
      <c r="A12" s="94"/>
      <c r="B12" s="94"/>
      <c r="C12" s="94"/>
      <c r="D12" s="94"/>
      <c r="E12" s="94"/>
      <c r="G12" s="342" t="s">
        <v>321</v>
      </c>
      <c r="H12" s="342"/>
      <c r="I12" s="342"/>
      <c r="J12" s="342"/>
      <c r="K12" s="342"/>
      <c r="L12" s="342"/>
      <c r="M12" s="342"/>
      <c r="N12" s="342"/>
      <c r="O12" s="79"/>
      <c r="P12" s="79"/>
      <c r="Q12" s="79"/>
      <c r="R12" s="79"/>
      <c r="S12" s="79"/>
      <c r="T12" s="79"/>
      <c r="U12" s="79"/>
      <c r="V12" s="79"/>
      <c r="W12"/>
      <c r="X12" s="3"/>
      <c r="Y12" s="3"/>
      <c r="Z12" s="3"/>
      <c r="AB12" s="210"/>
      <c r="AC12" s="210"/>
      <c r="AD12" s="210"/>
      <c r="AE12" s="210"/>
      <c r="AF12" s="210"/>
    </row>
    <row r="13" spans="1:34" ht="17.25" customHeight="1">
      <c r="A13" s="94"/>
      <c r="B13" s="94"/>
      <c r="C13" s="94"/>
      <c r="D13" s="94"/>
      <c r="E13" s="94"/>
      <c r="G13" s="342" t="s">
        <v>349</v>
      </c>
      <c r="H13" s="342"/>
      <c r="I13" s="342"/>
      <c r="J13" s="342"/>
      <c r="K13" s="342"/>
      <c r="L13" s="342"/>
      <c r="M13" s="342"/>
      <c r="N13" s="342"/>
      <c r="O13" s="79"/>
      <c r="P13" s="79"/>
      <c r="Q13" s="79"/>
      <c r="R13" s="79"/>
      <c r="S13" s="79"/>
      <c r="T13" s="79"/>
      <c r="U13" s="79"/>
      <c r="V13" s="79"/>
      <c r="W13"/>
      <c r="X13" s="3"/>
      <c r="Y13" s="3"/>
      <c r="Z13" s="3"/>
      <c r="AB13" s="210"/>
      <c r="AC13" s="210"/>
      <c r="AD13" s="210"/>
      <c r="AE13" s="210"/>
      <c r="AF13" s="210"/>
    </row>
    <row r="14" spans="1:34" ht="3.75" customHeight="1">
      <c r="A14" s="3"/>
      <c r="B14" s="3"/>
      <c r="C14" s="72"/>
      <c r="D14" s="72"/>
      <c r="E14" s="72"/>
      <c r="F14" s="72"/>
      <c r="G14" s="72"/>
      <c r="H14" s="72"/>
      <c r="I14" s="72"/>
      <c r="J14" s="72"/>
      <c r="K14" s="72"/>
      <c r="L14" s="72"/>
      <c r="M14" s="72"/>
      <c r="N14" s="72"/>
      <c r="O14" s="72"/>
      <c r="P14" s="72"/>
      <c r="Q14" s="72"/>
      <c r="R14" s="3"/>
      <c r="S14" s="3"/>
      <c r="T14" s="3"/>
    </row>
    <row r="15" spans="1:34" ht="17.25" customHeight="1">
      <c r="A15" s="27" t="s">
        <v>228</v>
      </c>
      <c r="B15" s="88"/>
      <c r="C15" s="88"/>
      <c r="D15" s="88"/>
      <c r="E15" s="88"/>
      <c r="F15" s="88"/>
      <c r="G15" s="88"/>
      <c r="H15" s="88"/>
      <c r="I15" s="88"/>
      <c r="J15" s="88"/>
      <c r="K15" s="88"/>
      <c r="L15" s="88"/>
      <c r="M15" s="88"/>
      <c r="N15" s="88"/>
      <c r="O15" s="88"/>
      <c r="P15" s="88"/>
      <c r="Q15" s="88"/>
      <c r="R15" s="88"/>
      <c r="S15" s="88"/>
      <c r="T15" s="88"/>
      <c r="U15" s="88"/>
      <c r="V15" s="88"/>
      <c r="W15" s="89"/>
      <c r="X15" s="3"/>
      <c r="Y15" s="3"/>
      <c r="Z15" s="3"/>
      <c r="AA15" s="27"/>
    </row>
    <row r="16" spans="1:34" ht="17.25" customHeight="1">
      <c r="B16" s="184" t="s">
        <v>229</v>
      </c>
      <c r="C16" s="185"/>
      <c r="D16" s="185"/>
      <c r="E16" s="185"/>
      <c r="F16" s="185"/>
      <c r="G16" s="185"/>
      <c r="H16" s="185"/>
      <c r="I16" s="185"/>
      <c r="J16" s="185"/>
      <c r="K16" s="186"/>
      <c r="L16" s="184" t="s">
        <v>230</v>
      </c>
      <c r="M16" s="185"/>
      <c r="N16" s="185"/>
      <c r="O16" s="185"/>
      <c r="P16" s="185"/>
      <c r="Q16" s="185"/>
      <c r="R16" s="185"/>
      <c r="S16" s="185"/>
      <c r="T16" s="185"/>
      <c r="U16" s="185"/>
      <c r="V16" s="185"/>
      <c r="W16" s="185"/>
      <c r="X16" s="185"/>
      <c r="Y16" s="185"/>
      <c r="Z16" s="185"/>
      <c r="AA16" s="185"/>
      <c r="AB16" s="186"/>
    </row>
    <row r="17" spans="1:34" ht="17.25" customHeight="1">
      <c r="B17" s="343">
        <v>15521589</v>
      </c>
      <c r="C17" s="344"/>
      <c r="D17" s="344"/>
      <c r="E17" s="344"/>
      <c r="F17" s="344"/>
      <c r="G17" s="344"/>
      <c r="H17" s="344"/>
      <c r="I17" s="344"/>
      <c r="J17" s="344"/>
      <c r="K17" s="100" t="s">
        <v>231</v>
      </c>
      <c r="L17" s="345" t="s">
        <v>346</v>
      </c>
      <c r="M17" s="346"/>
      <c r="N17" s="346"/>
      <c r="O17" s="1" t="s">
        <v>3</v>
      </c>
      <c r="P17" s="98">
        <v>10</v>
      </c>
      <c r="Q17" s="1" t="s">
        <v>232</v>
      </c>
      <c r="R17" s="98">
        <v>1</v>
      </c>
      <c r="S17" s="1" t="s">
        <v>5</v>
      </c>
      <c r="T17" s="1" t="s">
        <v>233</v>
      </c>
      <c r="U17" s="341" t="s">
        <v>352</v>
      </c>
      <c r="V17" s="341"/>
      <c r="W17" s="341"/>
      <c r="X17" s="1" t="s">
        <v>3</v>
      </c>
      <c r="Y17" s="98">
        <v>3</v>
      </c>
      <c r="Z17" s="1" t="s">
        <v>232</v>
      </c>
      <c r="AA17" s="99">
        <v>31</v>
      </c>
      <c r="AB17" s="29" t="s">
        <v>5</v>
      </c>
    </row>
    <row r="18" spans="1:34" ht="13.5" customHeight="1">
      <c r="B18" s="15" t="s">
        <v>234</v>
      </c>
      <c r="C18" s="101"/>
      <c r="D18" s="101"/>
      <c r="E18" s="101"/>
      <c r="F18" s="101"/>
      <c r="G18" s="101"/>
      <c r="H18" s="101"/>
      <c r="I18" s="101"/>
      <c r="J18" s="101"/>
      <c r="K18" s="102"/>
      <c r="L18" s="103"/>
      <c r="M18" s="103"/>
      <c r="N18" s="103"/>
      <c r="P18" s="84"/>
      <c r="R18" s="84"/>
      <c r="U18" s="84"/>
      <c r="V18" s="84"/>
      <c r="W18" s="84"/>
      <c r="Y18" s="84"/>
      <c r="AA18" s="84"/>
    </row>
    <row r="19" spans="1:34" ht="13.5" customHeight="1">
      <c r="B19" s="15" t="s">
        <v>235</v>
      </c>
      <c r="C19" s="101"/>
      <c r="D19" s="101"/>
      <c r="E19" s="101"/>
      <c r="F19" s="101"/>
      <c r="G19" s="101"/>
      <c r="H19" s="101"/>
      <c r="I19" s="101"/>
      <c r="J19" s="101"/>
      <c r="K19" s="102"/>
      <c r="L19" s="103"/>
      <c r="M19" s="103"/>
      <c r="N19" s="103"/>
      <c r="P19" s="84"/>
      <c r="R19" s="84"/>
      <c r="U19" s="84"/>
      <c r="V19" s="84"/>
      <c r="W19" s="84"/>
      <c r="Y19" s="84"/>
      <c r="AA19" s="84"/>
    </row>
    <row r="20" spans="1:34" ht="13.5" customHeight="1">
      <c r="B20" s="85" t="s">
        <v>236</v>
      </c>
      <c r="C20" s="101"/>
      <c r="D20" s="101"/>
      <c r="E20" s="101"/>
      <c r="F20" s="101"/>
      <c r="G20" s="101"/>
      <c r="H20" s="101"/>
      <c r="I20" s="101"/>
      <c r="J20" s="101"/>
      <c r="K20" s="102"/>
      <c r="L20" s="103"/>
      <c r="M20" s="103"/>
      <c r="N20" s="103"/>
      <c r="P20" s="84"/>
      <c r="R20" s="84"/>
      <c r="U20" s="84"/>
      <c r="V20" s="84"/>
      <c r="W20" s="84"/>
      <c r="Y20" s="84"/>
      <c r="AA20" s="84"/>
    </row>
    <row r="21" spans="1:34" ht="6" customHeight="1">
      <c r="B21" s="3"/>
      <c r="C21" s="4"/>
      <c r="E21" s="13"/>
      <c r="F21" s="13"/>
      <c r="G21" s="13"/>
      <c r="H21" s="13"/>
      <c r="I21" s="13"/>
      <c r="L21" s="3"/>
      <c r="M21" s="3"/>
      <c r="N21" s="3"/>
      <c r="O21" s="3"/>
      <c r="Q21" s="13"/>
      <c r="S21" s="3"/>
      <c r="T21" s="3"/>
      <c r="V21" s="3"/>
      <c r="W21" s="3"/>
      <c r="X21" s="3"/>
    </row>
    <row r="22" spans="1:34" ht="17.25" customHeight="1">
      <c r="A22" s="27" t="s">
        <v>237</v>
      </c>
      <c r="B22" s="3"/>
      <c r="C22" s="4"/>
      <c r="E22" s="13"/>
      <c r="F22" s="13"/>
      <c r="G22" s="13"/>
      <c r="H22" s="13"/>
      <c r="I22" s="13"/>
      <c r="L22" s="3"/>
      <c r="M22" s="3"/>
      <c r="N22" s="3"/>
      <c r="O22" s="3"/>
      <c r="Q22" s="13"/>
      <c r="S22" s="3"/>
      <c r="T22" s="3"/>
      <c r="V22" s="3"/>
      <c r="W22" s="3"/>
      <c r="X22" s="3"/>
      <c r="AF22" s="86"/>
      <c r="AG22" s="86"/>
      <c r="AH22" s="86"/>
    </row>
    <row r="23" spans="1:34" ht="27" customHeight="1">
      <c r="B23" s="5"/>
      <c r="C23" s="192" t="s">
        <v>246</v>
      </c>
      <c r="D23" s="193"/>
      <c r="E23" s="193"/>
      <c r="F23" s="193"/>
      <c r="G23" s="193"/>
      <c r="H23" s="194"/>
      <c r="I23" s="198" t="s">
        <v>55</v>
      </c>
      <c r="J23" s="192" t="s">
        <v>54</v>
      </c>
      <c r="K23" s="193"/>
      <c r="L23" s="193"/>
      <c r="M23" s="193"/>
      <c r="N23" s="193"/>
      <c r="O23" s="193"/>
      <c r="P23" s="194"/>
      <c r="Q23" s="74" t="s">
        <v>164</v>
      </c>
      <c r="R23" s="203" t="s">
        <v>167</v>
      </c>
      <c r="S23" s="204"/>
      <c r="T23" s="204"/>
      <c r="U23" s="205"/>
      <c r="V23" s="200" t="s">
        <v>165</v>
      </c>
      <c r="W23" s="201"/>
      <c r="X23" s="202"/>
      <c r="Y23" s="200" t="s">
        <v>168</v>
      </c>
      <c r="Z23" s="201"/>
      <c r="AA23" s="202"/>
      <c r="AB23" s="192" t="s">
        <v>53</v>
      </c>
      <c r="AC23" s="193"/>
      <c r="AD23" s="193"/>
      <c r="AE23" s="193"/>
      <c r="AF23" s="193"/>
      <c r="AG23" s="194"/>
      <c r="AH23" s="91" t="s">
        <v>170</v>
      </c>
    </row>
    <row r="24" spans="1:34" ht="21" customHeight="1">
      <c r="B24" s="7"/>
      <c r="C24" s="195"/>
      <c r="D24" s="196"/>
      <c r="E24" s="196"/>
      <c r="F24" s="196"/>
      <c r="G24" s="196"/>
      <c r="H24" s="197"/>
      <c r="I24" s="199"/>
      <c r="J24" s="195"/>
      <c r="K24" s="196"/>
      <c r="L24" s="196"/>
      <c r="M24" s="196"/>
      <c r="N24" s="196"/>
      <c r="O24" s="196"/>
      <c r="P24" s="197"/>
      <c r="Q24" s="92" t="s">
        <v>73</v>
      </c>
      <c r="R24" s="181" t="s">
        <v>166</v>
      </c>
      <c r="S24" s="182"/>
      <c r="T24" s="182"/>
      <c r="U24" s="183"/>
      <c r="V24" s="181" t="s">
        <v>52</v>
      </c>
      <c r="W24" s="182"/>
      <c r="X24" s="183"/>
      <c r="Y24" s="181" t="s">
        <v>166</v>
      </c>
      <c r="Z24" s="182"/>
      <c r="AA24" s="183"/>
      <c r="AB24" s="195"/>
      <c r="AC24" s="196"/>
      <c r="AD24" s="196"/>
      <c r="AE24" s="196"/>
      <c r="AF24" s="196"/>
      <c r="AG24" s="197"/>
      <c r="AH24" s="93" t="s">
        <v>174</v>
      </c>
    </row>
    <row r="25" spans="1:34" ht="18.75" customHeight="1">
      <c r="B25" s="48">
        <v>1</v>
      </c>
      <c r="C25" s="350" t="s">
        <v>322</v>
      </c>
      <c r="D25" s="351"/>
      <c r="E25" s="351"/>
      <c r="F25" s="351"/>
      <c r="G25" s="351"/>
      <c r="H25" s="352"/>
      <c r="I25" s="104">
        <v>1</v>
      </c>
      <c r="J25" s="338" t="s">
        <v>353</v>
      </c>
      <c r="K25" s="339"/>
      <c r="L25" s="1" t="s">
        <v>3</v>
      </c>
      <c r="M25" s="97">
        <v>11</v>
      </c>
      <c r="N25" s="1" t="s">
        <v>4</v>
      </c>
      <c r="O25" s="97">
        <v>18</v>
      </c>
      <c r="P25" s="29" t="s">
        <v>44</v>
      </c>
      <c r="Q25" s="105">
        <v>4</v>
      </c>
      <c r="R25" s="353">
        <v>2200000</v>
      </c>
      <c r="S25" s="354"/>
      <c r="T25" s="354"/>
      <c r="U25" s="355"/>
      <c r="V25" s="353">
        <v>0</v>
      </c>
      <c r="W25" s="354"/>
      <c r="X25" s="355"/>
      <c r="Y25" s="356">
        <v>2200000</v>
      </c>
      <c r="Z25" s="357"/>
      <c r="AA25" s="358"/>
      <c r="AB25" s="347" t="s">
        <v>324</v>
      </c>
      <c r="AC25" s="348"/>
      <c r="AD25" s="348"/>
      <c r="AE25" s="348"/>
      <c r="AF25" s="348"/>
      <c r="AG25" s="349"/>
      <c r="AH25" s="71"/>
    </row>
    <row r="26" spans="1:34" ht="18.75" customHeight="1">
      <c r="B26" s="48">
        <v>2</v>
      </c>
      <c r="C26" s="350" t="s">
        <v>323</v>
      </c>
      <c r="D26" s="351"/>
      <c r="E26" s="351"/>
      <c r="F26" s="351"/>
      <c r="G26" s="351"/>
      <c r="H26" s="352"/>
      <c r="I26" s="104">
        <v>2</v>
      </c>
      <c r="J26" s="338" t="s">
        <v>353</v>
      </c>
      <c r="K26" s="339"/>
      <c r="L26" s="1" t="s">
        <v>42</v>
      </c>
      <c r="M26" s="97">
        <v>12</v>
      </c>
      <c r="N26" s="1" t="s">
        <v>4</v>
      </c>
      <c r="O26" s="97">
        <v>30</v>
      </c>
      <c r="P26" s="29" t="s">
        <v>44</v>
      </c>
      <c r="Q26" s="105">
        <v>12</v>
      </c>
      <c r="R26" s="353">
        <v>3600000</v>
      </c>
      <c r="S26" s="354"/>
      <c r="T26" s="354"/>
      <c r="U26" s="355"/>
      <c r="V26" s="353">
        <v>2700000</v>
      </c>
      <c r="W26" s="354"/>
      <c r="X26" s="355"/>
      <c r="Y26" s="356">
        <v>900000</v>
      </c>
      <c r="Z26" s="357"/>
      <c r="AA26" s="358"/>
      <c r="AB26" s="347" t="s">
        <v>325</v>
      </c>
      <c r="AC26" s="348"/>
      <c r="AD26" s="348"/>
      <c r="AE26" s="348"/>
      <c r="AF26" s="348"/>
      <c r="AG26" s="349"/>
      <c r="AH26" s="106" t="s">
        <v>326</v>
      </c>
    </row>
    <row r="27" spans="1:34" ht="18.75" customHeight="1">
      <c r="B27" s="48">
        <v>3</v>
      </c>
      <c r="C27" s="189"/>
      <c r="D27" s="190"/>
      <c r="E27" s="190"/>
      <c r="F27" s="190"/>
      <c r="G27" s="190"/>
      <c r="H27" s="191"/>
      <c r="I27" s="46"/>
      <c r="J27" s="187"/>
      <c r="K27" s="188"/>
      <c r="L27" s="1" t="s">
        <v>42</v>
      </c>
      <c r="M27" s="42"/>
      <c r="N27" s="1" t="s">
        <v>4</v>
      </c>
      <c r="O27" s="42"/>
      <c r="P27" s="29" t="s">
        <v>44</v>
      </c>
      <c r="Q27" s="107"/>
      <c r="R27" s="359"/>
      <c r="S27" s="360"/>
      <c r="T27" s="360"/>
      <c r="U27" s="361"/>
      <c r="V27" s="359"/>
      <c r="W27" s="360"/>
      <c r="X27" s="361"/>
      <c r="Y27" s="362"/>
      <c r="Z27" s="363"/>
      <c r="AA27" s="364"/>
      <c r="AB27" s="175"/>
      <c r="AC27" s="176"/>
      <c r="AD27" s="176"/>
      <c r="AE27" s="176"/>
      <c r="AF27" s="176"/>
      <c r="AG27" s="177"/>
      <c r="AH27" s="71"/>
    </row>
    <row r="28" spans="1:34" ht="18.75" customHeight="1">
      <c r="B28" s="48">
        <v>4</v>
      </c>
      <c r="C28" s="189"/>
      <c r="D28" s="190"/>
      <c r="E28" s="190"/>
      <c r="F28" s="190"/>
      <c r="G28" s="190"/>
      <c r="H28" s="191"/>
      <c r="I28" s="46"/>
      <c r="J28" s="187"/>
      <c r="K28" s="188"/>
      <c r="L28" s="1" t="s">
        <v>42</v>
      </c>
      <c r="M28" s="42"/>
      <c r="N28" s="1" t="s">
        <v>4</v>
      </c>
      <c r="O28" s="42"/>
      <c r="P28" s="29" t="s">
        <v>44</v>
      </c>
      <c r="Q28" s="107"/>
      <c r="R28" s="359"/>
      <c r="S28" s="360"/>
      <c r="T28" s="360"/>
      <c r="U28" s="361"/>
      <c r="V28" s="359"/>
      <c r="W28" s="360"/>
      <c r="X28" s="361"/>
      <c r="Y28" s="362"/>
      <c r="Z28" s="363"/>
      <c r="AA28" s="364"/>
      <c r="AB28" s="175"/>
      <c r="AC28" s="176"/>
      <c r="AD28" s="176"/>
      <c r="AE28" s="176"/>
      <c r="AF28" s="176"/>
      <c r="AG28" s="177"/>
      <c r="AH28" s="71"/>
    </row>
    <row r="29" spans="1:34" ht="18.75" customHeight="1">
      <c r="B29" s="48">
        <v>5</v>
      </c>
      <c r="C29" s="189"/>
      <c r="D29" s="190"/>
      <c r="E29" s="190"/>
      <c r="F29" s="190"/>
      <c r="G29" s="190"/>
      <c r="H29" s="191"/>
      <c r="I29" s="46"/>
      <c r="J29" s="187"/>
      <c r="K29" s="188"/>
      <c r="L29" s="1" t="s">
        <v>42</v>
      </c>
      <c r="M29" s="42"/>
      <c r="N29" s="1" t="s">
        <v>4</v>
      </c>
      <c r="O29" s="42"/>
      <c r="P29" s="29" t="s">
        <v>44</v>
      </c>
      <c r="Q29" s="107"/>
      <c r="R29" s="359"/>
      <c r="S29" s="360"/>
      <c r="T29" s="360"/>
      <c r="U29" s="361"/>
      <c r="V29" s="359"/>
      <c r="W29" s="360"/>
      <c r="X29" s="361"/>
      <c r="Y29" s="362"/>
      <c r="Z29" s="363"/>
      <c r="AA29" s="364"/>
      <c r="AB29" s="175"/>
      <c r="AC29" s="176"/>
      <c r="AD29" s="176"/>
      <c r="AE29" s="176"/>
      <c r="AF29" s="176"/>
      <c r="AG29" s="177"/>
      <c r="AH29" s="71"/>
    </row>
    <row r="30" spans="1:34" ht="18.75" customHeight="1">
      <c r="B30" s="49">
        <v>6</v>
      </c>
      <c r="C30" s="189"/>
      <c r="D30" s="190"/>
      <c r="E30" s="190"/>
      <c r="F30" s="190"/>
      <c r="G30" s="190"/>
      <c r="H30" s="191"/>
      <c r="I30" s="47"/>
      <c r="J30" s="187"/>
      <c r="K30" s="188"/>
      <c r="L30" s="35" t="s">
        <v>42</v>
      </c>
      <c r="M30" s="42"/>
      <c r="N30" s="1" t="s">
        <v>4</v>
      </c>
      <c r="O30" s="42"/>
      <c r="P30" s="29" t="s">
        <v>44</v>
      </c>
      <c r="Q30" s="108"/>
      <c r="R30" s="359"/>
      <c r="S30" s="360"/>
      <c r="T30" s="360"/>
      <c r="U30" s="361"/>
      <c r="V30" s="359"/>
      <c r="W30" s="360"/>
      <c r="X30" s="361"/>
      <c r="Y30" s="362"/>
      <c r="Z30" s="363"/>
      <c r="AA30" s="364"/>
      <c r="AB30" s="175"/>
      <c r="AC30" s="176"/>
      <c r="AD30" s="176"/>
      <c r="AE30" s="176"/>
      <c r="AF30" s="176"/>
      <c r="AG30" s="177"/>
      <c r="AH30" s="38"/>
    </row>
    <row r="31" spans="1:34" ht="20.25" customHeight="1">
      <c r="B31" s="63"/>
      <c r="C31" s="184" t="s">
        <v>49</v>
      </c>
      <c r="D31" s="185"/>
      <c r="E31" s="185"/>
      <c r="F31" s="185"/>
      <c r="G31" s="185"/>
      <c r="H31" s="186"/>
      <c r="I31" s="63"/>
      <c r="J31" s="95"/>
      <c r="K31" s="1"/>
      <c r="L31" s="1"/>
      <c r="M31" s="1"/>
      <c r="N31" s="1"/>
      <c r="O31" s="1"/>
      <c r="P31" s="1"/>
      <c r="Q31" s="63"/>
      <c r="R31" s="369">
        <f>IF((SUM(R25:U30)=0),"",SUM(R25:U30))</f>
        <v>5800000</v>
      </c>
      <c r="S31" s="370"/>
      <c r="T31" s="370"/>
      <c r="U31" s="371"/>
      <c r="V31" s="369">
        <f>IF((SUM(V25:X30)=0),"",SUM(V25:X30))</f>
        <v>2700000</v>
      </c>
      <c r="W31" s="370"/>
      <c r="X31" s="371"/>
      <c r="Y31" s="369">
        <f>IF((SUM(Y25:AA30)=0),"",SUM(Y25:AA30))</f>
        <v>3100000</v>
      </c>
      <c r="Z31" s="370"/>
      <c r="AA31" s="371"/>
      <c r="AB31" s="259"/>
      <c r="AC31" s="365"/>
      <c r="AD31" s="365"/>
      <c r="AE31" s="365"/>
      <c r="AF31" s="365"/>
      <c r="AG31" s="260"/>
      <c r="AH31" s="17"/>
    </row>
    <row r="32" spans="1:34" ht="3.75" customHeight="1"/>
    <row r="33" spans="1:26" ht="13.5" customHeight="1">
      <c r="B33" s="15" t="s">
        <v>238</v>
      </c>
      <c r="C33" s="87"/>
      <c r="D33" s="87"/>
      <c r="E33" s="87"/>
      <c r="F33" s="87"/>
      <c r="G33" s="87"/>
      <c r="H33" s="87"/>
      <c r="I33" s="87"/>
      <c r="J33" s="87"/>
      <c r="K33" s="87"/>
      <c r="L33" s="87"/>
      <c r="M33" s="87"/>
      <c r="N33" s="87"/>
      <c r="O33" s="87"/>
      <c r="P33" s="87"/>
      <c r="Q33" s="87"/>
      <c r="R33" s="87"/>
      <c r="S33" s="87"/>
      <c r="T33" s="87"/>
      <c r="U33" s="87"/>
      <c r="V33" s="87"/>
      <c r="W33" s="87"/>
      <c r="X33" s="87"/>
      <c r="Y33" s="87"/>
    </row>
    <row r="34" spans="1:26" ht="13.5" customHeight="1">
      <c r="B34" s="85" t="s">
        <v>239</v>
      </c>
      <c r="C34" s="87"/>
      <c r="D34" s="87"/>
      <c r="E34" s="87"/>
      <c r="F34" s="87"/>
      <c r="G34" s="87"/>
      <c r="H34" s="87"/>
      <c r="I34" s="87"/>
      <c r="J34" s="87"/>
      <c r="K34" s="87"/>
      <c r="L34" s="87"/>
      <c r="M34" s="87"/>
      <c r="N34" s="87"/>
      <c r="O34" s="87"/>
      <c r="P34" s="87"/>
      <c r="Q34" s="87"/>
      <c r="R34" s="87"/>
      <c r="S34" s="87"/>
      <c r="T34" s="87"/>
      <c r="U34" s="87"/>
      <c r="V34" s="87"/>
      <c r="W34" s="87"/>
      <c r="X34" s="87"/>
      <c r="Y34" s="87"/>
    </row>
    <row r="35" spans="1:26" ht="13.5" customHeight="1">
      <c r="B35" s="15" t="s">
        <v>240</v>
      </c>
      <c r="C35" s="87"/>
      <c r="D35" s="87"/>
      <c r="E35" s="87"/>
      <c r="F35" s="87"/>
      <c r="G35" s="87"/>
      <c r="H35" s="87"/>
      <c r="I35" s="87"/>
      <c r="J35" s="87"/>
      <c r="K35" s="87"/>
      <c r="L35" s="87"/>
      <c r="M35" s="87"/>
      <c r="N35" s="87"/>
      <c r="O35" s="87"/>
      <c r="P35" s="87"/>
      <c r="Q35" s="87"/>
      <c r="R35" s="87"/>
      <c r="S35" s="87"/>
      <c r="T35" s="87"/>
      <c r="U35" s="87"/>
      <c r="V35" s="87"/>
      <c r="W35" s="87"/>
      <c r="X35" s="87"/>
      <c r="Y35" s="87"/>
    </row>
    <row r="36" spans="1:26" ht="13.5" customHeight="1">
      <c r="B36" s="85" t="s">
        <v>241</v>
      </c>
      <c r="C36" s="87"/>
      <c r="D36" s="87"/>
      <c r="E36" s="87"/>
      <c r="F36" s="87"/>
      <c r="G36" s="87"/>
      <c r="H36" s="87"/>
      <c r="I36" s="87"/>
      <c r="J36" s="87"/>
      <c r="K36" s="87"/>
      <c r="L36" s="87"/>
      <c r="M36" s="87"/>
      <c r="N36" s="87"/>
      <c r="O36" s="87"/>
      <c r="P36" s="87"/>
      <c r="Q36" s="87"/>
      <c r="R36" s="87"/>
      <c r="S36" s="87"/>
      <c r="T36" s="87"/>
      <c r="U36" s="87"/>
      <c r="V36" s="87"/>
      <c r="W36" s="87"/>
      <c r="X36" s="87"/>
      <c r="Y36" s="87"/>
    </row>
    <row r="37" spans="1:26" ht="13.5" customHeight="1">
      <c r="B37" s="85" t="s">
        <v>242</v>
      </c>
      <c r="C37" s="87"/>
      <c r="D37" s="87"/>
      <c r="E37" s="87"/>
      <c r="F37" s="87"/>
      <c r="G37" s="87"/>
      <c r="H37" s="87"/>
      <c r="I37" s="87"/>
      <c r="J37" s="87"/>
      <c r="K37" s="87"/>
      <c r="L37" s="87"/>
      <c r="M37" s="87"/>
      <c r="N37" s="87"/>
      <c r="O37" s="87"/>
      <c r="P37" s="87"/>
      <c r="Q37" s="87"/>
      <c r="R37" s="87"/>
      <c r="S37" s="87"/>
      <c r="T37" s="87"/>
      <c r="U37" s="87"/>
      <c r="V37" s="87"/>
      <c r="W37" s="87"/>
      <c r="X37" s="87"/>
      <c r="Y37" s="87"/>
    </row>
    <row r="38" spans="1:26" s="68" customFormat="1" ht="13.5" customHeight="1">
      <c r="A38" s="64"/>
      <c r="B38" s="65"/>
      <c r="C38" s="66"/>
      <c r="D38" s="67"/>
      <c r="E38" s="67"/>
      <c r="F38" s="67"/>
      <c r="G38" s="67"/>
      <c r="H38" s="67"/>
      <c r="I38" s="67"/>
      <c r="J38" s="64"/>
      <c r="K38" s="64"/>
      <c r="L38" s="64"/>
      <c r="M38" s="64"/>
      <c r="N38" s="64"/>
      <c r="O38" s="64"/>
      <c r="P38" s="64"/>
      <c r="Q38" s="64"/>
      <c r="R38" s="64"/>
      <c r="S38" s="64"/>
      <c r="T38" s="64"/>
      <c r="U38" s="64"/>
      <c r="V38" s="64"/>
      <c r="W38" s="64"/>
      <c r="X38" s="64"/>
      <c r="Y38" s="64"/>
      <c r="Z38" s="64"/>
    </row>
    <row r="39" spans="1:26" s="3" customFormat="1" ht="16.5" customHeight="1">
      <c r="A39" s="27" t="s">
        <v>243</v>
      </c>
      <c r="P39" s="8" t="s">
        <v>76</v>
      </c>
      <c r="Q39" s="16"/>
      <c r="R39" s="16"/>
      <c r="S39" s="16"/>
      <c r="T39" s="17"/>
      <c r="U39" s="353">
        <v>287</v>
      </c>
      <c r="V39" s="354"/>
      <c r="W39" s="354"/>
      <c r="X39" s="73" t="s">
        <v>72</v>
      </c>
    </row>
    <row r="40" spans="1:26" s="3" customFormat="1" ht="16.5" customHeight="1">
      <c r="B40" s="15" t="s">
        <v>244</v>
      </c>
      <c r="P40" s="21" t="s">
        <v>77</v>
      </c>
      <c r="Q40" s="22"/>
      <c r="R40" s="22"/>
      <c r="S40" s="23"/>
      <c r="T40" s="10"/>
      <c r="U40" s="366">
        <v>1167996</v>
      </c>
      <c r="V40" s="367"/>
      <c r="W40" s="368"/>
      <c r="X40" s="73" t="s">
        <v>38</v>
      </c>
    </row>
    <row r="41" spans="1:26" s="3" customFormat="1" ht="16.5" customHeight="1">
      <c r="P41" s="21" t="s">
        <v>1</v>
      </c>
      <c r="Q41" s="22"/>
      <c r="R41" s="23"/>
      <c r="S41" s="16"/>
      <c r="T41" s="16"/>
      <c r="U41" s="366">
        <v>58</v>
      </c>
      <c r="V41" s="367"/>
      <c r="W41" s="368"/>
      <c r="X41" s="73" t="s">
        <v>0</v>
      </c>
    </row>
    <row r="42" spans="1:26" s="3" customFormat="1" ht="18" customHeight="1"/>
    <row r="43" spans="1:26" ht="18" customHeight="1"/>
  </sheetData>
  <sheetProtection selectLockedCells="1"/>
  <mergeCells count="78">
    <mergeCell ref="U40:W40"/>
    <mergeCell ref="U41:W41"/>
    <mergeCell ref="R31:U31"/>
    <mergeCell ref="V31:X31"/>
    <mergeCell ref="Y31:AA31"/>
    <mergeCell ref="AB31:AG31"/>
    <mergeCell ref="U39:W39"/>
    <mergeCell ref="C31:H31"/>
    <mergeCell ref="C30:H30"/>
    <mergeCell ref="J30:K30"/>
    <mergeCell ref="R30:U30"/>
    <mergeCell ref="V30:X30"/>
    <mergeCell ref="Y30:AA30"/>
    <mergeCell ref="AB30:AG30"/>
    <mergeCell ref="AB29:AG29"/>
    <mergeCell ref="C28:H28"/>
    <mergeCell ref="J28:K28"/>
    <mergeCell ref="R28:U28"/>
    <mergeCell ref="V28:X28"/>
    <mergeCell ref="Y28:AA28"/>
    <mergeCell ref="AB28:AG28"/>
    <mergeCell ref="C29:H29"/>
    <mergeCell ref="J29:K29"/>
    <mergeCell ref="R29:U29"/>
    <mergeCell ref="V29:X29"/>
    <mergeCell ref="Y29:AA29"/>
    <mergeCell ref="AB27:AG27"/>
    <mergeCell ref="C26:H26"/>
    <mergeCell ref="J26:K26"/>
    <mergeCell ref="R26:U26"/>
    <mergeCell ref="V26:X26"/>
    <mergeCell ref="Y26:AA26"/>
    <mergeCell ref="AB26:AG26"/>
    <mergeCell ref="C27:H27"/>
    <mergeCell ref="J27:K27"/>
    <mergeCell ref="R27:U27"/>
    <mergeCell ref="V27:X27"/>
    <mergeCell ref="Y27:AA27"/>
    <mergeCell ref="C25:H25"/>
    <mergeCell ref="J25:K25"/>
    <mergeCell ref="R25:U25"/>
    <mergeCell ref="V25:X25"/>
    <mergeCell ref="Y25:AA25"/>
    <mergeCell ref="AB25:AG25"/>
    <mergeCell ref="Y23:AA23"/>
    <mergeCell ref="AB23:AG24"/>
    <mergeCell ref="R24:U24"/>
    <mergeCell ref="V24:X24"/>
    <mergeCell ref="Y24:AA24"/>
    <mergeCell ref="C23:H24"/>
    <mergeCell ref="I23:I24"/>
    <mergeCell ref="J23:P24"/>
    <mergeCell ref="R23:U23"/>
    <mergeCell ref="V23:X23"/>
    <mergeCell ref="G12:N12"/>
    <mergeCell ref="AB12:AF12"/>
    <mergeCell ref="B17:J17"/>
    <mergeCell ref="L17:N17"/>
    <mergeCell ref="U17:W17"/>
    <mergeCell ref="G13:N13"/>
    <mergeCell ref="AB13:AF13"/>
    <mergeCell ref="B16:K16"/>
    <mergeCell ref="L16:AB16"/>
    <mergeCell ref="B11:F11"/>
    <mergeCell ref="G11:I11"/>
    <mergeCell ref="T11:X11"/>
    <mergeCell ref="Y11:Z11"/>
    <mergeCell ref="AF11:AH11"/>
    <mergeCell ref="B7:J7"/>
    <mergeCell ref="K7:U7"/>
    <mergeCell ref="B10:F10"/>
    <mergeCell ref="A3:AH3"/>
    <mergeCell ref="B6:J6"/>
    <mergeCell ref="K6:U6"/>
    <mergeCell ref="G10:I10"/>
    <mergeCell ref="T10:X10"/>
    <mergeCell ref="Y10:Z10"/>
    <mergeCell ref="AF10:AH10"/>
  </mergeCells>
  <phoneticPr fontId="21"/>
  <dataValidations count="3">
    <dataValidation type="list" errorStyle="information" allowBlank="1" showInputMessage="1" showErrorMessage="1" sqref="G13:N13" xr:uid="{42B3B822-9630-4C7C-934E-47581E33C5A3}">
      <formula1>"所　　在,隣　　接"</formula1>
    </dataValidation>
    <dataValidation errorStyle="information" allowBlank="1" showInputMessage="1" showErrorMessage="1" sqref="K11 G10:I11 Y10:Z11 J25:K30" xr:uid="{00C89B91-B5C6-4D18-BC80-56EA61E29037}"/>
    <dataValidation type="list" errorStyle="information" allowBlank="1" showInputMessage="1" showErrorMessage="1" sqref="G12:N12" xr:uid="{4C05FFDC-167D-4070-BA6D-EC66C6569D72}">
      <formula1>"新　　設,増　　設"</formula1>
    </dataValidation>
  </dataValidations>
  <printOptions horizontalCentered="1" verticalCentered="1"/>
  <pageMargins left="0.39370078740157483" right="0.19685039370078741" top="0.47244094488188981" bottom="0.23622047244094491" header="0.31496062992125984" footer="0.19685039370078741"/>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4F7D6-B191-4DA4-8716-E50E6A61D942}">
  <sheetPr>
    <tabColor rgb="FFFF0000"/>
  </sheetPr>
  <dimension ref="B1:AD51"/>
  <sheetViews>
    <sheetView showGridLines="0" view="pageBreakPreview" topLeftCell="A13" zoomScaleNormal="100" zoomScaleSheetLayoutView="100" workbookViewId="0">
      <selection activeCell="AI33" sqref="AI33"/>
    </sheetView>
  </sheetViews>
  <sheetFormatPr defaultRowHeight="13.5" customHeight="1"/>
  <cols>
    <col min="1" max="1" width="1.625" style="12" customWidth="1"/>
    <col min="2" max="2" width="3.625" style="12" customWidth="1"/>
    <col min="3" max="4" width="3.5" style="12" customWidth="1"/>
    <col min="5" max="5" width="9.875" style="3" customWidth="1"/>
    <col min="6" max="6" width="8.75" style="3" customWidth="1"/>
    <col min="7" max="7" width="8.875" style="3" customWidth="1"/>
    <col min="8" max="8" width="9.25" style="3" customWidth="1"/>
    <col min="9" max="9" width="6.25" style="12" customWidth="1"/>
    <col min="10" max="10" width="15.625" style="12" customWidth="1"/>
    <col min="11" max="11" width="6.375" style="12" customWidth="1"/>
    <col min="12" max="12" width="3.125" style="12" customWidth="1"/>
    <col min="13" max="13" width="2.625" style="12" customWidth="1"/>
    <col min="14" max="14" width="3.75" style="12" customWidth="1"/>
    <col min="15" max="15" width="5.5" style="12" customWidth="1"/>
    <col min="16" max="16" width="2" style="12" customWidth="1"/>
    <col min="17" max="17" width="1.125" style="12" customWidth="1"/>
    <col min="18" max="18" width="4.25" style="12" customWidth="1"/>
    <col min="19" max="19" width="2.75" style="12" customWidth="1"/>
    <col min="20" max="20" width="4.375" style="12" customWidth="1"/>
    <col min="21" max="21" width="5.125" style="12" customWidth="1"/>
    <col min="22" max="22" width="3.25" style="12" customWidth="1"/>
    <col min="23" max="23" width="3" style="12" customWidth="1"/>
    <col min="24" max="24" width="3.875" style="12" customWidth="1"/>
    <col min="25" max="25" width="3.25" style="12" customWidth="1"/>
    <col min="26" max="26" width="3.375" style="12" customWidth="1"/>
    <col min="27" max="27" width="1.375" style="12" customWidth="1"/>
    <col min="28" max="28" width="4.125" style="12" customWidth="1"/>
    <col min="29" max="29" width="5.125" style="12" customWidth="1"/>
    <col min="30" max="30" width="3.75" style="12" customWidth="1"/>
    <col min="31" max="16384" width="9" style="12"/>
  </cols>
  <sheetData>
    <row r="1" spans="2:30" ht="21.75" customHeight="1">
      <c r="B1" s="162" t="s">
        <v>319</v>
      </c>
      <c r="I1" s="26"/>
      <c r="AD1" s="40" t="s">
        <v>175</v>
      </c>
    </row>
    <row r="2" spans="2:30" ht="19.5" customHeight="1">
      <c r="B2" s="261" t="s">
        <v>61</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row>
    <row r="3" spans="2:30" ht="3" customHeight="1">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row>
    <row r="4" spans="2:30" ht="16.5" customHeight="1">
      <c r="B4" s="12" t="s">
        <v>172</v>
      </c>
      <c r="AD4" s="13"/>
    </row>
    <row r="5" spans="2:30" ht="18" customHeight="1">
      <c r="B5" s="12" t="s">
        <v>188</v>
      </c>
      <c r="X5" s="28"/>
      <c r="AD5" s="4"/>
    </row>
    <row r="6" spans="2:30" ht="21.75" customHeight="1">
      <c r="B6" s="203" t="s">
        <v>160</v>
      </c>
      <c r="C6" s="204"/>
      <c r="D6" s="205"/>
      <c r="E6" s="192" t="s">
        <v>158</v>
      </c>
      <c r="F6" s="193"/>
      <c r="G6" s="194"/>
      <c r="H6" s="203" t="s">
        <v>162</v>
      </c>
      <c r="I6" s="205"/>
      <c r="J6" s="192" t="s">
        <v>163</v>
      </c>
      <c r="K6" s="193"/>
      <c r="L6" s="193"/>
      <c r="M6" s="194"/>
      <c r="N6" s="192" t="s">
        <v>159</v>
      </c>
      <c r="O6" s="193"/>
      <c r="P6" s="193"/>
      <c r="Q6" s="194"/>
      <c r="R6" s="221" t="s">
        <v>181</v>
      </c>
      <c r="S6" s="222"/>
      <c r="T6" s="222"/>
      <c r="U6" s="223"/>
      <c r="V6" s="221" t="s">
        <v>179</v>
      </c>
      <c r="W6" s="222"/>
      <c r="X6" s="222"/>
      <c r="Y6" s="222"/>
      <c r="Z6" s="223"/>
      <c r="AA6" s="221" t="s">
        <v>178</v>
      </c>
      <c r="AB6" s="222"/>
      <c r="AC6" s="222"/>
      <c r="AD6" s="223"/>
    </row>
    <row r="7" spans="2:30" s="28" customFormat="1" ht="15.75" customHeight="1">
      <c r="B7" s="181"/>
      <c r="C7" s="182"/>
      <c r="D7" s="183"/>
      <c r="E7" s="195"/>
      <c r="F7" s="196"/>
      <c r="G7" s="197"/>
      <c r="H7" s="181"/>
      <c r="I7" s="183"/>
      <c r="J7" s="195"/>
      <c r="K7" s="196"/>
      <c r="L7" s="196"/>
      <c r="M7" s="197"/>
      <c r="N7" s="195"/>
      <c r="O7" s="196"/>
      <c r="P7" s="196"/>
      <c r="Q7" s="197"/>
      <c r="R7" s="181" t="s">
        <v>180</v>
      </c>
      <c r="S7" s="182"/>
      <c r="T7" s="182"/>
      <c r="U7" s="183"/>
      <c r="V7" s="224" t="s">
        <v>161</v>
      </c>
      <c r="W7" s="225"/>
      <c r="X7" s="225"/>
      <c r="Y7" s="225"/>
      <c r="Z7" s="226"/>
      <c r="AA7" s="227" t="s">
        <v>154</v>
      </c>
      <c r="AB7" s="228"/>
      <c r="AC7" s="228"/>
      <c r="AD7" s="229"/>
    </row>
    <row r="8" spans="2:30" ht="15" customHeight="1">
      <c r="B8" s="372" t="s">
        <v>335</v>
      </c>
      <c r="C8" s="373"/>
      <c r="D8" s="374"/>
      <c r="E8" s="381" t="str">
        <f>IF(B8=0," ",VLOOKUP(B8,リスト!$B$3:$E$76,3,FALSE))</f>
        <v>R2.10.1 ～ R3.3.31</v>
      </c>
      <c r="F8" s="382"/>
      <c r="G8" s="383"/>
      <c r="H8" s="381">
        <v>44105</v>
      </c>
      <c r="I8" s="383"/>
      <c r="J8" s="384" t="s">
        <v>337</v>
      </c>
      <c r="K8" s="385"/>
      <c r="L8" s="385"/>
      <c r="M8" s="386"/>
      <c r="N8" s="372" t="str">
        <f>IF(B8=0," ",VLOOKUP($B8,リスト!$B$3:$E$76,2,FALSE))</f>
        <v>R3上</v>
      </c>
      <c r="O8" s="373"/>
      <c r="P8" s="373"/>
      <c r="Q8" s="374"/>
      <c r="R8" s="375">
        <v>132</v>
      </c>
      <c r="S8" s="376"/>
      <c r="T8" s="376"/>
      <c r="U8" s="377"/>
      <c r="V8" s="378">
        <v>505169</v>
      </c>
      <c r="W8" s="379"/>
      <c r="X8" s="379"/>
      <c r="Y8" s="379"/>
      <c r="Z8" s="380"/>
      <c r="AA8" s="376">
        <v>44</v>
      </c>
      <c r="AB8" s="376"/>
      <c r="AC8" s="376"/>
      <c r="AD8" s="377"/>
    </row>
    <row r="9" spans="2:30" ht="15" customHeight="1">
      <c r="B9" s="372" t="s">
        <v>336</v>
      </c>
      <c r="C9" s="373"/>
      <c r="D9" s="374"/>
      <c r="E9" s="381" t="str">
        <f>IF(B9=0," ",VLOOKUP(B9,リスト!$B$3:$E$76,3,FALSE))</f>
        <v>R3.4.1 ～ R3.9.30</v>
      </c>
      <c r="F9" s="382"/>
      <c r="G9" s="383"/>
      <c r="H9" s="381"/>
      <c r="I9" s="383"/>
      <c r="J9" s="384"/>
      <c r="K9" s="385"/>
      <c r="L9" s="385"/>
      <c r="M9" s="386"/>
      <c r="N9" s="372" t="str">
        <f>IF(B9=0," ",VLOOKUP($B9,リスト!$B$3:$E$76,2,FALSE))</f>
        <v>R3下</v>
      </c>
      <c r="O9" s="373"/>
      <c r="P9" s="373"/>
      <c r="Q9" s="374"/>
      <c r="R9" s="375">
        <v>150</v>
      </c>
      <c r="S9" s="376"/>
      <c r="T9" s="376"/>
      <c r="U9" s="377"/>
      <c r="V9" s="378">
        <v>656979</v>
      </c>
      <c r="W9" s="379"/>
      <c r="X9" s="379"/>
      <c r="Y9" s="379"/>
      <c r="Z9" s="380"/>
      <c r="AA9" s="376">
        <v>50</v>
      </c>
      <c r="AB9" s="376"/>
      <c r="AC9" s="376"/>
      <c r="AD9" s="377"/>
    </row>
    <row r="10" spans="2:30" ht="15" customHeight="1">
      <c r="B10" s="372" t="s">
        <v>340</v>
      </c>
      <c r="C10" s="373"/>
      <c r="D10" s="374"/>
      <c r="E10" s="381" t="str">
        <f>IF(B10=0," ",VLOOKUP(B10,リスト!$B$3:$E$76,3,FALSE))</f>
        <v>R3.10.1 ～ R4.3.31</v>
      </c>
      <c r="F10" s="382"/>
      <c r="G10" s="383"/>
      <c r="H10" s="381"/>
      <c r="I10" s="383"/>
      <c r="J10" s="384"/>
      <c r="K10" s="385"/>
      <c r="L10" s="385"/>
      <c r="M10" s="386"/>
      <c r="N10" s="372" t="str">
        <f>IF(B10=0," ",VLOOKUP($B10,リスト!$B$3:$E$76,2,FALSE))</f>
        <v>R4上</v>
      </c>
      <c r="O10" s="373"/>
      <c r="P10" s="373"/>
      <c r="Q10" s="374"/>
      <c r="R10" s="375">
        <v>216</v>
      </c>
      <c r="S10" s="376"/>
      <c r="T10" s="376"/>
      <c r="U10" s="377"/>
      <c r="V10" s="378">
        <v>860381</v>
      </c>
      <c r="W10" s="379"/>
      <c r="X10" s="379"/>
      <c r="Y10" s="379"/>
      <c r="Z10" s="380"/>
      <c r="AA10" s="376">
        <v>51</v>
      </c>
      <c r="AB10" s="376"/>
      <c r="AC10" s="376"/>
      <c r="AD10" s="377"/>
    </row>
    <row r="11" spans="2:30" ht="15" customHeight="1">
      <c r="B11" s="372" t="s">
        <v>341</v>
      </c>
      <c r="C11" s="373"/>
      <c r="D11" s="374"/>
      <c r="E11" s="381" t="str">
        <f>IF(B11=0," ",VLOOKUP(B11,リスト!$B$3:$E$76,3,FALSE))</f>
        <v>R4.4.1 ～ R4.9.30</v>
      </c>
      <c r="F11" s="382"/>
      <c r="G11" s="383"/>
      <c r="H11" s="381"/>
      <c r="I11" s="383"/>
      <c r="J11" s="384"/>
      <c r="K11" s="385"/>
      <c r="L11" s="385"/>
      <c r="M11" s="386"/>
      <c r="N11" s="372" t="str">
        <f>IF(B11=0," ",VLOOKUP($B11,リスト!$B$3:$E$76,2,FALSE))</f>
        <v>R4下</v>
      </c>
      <c r="O11" s="373"/>
      <c r="P11" s="373"/>
      <c r="Q11" s="374"/>
      <c r="R11" s="375">
        <v>222</v>
      </c>
      <c r="S11" s="376"/>
      <c r="T11" s="376"/>
      <c r="U11" s="377"/>
      <c r="V11" s="378">
        <v>949111</v>
      </c>
      <c r="W11" s="379"/>
      <c r="X11" s="379"/>
      <c r="Y11" s="379"/>
      <c r="Z11" s="380"/>
      <c r="AA11" s="376">
        <v>51</v>
      </c>
      <c r="AB11" s="376"/>
      <c r="AC11" s="376"/>
      <c r="AD11" s="377"/>
    </row>
    <row r="12" spans="2:30" ht="15" customHeight="1">
      <c r="B12" s="372" t="s">
        <v>343</v>
      </c>
      <c r="C12" s="373"/>
      <c r="D12" s="374"/>
      <c r="E12" s="381" t="str">
        <f>IF(B12=0," ",VLOOKUP(B12,リスト!$B$3:$E$76,3,FALSE))</f>
        <v>R4.10.1 ～ R5.3.31</v>
      </c>
      <c r="F12" s="382"/>
      <c r="G12" s="383"/>
      <c r="H12" s="381">
        <v>44973</v>
      </c>
      <c r="I12" s="383"/>
      <c r="J12" s="384" t="s">
        <v>339</v>
      </c>
      <c r="K12" s="385"/>
      <c r="L12" s="385"/>
      <c r="M12" s="386"/>
      <c r="N12" s="372" t="str">
        <f>IF(B12=0," ",VLOOKUP($B12,リスト!$B$3:$E$76,2,FALSE))</f>
        <v>R5上</v>
      </c>
      <c r="O12" s="373"/>
      <c r="P12" s="373"/>
      <c r="Q12" s="374"/>
      <c r="R12" s="375">
        <v>276</v>
      </c>
      <c r="S12" s="376"/>
      <c r="T12" s="376"/>
      <c r="U12" s="377"/>
      <c r="V12" s="378">
        <v>1094107</v>
      </c>
      <c r="W12" s="379"/>
      <c r="X12" s="379"/>
      <c r="Y12" s="379"/>
      <c r="Z12" s="380"/>
      <c r="AA12" s="376">
        <v>58</v>
      </c>
      <c r="AB12" s="376"/>
      <c r="AC12" s="376"/>
      <c r="AD12" s="377"/>
    </row>
    <row r="13" spans="2:30" ht="15" customHeight="1">
      <c r="B13" s="372" t="s">
        <v>347</v>
      </c>
      <c r="C13" s="373"/>
      <c r="D13" s="374"/>
      <c r="E13" s="381" t="str">
        <f>IF(B13=0," ",VLOOKUP(B13,リスト!$B$3:$E$76,3,FALSE))</f>
        <v>R5.4.1 ～ R5.9.30</v>
      </c>
      <c r="F13" s="382"/>
      <c r="G13" s="383"/>
      <c r="H13" s="381"/>
      <c r="I13" s="383"/>
      <c r="J13" s="384"/>
      <c r="K13" s="385"/>
      <c r="L13" s="385"/>
      <c r="M13" s="386"/>
      <c r="N13" s="372" t="str">
        <f>IF(B13=0," ",VLOOKUP($B13,リスト!$B$3:$E$76,2,FALSE))</f>
        <v>R5下</v>
      </c>
      <c r="O13" s="373"/>
      <c r="P13" s="373"/>
      <c r="Q13" s="374"/>
      <c r="R13" s="375">
        <v>280</v>
      </c>
      <c r="S13" s="376"/>
      <c r="T13" s="376"/>
      <c r="U13" s="377"/>
      <c r="V13" s="378">
        <v>1109144</v>
      </c>
      <c r="W13" s="379"/>
      <c r="X13" s="379"/>
      <c r="Y13" s="379"/>
      <c r="Z13" s="380"/>
      <c r="AA13" s="376">
        <v>57</v>
      </c>
      <c r="AB13" s="376"/>
      <c r="AC13" s="376"/>
      <c r="AD13" s="377"/>
    </row>
    <row r="14" spans="2:30" ht="15" customHeight="1">
      <c r="B14" s="372" t="s">
        <v>348</v>
      </c>
      <c r="C14" s="373"/>
      <c r="D14" s="374"/>
      <c r="E14" s="381" t="str">
        <f>IF(B14=0," ",VLOOKUP(B14,リスト!$B$3:$E$76,3,FALSE))</f>
        <v>R5.10.1 ～ R6.3.31</v>
      </c>
      <c r="F14" s="382"/>
      <c r="G14" s="383"/>
      <c r="H14" s="381"/>
      <c r="I14" s="383"/>
      <c r="J14" s="384"/>
      <c r="K14" s="385"/>
      <c r="L14" s="385"/>
      <c r="M14" s="386"/>
      <c r="N14" s="372" t="str">
        <f>IF(B14=0," ",VLOOKUP($B14,リスト!$B$3:$E$76,2,FALSE))</f>
        <v>R6上</v>
      </c>
      <c r="O14" s="373"/>
      <c r="P14" s="373"/>
      <c r="Q14" s="374"/>
      <c r="R14" s="375">
        <v>285</v>
      </c>
      <c r="S14" s="376"/>
      <c r="T14" s="376"/>
      <c r="U14" s="377"/>
      <c r="V14" s="378">
        <v>1115600</v>
      </c>
      <c r="W14" s="379"/>
      <c r="X14" s="379"/>
      <c r="Y14" s="379"/>
      <c r="Z14" s="380"/>
      <c r="AA14" s="376">
        <v>56</v>
      </c>
      <c r="AB14" s="376"/>
      <c r="AC14" s="376"/>
      <c r="AD14" s="377"/>
    </row>
    <row r="15" spans="2:30" ht="15" customHeight="1">
      <c r="B15" s="372" t="s">
        <v>354</v>
      </c>
      <c r="C15" s="373"/>
      <c r="D15" s="374"/>
      <c r="E15" s="381" t="str">
        <f>IF(B15=0," ",VLOOKUP(B15,リスト!$B$3:$E$76,3,FALSE))</f>
        <v>R6.4.1 ～ R6.9.30</v>
      </c>
      <c r="F15" s="382"/>
      <c r="G15" s="383"/>
      <c r="H15" s="381"/>
      <c r="I15" s="383"/>
      <c r="J15" s="384"/>
      <c r="K15" s="385"/>
      <c r="L15" s="385"/>
      <c r="M15" s="386"/>
      <c r="N15" s="372" t="str">
        <f>IF(B15=0," ",VLOOKUP($B15,リスト!$B$3:$E$76,2,FALSE))</f>
        <v>R6下</v>
      </c>
      <c r="O15" s="373"/>
      <c r="P15" s="373"/>
      <c r="Q15" s="374"/>
      <c r="R15" s="375">
        <v>287</v>
      </c>
      <c r="S15" s="376"/>
      <c r="T15" s="376"/>
      <c r="U15" s="377"/>
      <c r="V15" s="378">
        <v>1167996</v>
      </c>
      <c r="W15" s="379"/>
      <c r="X15" s="379"/>
      <c r="Y15" s="379"/>
      <c r="Z15" s="380"/>
      <c r="AA15" s="376">
        <v>58</v>
      </c>
      <c r="AB15" s="376"/>
      <c r="AC15" s="376"/>
      <c r="AD15" s="377"/>
    </row>
    <row r="16" spans="2:30" ht="15" customHeight="1">
      <c r="B16" s="372" t="s">
        <v>355</v>
      </c>
      <c r="C16" s="373"/>
      <c r="D16" s="374"/>
      <c r="E16" s="381" t="str">
        <f>IF(B16=0," ",VLOOKUP(B16,リスト!$B$3:$E$76,3,FALSE))</f>
        <v>R6.10.1 ～ R7.3.31</v>
      </c>
      <c r="F16" s="382"/>
      <c r="G16" s="383"/>
      <c r="H16" s="381">
        <v>45581</v>
      </c>
      <c r="I16" s="383"/>
      <c r="J16" s="384" t="s">
        <v>338</v>
      </c>
      <c r="K16" s="385"/>
      <c r="L16" s="385"/>
      <c r="M16" s="386"/>
      <c r="N16" s="372" t="str">
        <f>IF(B16=0," ",VLOOKUP($B16,リスト!$B$3:$E$76,2,FALSE))</f>
        <v>R7上</v>
      </c>
      <c r="O16" s="373"/>
      <c r="P16" s="373"/>
      <c r="Q16" s="374"/>
      <c r="R16" s="375">
        <v>323</v>
      </c>
      <c r="S16" s="376"/>
      <c r="T16" s="376"/>
      <c r="U16" s="377"/>
      <c r="V16" s="378">
        <v>1239166</v>
      </c>
      <c r="W16" s="379"/>
      <c r="X16" s="379"/>
      <c r="Y16" s="379"/>
      <c r="Z16" s="380"/>
      <c r="AA16" s="376">
        <v>62</v>
      </c>
      <c r="AB16" s="376"/>
      <c r="AC16" s="376"/>
      <c r="AD16" s="377"/>
    </row>
    <row r="17" spans="2:30" ht="15" customHeight="1">
      <c r="B17" s="372"/>
      <c r="C17" s="373"/>
      <c r="D17" s="374"/>
      <c r="E17" s="381" t="str">
        <f>IF(B17=0," ",VLOOKUP(B17,リスト!$B$3:$E$76,3,FALSE))</f>
        <v xml:space="preserve"> </v>
      </c>
      <c r="F17" s="382"/>
      <c r="G17" s="383"/>
      <c r="H17" s="381"/>
      <c r="I17" s="383"/>
      <c r="J17" s="384"/>
      <c r="K17" s="385"/>
      <c r="L17" s="385"/>
      <c r="M17" s="386"/>
      <c r="N17" s="372" t="str">
        <f>IF(B17=0," ",VLOOKUP($B17,リスト!$B$3:$E$76,2,FALSE))</f>
        <v xml:space="preserve"> </v>
      </c>
      <c r="O17" s="373"/>
      <c r="P17" s="373"/>
      <c r="Q17" s="374"/>
      <c r="R17" s="375"/>
      <c r="S17" s="376"/>
      <c r="T17" s="376"/>
      <c r="U17" s="377"/>
      <c r="V17" s="378"/>
      <c r="W17" s="379"/>
      <c r="X17" s="379"/>
      <c r="Y17" s="379"/>
      <c r="Z17" s="380"/>
      <c r="AA17" s="376"/>
      <c r="AB17" s="376"/>
      <c r="AC17" s="376"/>
      <c r="AD17" s="377"/>
    </row>
    <row r="18" spans="2:30" ht="15" customHeight="1">
      <c r="B18" s="372"/>
      <c r="C18" s="373"/>
      <c r="D18" s="374"/>
      <c r="E18" s="381" t="str">
        <f>IF(B18=0," ",VLOOKUP(B18,リスト!$B$3:$E$76,3,FALSE))</f>
        <v xml:space="preserve"> </v>
      </c>
      <c r="F18" s="382"/>
      <c r="G18" s="383"/>
      <c r="H18" s="262"/>
      <c r="I18" s="264"/>
      <c r="J18" s="189"/>
      <c r="K18" s="190"/>
      <c r="L18" s="190"/>
      <c r="M18" s="191"/>
      <c r="N18" s="372" t="str">
        <f>IF(B18=0," ",VLOOKUP($B18,リスト!$B$3:$E$76,2,FALSE))</f>
        <v xml:space="preserve"> </v>
      </c>
      <c r="O18" s="373"/>
      <c r="P18" s="373"/>
      <c r="Q18" s="374"/>
      <c r="R18" s="387"/>
      <c r="S18" s="388"/>
      <c r="T18" s="388"/>
      <c r="U18" s="389"/>
      <c r="V18" s="390"/>
      <c r="W18" s="391"/>
      <c r="X18" s="391"/>
      <c r="Y18" s="391"/>
      <c r="Z18" s="392"/>
      <c r="AA18" s="388"/>
      <c r="AB18" s="388"/>
      <c r="AC18" s="388"/>
      <c r="AD18" s="389"/>
    </row>
    <row r="19" spans="2:30" ht="15" customHeight="1">
      <c r="B19" s="372"/>
      <c r="C19" s="373"/>
      <c r="D19" s="374"/>
      <c r="E19" s="381" t="str">
        <f>IF(B19=0," ",VLOOKUP(B19,リスト!$B$3:$E$76,3,FALSE))</f>
        <v xml:space="preserve"> </v>
      </c>
      <c r="F19" s="382"/>
      <c r="G19" s="383"/>
      <c r="H19" s="262"/>
      <c r="I19" s="264"/>
      <c r="J19" s="189"/>
      <c r="K19" s="190"/>
      <c r="L19" s="190"/>
      <c r="M19" s="191"/>
      <c r="N19" s="372" t="str">
        <f>IF(B19=0," ",VLOOKUP($B19,リスト!$B$3:$E$76,2,FALSE))</f>
        <v xml:space="preserve"> </v>
      </c>
      <c r="O19" s="373"/>
      <c r="P19" s="373"/>
      <c r="Q19" s="374"/>
      <c r="R19" s="387"/>
      <c r="S19" s="388"/>
      <c r="T19" s="388"/>
      <c r="U19" s="389"/>
      <c r="V19" s="390"/>
      <c r="W19" s="391"/>
      <c r="X19" s="391"/>
      <c r="Y19" s="391"/>
      <c r="Z19" s="392"/>
      <c r="AA19" s="388"/>
      <c r="AB19" s="388"/>
      <c r="AC19" s="388"/>
      <c r="AD19" s="389"/>
    </row>
    <row r="20" spans="2:30" ht="9" customHeight="1">
      <c r="C20" s="3"/>
      <c r="D20" s="3"/>
      <c r="I20" s="3"/>
      <c r="J20" s="31"/>
      <c r="K20" s="31"/>
      <c r="L20" s="32"/>
      <c r="M20" s="32"/>
      <c r="N20" s="32"/>
      <c r="O20" s="32"/>
      <c r="P20" s="32"/>
      <c r="Q20" s="32"/>
      <c r="R20" s="32"/>
      <c r="S20" s="32"/>
      <c r="T20" s="32"/>
      <c r="U20" s="32"/>
      <c r="V20" s="32"/>
      <c r="W20" s="32"/>
      <c r="X20" s="31"/>
      <c r="Y20" s="31"/>
      <c r="Z20" s="31"/>
      <c r="AA20" s="31"/>
      <c r="AB20" s="31"/>
    </row>
    <row r="21" spans="2:30" ht="16.5" customHeight="1">
      <c r="B21" s="12" t="s">
        <v>173</v>
      </c>
      <c r="I21" s="3"/>
    </row>
    <row r="22" spans="2:30" ht="13.5" customHeight="1">
      <c r="B22" s="12" t="s">
        <v>189</v>
      </c>
      <c r="I22" s="3"/>
    </row>
    <row r="23" spans="2:30" ht="14.25" customHeight="1">
      <c r="B23" s="12" t="s">
        <v>190</v>
      </c>
      <c r="I23" s="3"/>
    </row>
    <row r="24" spans="2:30" ht="14.25" customHeight="1">
      <c r="B24" s="12" t="s">
        <v>150</v>
      </c>
      <c r="I24" s="3"/>
    </row>
    <row r="25" spans="2:30" ht="5.25" customHeight="1">
      <c r="I25" s="3"/>
    </row>
    <row r="26" spans="2:30" ht="13.5" customHeight="1">
      <c r="B26" s="12" t="s">
        <v>74</v>
      </c>
      <c r="E26" s="12"/>
      <c r="I26" s="3"/>
    </row>
    <row r="27" spans="2:30" ht="15" customHeight="1">
      <c r="B27" s="61" t="s">
        <v>66</v>
      </c>
      <c r="C27" s="251" t="s">
        <v>67</v>
      </c>
      <c r="D27" s="251"/>
      <c r="E27" s="251"/>
      <c r="F27" s="251"/>
      <c r="G27" s="251"/>
      <c r="H27" s="251"/>
      <c r="I27" s="251"/>
      <c r="J27" s="251"/>
      <c r="K27" s="251"/>
      <c r="L27" s="251"/>
      <c r="M27" s="251"/>
      <c r="N27" s="60"/>
      <c r="O27" s="184" t="s">
        <v>45</v>
      </c>
      <c r="P27" s="185"/>
      <c r="Q27" s="185"/>
      <c r="R27" s="185"/>
      <c r="S27" s="185"/>
      <c r="T27" s="186"/>
      <c r="U27" s="184" t="s">
        <v>68</v>
      </c>
      <c r="V27" s="185"/>
      <c r="W27" s="185"/>
      <c r="X27" s="185"/>
      <c r="Y27" s="186"/>
      <c r="Z27" s="184" t="s">
        <v>46</v>
      </c>
      <c r="AA27" s="186"/>
      <c r="AB27" s="184" t="s">
        <v>152</v>
      </c>
      <c r="AC27" s="185"/>
      <c r="AD27" s="186"/>
    </row>
    <row r="28" spans="2:30" ht="17.25" customHeight="1">
      <c r="B28" s="33"/>
      <c r="C28" s="34" t="s">
        <v>182</v>
      </c>
      <c r="D28" s="34"/>
      <c r="E28" s="34"/>
      <c r="F28" s="34"/>
      <c r="G28" s="34"/>
      <c r="H28" s="34"/>
      <c r="I28" s="30"/>
      <c r="J28" s="30"/>
      <c r="K28" s="34"/>
      <c r="L28" s="34"/>
      <c r="M28" s="34"/>
      <c r="N28" s="34"/>
      <c r="O28" s="76" t="s">
        <v>331</v>
      </c>
      <c r="P28" s="339">
        <v>5</v>
      </c>
      <c r="Q28" s="339"/>
      <c r="R28" s="1" t="s">
        <v>43</v>
      </c>
      <c r="S28" s="97">
        <v>10</v>
      </c>
      <c r="T28" s="29" t="s">
        <v>41</v>
      </c>
      <c r="U28" s="76" t="s">
        <v>334</v>
      </c>
      <c r="V28" s="109">
        <v>6</v>
      </c>
      <c r="W28" s="35" t="s">
        <v>42</v>
      </c>
      <c r="X28" s="109">
        <v>9</v>
      </c>
      <c r="Y28" s="35" t="s">
        <v>40</v>
      </c>
      <c r="Z28" s="259" t="s">
        <v>36</v>
      </c>
      <c r="AA28" s="260"/>
      <c r="AB28" s="353">
        <v>286</v>
      </c>
      <c r="AC28" s="399"/>
      <c r="AD28" s="29" t="s">
        <v>69</v>
      </c>
    </row>
    <row r="29" spans="2:30" ht="20.25" customHeight="1" thickBot="1">
      <c r="B29" s="56" t="s">
        <v>70</v>
      </c>
      <c r="C29" s="250" t="s">
        <v>64</v>
      </c>
      <c r="D29" s="250"/>
      <c r="E29" s="250"/>
      <c r="F29" s="250"/>
      <c r="G29" s="250"/>
      <c r="H29" s="250"/>
      <c r="I29" s="250"/>
      <c r="J29" s="250"/>
      <c r="K29" s="250"/>
      <c r="L29" s="250"/>
      <c r="M29" s="250"/>
      <c r="N29" s="250"/>
      <c r="O29" s="251"/>
      <c r="P29" s="251"/>
      <c r="Q29" s="251"/>
      <c r="R29" s="251"/>
      <c r="S29" s="251"/>
      <c r="T29" s="251"/>
      <c r="U29" s="251"/>
      <c r="V29" s="251"/>
      <c r="W29" s="251"/>
      <c r="X29" s="251"/>
      <c r="Y29" s="252"/>
      <c r="Z29" s="253" t="s">
        <v>37</v>
      </c>
      <c r="AA29" s="254"/>
      <c r="AB29" s="397">
        <v>287</v>
      </c>
      <c r="AC29" s="398"/>
      <c r="AD29" s="36" t="s">
        <v>69</v>
      </c>
    </row>
    <row r="30" spans="2:30" ht="17.25" customHeight="1" thickBot="1">
      <c r="C30" s="9"/>
      <c r="D30" s="30"/>
      <c r="E30" s="30"/>
      <c r="F30" s="30"/>
      <c r="G30" s="30"/>
      <c r="H30" s="30"/>
      <c r="I30" s="30"/>
      <c r="J30" s="30"/>
      <c r="K30" s="30"/>
      <c r="L30" s="30"/>
      <c r="M30" s="30"/>
      <c r="N30" s="30"/>
      <c r="O30" s="243" t="s">
        <v>137</v>
      </c>
      <c r="P30" s="244"/>
      <c r="Q30" s="244"/>
      <c r="R30" s="244"/>
      <c r="S30" s="244"/>
      <c r="T30" s="244"/>
      <c r="U30" s="244"/>
      <c r="V30" s="393" t="s">
        <v>136</v>
      </c>
      <c r="W30" s="393"/>
      <c r="X30" s="393"/>
      <c r="Y30" s="393"/>
      <c r="Z30" s="393"/>
      <c r="AA30" s="394"/>
      <c r="AB30" s="395">
        <v>287</v>
      </c>
      <c r="AC30" s="396"/>
      <c r="AD30" s="62" t="s">
        <v>69</v>
      </c>
    </row>
    <row r="31" spans="2:30" ht="5.25" customHeight="1">
      <c r="C31" s="9"/>
      <c r="D31" s="30"/>
      <c r="E31" s="30"/>
      <c r="F31" s="30"/>
      <c r="G31" s="30"/>
      <c r="H31" s="30"/>
      <c r="I31" s="30"/>
      <c r="J31" s="30"/>
      <c r="K31" s="30"/>
      <c r="L31" s="30"/>
      <c r="M31" s="30"/>
      <c r="N31" s="30"/>
      <c r="O31" s="6"/>
      <c r="P31" s="6"/>
      <c r="Q31" s="6"/>
      <c r="R31" s="6"/>
      <c r="S31" s="6"/>
      <c r="T31" s="6"/>
      <c r="U31" s="6"/>
      <c r="V31" s="6"/>
      <c r="W31" s="6"/>
      <c r="X31" s="6"/>
      <c r="Y31" s="110"/>
      <c r="Z31" s="110"/>
      <c r="AA31" s="6"/>
      <c r="AB31" s="31"/>
      <c r="AC31" s="31"/>
      <c r="AD31" s="59"/>
    </row>
    <row r="32" spans="2:30" ht="13.5" customHeight="1">
      <c r="B32" s="12" t="s">
        <v>75</v>
      </c>
      <c r="E32" s="12"/>
      <c r="I32" s="3"/>
    </row>
    <row r="33" spans="2:30" ht="15" customHeight="1">
      <c r="B33" s="61" t="s">
        <v>66</v>
      </c>
      <c r="C33" s="251" t="s">
        <v>138</v>
      </c>
      <c r="D33" s="251"/>
      <c r="E33" s="251"/>
      <c r="F33" s="251"/>
      <c r="G33" s="251"/>
      <c r="H33" s="251"/>
      <c r="I33" s="251"/>
      <c r="J33" s="251"/>
      <c r="K33" s="251"/>
      <c r="L33" s="251"/>
      <c r="M33" s="251"/>
      <c r="N33" s="60"/>
      <c r="O33" s="184" t="s">
        <v>45</v>
      </c>
      <c r="P33" s="185"/>
      <c r="Q33" s="185"/>
      <c r="R33" s="185"/>
      <c r="S33" s="185"/>
      <c r="T33" s="186"/>
      <c r="U33" s="184" t="s">
        <v>68</v>
      </c>
      <c r="V33" s="185"/>
      <c r="W33" s="185"/>
      <c r="X33" s="185"/>
      <c r="Y33" s="186"/>
      <c r="Z33" s="184" t="s">
        <v>46</v>
      </c>
      <c r="AA33" s="186"/>
      <c r="AB33" s="206" t="s">
        <v>151</v>
      </c>
      <c r="AC33" s="207"/>
      <c r="AD33" s="208"/>
    </row>
    <row r="34" spans="2:30" ht="17.25" customHeight="1">
      <c r="B34" s="33"/>
      <c r="C34" s="34" t="s">
        <v>183</v>
      </c>
      <c r="D34" s="34"/>
      <c r="E34" s="34"/>
      <c r="F34" s="34"/>
      <c r="G34" s="34"/>
      <c r="H34" s="34"/>
      <c r="I34" s="30"/>
      <c r="J34" s="30"/>
      <c r="K34" s="34"/>
      <c r="L34" s="34"/>
      <c r="M34" s="34"/>
      <c r="N34" s="34"/>
      <c r="O34" s="75" t="s">
        <v>332</v>
      </c>
      <c r="P34" s="339">
        <v>5</v>
      </c>
      <c r="Q34" s="339"/>
      <c r="R34" s="1" t="s">
        <v>43</v>
      </c>
      <c r="S34" s="97">
        <v>10</v>
      </c>
      <c r="T34" s="29" t="s">
        <v>41</v>
      </c>
      <c r="U34" s="42" t="s">
        <v>332</v>
      </c>
      <c r="V34" s="97">
        <v>6</v>
      </c>
      <c r="W34" s="35" t="s">
        <v>42</v>
      </c>
      <c r="X34" s="97">
        <v>9</v>
      </c>
      <c r="Y34" s="35" t="s">
        <v>40</v>
      </c>
      <c r="Z34" s="259" t="s">
        <v>140</v>
      </c>
      <c r="AA34" s="260"/>
      <c r="AB34" s="353">
        <v>1141798</v>
      </c>
      <c r="AC34" s="399"/>
      <c r="AD34" s="29" t="s">
        <v>142</v>
      </c>
    </row>
    <row r="35" spans="2:30" ht="20.25" customHeight="1" thickBot="1">
      <c r="B35" s="56" t="s">
        <v>70</v>
      </c>
      <c r="C35" s="250" t="s">
        <v>143</v>
      </c>
      <c r="D35" s="250"/>
      <c r="E35" s="250"/>
      <c r="F35" s="250"/>
      <c r="G35" s="250"/>
      <c r="H35" s="250"/>
      <c r="I35" s="250"/>
      <c r="J35" s="250"/>
      <c r="K35" s="250"/>
      <c r="L35" s="250"/>
      <c r="M35" s="250"/>
      <c r="N35" s="250"/>
      <c r="O35" s="251"/>
      <c r="P35" s="251"/>
      <c r="Q35" s="251"/>
      <c r="R35" s="251"/>
      <c r="S35" s="251"/>
      <c r="T35" s="251"/>
      <c r="U35" s="251"/>
      <c r="V35" s="251"/>
      <c r="W35" s="251"/>
      <c r="X35" s="251"/>
      <c r="Y35" s="252"/>
      <c r="Z35" s="253" t="s">
        <v>141</v>
      </c>
      <c r="AA35" s="254"/>
      <c r="AB35" s="397">
        <v>1167996</v>
      </c>
      <c r="AC35" s="398"/>
      <c r="AD35" s="36" t="s">
        <v>142</v>
      </c>
    </row>
    <row r="36" spans="2:30" ht="17.25" customHeight="1" thickBot="1">
      <c r="C36" s="9"/>
      <c r="D36" s="30"/>
      <c r="E36" s="30"/>
      <c r="F36" s="30"/>
      <c r="G36" s="30"/>
      <c r="H36" s="30"/>
      <c r="I36" s="30"/>
      <c r="J36" s="30"/>
      <c r="K36" s="30"/>
      <c r="L36" s="30"/>
      <c r="M36" s="30"/>
      <c r="N36" s="30"/>
      <c r="O36" s="246" t="s">
        <v>149</v>
      </c>
      <c r="P36" s="247"/>
      <c r="Q36" s="247"/>
      <c r="R36" s="247"/>
      <c r="S36" s="247"/>
      <c r="T36" s="247"/>
      <c r="U36" s="247"/>
      <c r="V36" s="400" t="s">
        <v>139</v>
      </c>
      <c r="W36" s="400"/>
      <c r="X36" s="400"/>
      <c r="Y36" s="400"/>
      <c r="Z36" s="400"/>
      <c r="AA36" s="401"/>
      <c r="AB36" s="395">
        <v>1167996</v>
      </c>
      <c r="AC36" s="396"/>
      <c r="AD36" s="62" t="s">
        <v>142</v>
      </c>
    </row>
    <row r="37" spans="2:30" ht="5.25" customHeight="1">
      <c r="C37" s="9"/>
      <c r="D37" s="30"/>
      <c r="E37" s="30"/>
      <c r="F37" s="30"/>
      <c r="G37" s="30"/>
      <c r="H37" s="30"/>
      <c r="I37" s="30"/>
      <c r="J37" s="30"/>
      <c r="K37" s="30"/>
      <c r="L37" s="30"/>
      <c r="M37" s="30"/>
      <c r="N37" s="30"/>
      <c r="O37" s="6"/>
      <c r="P37" s="6"/>
      <c r="Q37" s="6"/>
      <c r="R37" s="6"/>
      <c r="S37" s="6"/>
      <c r="T37" s="6"/>
      <c r="U37" s="6"/>
      <c r="V37" s="6"/>
      <c r="W37" s="6"/>
      <c r="X37" s="6"/>
      <c r="Y37" s="110"/>
      <c r="Z37" s="110"/>
      <c r="AA37" s="6"/>
      <c r="AB37" s="31"/>
      <c r="AC37" s="31"/>
      <c r="AD37" s="59"/>
    </row>
    <row r="38" spans="2:30" ht="13.5" customHeight="1">
      <c r="B38" s="12" t="s">
        <v>39</v>
      </c>
      <c r="E38" s="12"/>
      <c r="I38" s="3"/>
    </row>
    <row r="39" spans="2:30" ht="15" customHeight="1">
      <c r="B39" s="221" t="s">
        <v>66</v>
      </c>
      <c r="C39" s="251" t="s">
        <v>144</v>
      </c>
      <c r="D39" s="251"/>
      <c r="E39" s="251"/>
      <c r="F39" s="251"/>
      <c r="G39" s="251"/>
      <c r="H39" s="251"/>
      <c r="I39" s="251"/>
      <c r="J39" s="251"/>
      <c r="K39" s="251"/>
      <c r="L39" s="251"/>
      <c r="M39" s="251"/>
      <c r="N39" s="251"/>
      <c r="O39" s="251"/>
      <c r="P39" s="251"/>
      <c r="Q39" s="252"/>
      <c r="R39" s="206" t="s">
        <v>71</v>
      </c>
      <c r="S39" s="207"/>
      <c r="T39" s="207"/>
      <c r="U39" s="207"/>
      <c r="V39" s="207"/>
      <c r="W39" s="207"/>
      <c r="X39" s="207"/>
      <c r="Y39" s="208"/>
      <c r="Z39" s="184" t="s">
        <v>46</v>
      </c>
      <c r="AA39" s="186"/>
      <c r="AB39" s="184" t="s">
        <v>153</v>
      </c>
      <c r="AC39" s="185"/>
      <c r="AD39" s="186"/>
    </row>
    <row r="40" spans="2:30" ht="17.25" customHeight="1">
      <c r="B40" s="265"/>
      <c r="C40" s="257"/>
      <c r="D40" s="257"/>
      <c r="E40" s="257"/>
      <c r="F40" s="257"/>
      <c r="G40" s="257"/>
      <c r="H40" s="257"/>
      <c r="I40" s="257"/>
      <c r="J40" s="257"/>
      <c r="K40" s="257"/>
      <c r="L40" s="257"/>
      <c r="M40" s="257"/>
      <c r="N40" s="257"/>
      <c r="O40" s="257"/>
      <c r="P40" s="257"/>
      <c r="Q40" s="258"/>
      <c r="R40" s="206" t="s">
        <v>334</v>
      </c>
      <c r="S40" s="207"/>
      <c r="T40" s="111">
        <v>6</v>
      </c>
      <c r="U40" s="1" t="s">
        <v>42</v>
      </c>
      <c r="V40" s="97">
        <v>3</v>
      </c>
      <c r="W40" s="1" t="s">
        <v>40</v>
      </c>
      <c r="X40" s="96">
        <v>31</v>
      </c>
      <c r="Y40" s="29" t="s">
        <v>44</v>
      </c>
      <c r="Z40" s="259" t="s">
        <v>47</v>
      </c>
      <c r="AA40" s="260"/>
      <c r="AB40" s="353">
        <v>56</v>
      </c>
      <c r="AC40" s="399"/>
      <c r="AD40" s="29" t="s">
        <v>147</v>
      </c>
    </row>
    <row r="41" spans="2:30" ht="20.25" customHeight="1" thickBot="1">
      <c r="B41" s="56" t="s">
        <v>70</v>
      </c>
      <c r="C41" s="250" t="s">
        <v>145</v>
      </c>
      <c r="D41" s="250"/>
      <c r="E41" s="250"/>
      <c r="F41" s="250"/>
      <c r="G41" s="250"/>
      <c r="H41" s="250"/>
      <c r="I41" s="250"/>
      <c r="J41" s="250"/>
      <c r="K41" s="250"/>
      <c r="L41" s="250"/>
      <c r="M41" s="250"/>
      <c r="N41" s="250"/>
      <c r="O41" s="251"/>
      <c r="P41" s="251"/>
      <c r="Q41" s="251"/>
      <c r="R41" s="251"/>
      <c r="S41" s="251"/>
      <c r="T41" s="251"/>
      <c r="U41" s="251"/>
      <c r="V41" s="251"/>
      <c r="W41" s="251"/>
      <c r="X41" s="251"/>
      <c r="Y41" s="252"/>
      <c r="Z41" s="253" t="s">
        <v>48</v>
      </c>
      <c r="AA41" s="254"/>
      <c r="AB41" s="397">
        <v>58</v>
      </c>
      <c r="AC41" s="398"/>
      <c r="AD41" s="36" t="s">
        <v>147</v>
      </c>
    </row>
    <row r="42" spans="2:30" ht="17.25" customHeight="1" thickBot="1">
      <c r="C42" s="9"/>
      <c r="D42" s="30"/>
      <c r="E42" s="30"/>
      <c r="F42" s="30"/>
      <c r="G42" s="30"/>
      <c r="H42" s="30"/>
      <c r="I42" s="30"/>
      <c r="J42" s="30"/>
      <c r="K42" s="30"/>
      <c r="L42" s="30"/>
      <c r="M42" s="30"/>
      <c r="N42" s="30"/>
      <c r="O42" s="243" t="s">
        <v>148</v>
      </c>
      <c r="P42" s="244"/>
      <c r="Q42" s="244"/>
      <c r="R42" s="244"/>
      <c r="S42" s="244"/>
      <c r="T42" s="244"/>
      <c r="U42" s="244"/>
      <c r="V42" s="393" t="s">
        <v>146</v>
      </c>
      <c r="W42" s="393"/>
      <c r="X42" s="393"/>
      <c r="Y42" s="393"/>
      <c r="Z42" s="393"/>
      <c r="AA42" s="394"/>
      <c r="AB42" s="395">
        <v>58</v>
      </c>
      <c r="AC42" s="396"/>
      <c r="AD42" s="62" t="s">
        <v>147</v>
      </c>
    </row>
    <row r="43" spans="2:30" ht="32.25" customHeight="1">
      <c r="C43" s="9"/>
      <c r="D43" s="30"/>
      <c r="E43" s="30"/>
      <c r="F43" s="30"/>
      <c r="G43" s="30"/>
      <c r="H43" s="30"/>
      <c r="I43" s="30"/>
      <c r="J43" s="30"/>
      <c r="K43" s="30"/>
      <c r="L43" s="30"/>
      <c r="M43" s="30"/>
      <c r="N43" s="30"/>
      <c r="O43" s="30"/>
      <c r="P43" s="6"/>
      <c r="Q43" s="6"/>
      <c r="R43" s="6"/>
      <c r="S43" s="6"/>
      <c r="T43" s="6"/>
      <c r="U43" s="57"/>
      <c r="V43" s="57"/>
      <c r="W43" s="110"/>
      <c r="X43" s="110"/>
      <c r="Y43" s="110"/>
      <c r="Z43" s="110"/>
      <c r="AA43" s="6"/>
      <c r="AB43" s="31"/>
      <c r="AC43" s="31"/>
      <c r="AD43" s="59"/>
    </row>
    <row r="44" spans="2:30" ht="6" customHeight="1">
      <c r="E44" s="12"/>
      <c r="F44" s="12"/>
      <c r="G44" s="12"/>
      <c r="H44" s="12"/>
    </row>
    <row r="45" spans="2:30" ht="6" customHeight="1">
      <c r="E45" s="12"/>
      <c r="F45" s="12"/>
      <c r="G45" s="12"/>
      <c r="H45" s="12"/>
    </row>
    <row r="46" spans="2:30" ht="13.5" customHeight="1">
      <c r="E46" s="12"/>
      <c r="F46" s="12"/>
      <c r="G46" s="12"/>
      <c r="H46" s="12"/>
    </row>
    <row r="47" spans="2:30" ht="15" customHeight="1">
      <c r="E47" s="12"/>
      <c r="F47" s="12"/>
      <c r="G47" s="12"/>
      <c r="H47" s="12"/>
    </row>
    <row r="48" spans="2:30" ht="17.25" customHeight="1">
      <c r="E48" s="12"/>
      <c r="F48" s="12"/>
      <c r="G48" s="12"/>
      <c r="H48" s="12"/>
    </row>
    <row r="49" s="12" customFormat="1" ht="32.25" customHeight="1"/>
    <row r="50" s="12" customFormat="1" ht="13.5" customHeight="1"/>
    <row r="51" s="12" customFormat="1" ht="13.5" customHeight="1"/>
  </sheetData>
  <sheetProtection selectLockedCells="1"/>
  <mergeCells count="150">
    <mergeCell ref="O42:U42"/>
    <mergeCell ref="V42:AA42"/>
    <mergeCell ref="AB42:AC42"/>
    <mergeCell ref="C41:Y41"/>
    <mergeCell ref="Z41:AA41"/>
    <mergeCell ref="AB41:AC41"/>
    <mergeCell ref="C39:Q40"/>
    <mergeCell ref="R39:Y39"/>
    <mergeCell ref="Z39:AA39"/>
    <mergeCell ref="AB39:AD39"/>
    <mergeCell ref="R40:S40"/>
    <mergeCell ref="Z40:AA40"/>
    <mergeCell ref="AB40:AC40"/>
    <mergeCell ref="B39:B40"/>
    <mergeCell ref="O36:U36"/>
    <mergeCell ref="V36:AA36"/>
    <mergeCell ref="AB36:AC36"/>
    <mergeCell ref="C35:Y35"/>
    <mergeCell ref="Z35:AA35"/>
    <mergeCell ref="AB35:AC35"/>
    <mergeCell ref="O33:T33"/>
    <mergeCell ref="U33:Y33"/>
    <mergeCell ref="Z33:AA33"/>
    <mergeCell ref="AB33:AD33"/>
    <mergeCell ref="P34:Q34"/>
    <mergeCell ref="Z34:AA34"/>
    <mergeCell ref="AB34:AC34"/>
    <mergeCell ref="C33:M33"/>
    <mergeCell ref="O30:U30"/>
    <mergeCell ref="V30:AA30"/>
    <mergeCell ref="AB30:AC30"/>
    <mergeCell ref="C29:Y29"/>
    <mergeCell ref="Z29:AA29"/>
    <mergeCell ref="AB29:AC29"/>
    <mergeCell ref="O27:T27"/>
    <mergeCell ref="U27:Y27"/>
    <mergeCell ref="Z27:AA27"/>
    <mergeCell ref="AB27:AD27"/>
    <mergeCell ref="P28:Q28"/>
    <mergeCell ref="Z28:AA28"/>
    <mergeCell ref="AB28:AC28"/>
    <mergeCell ref="N19:Q19"/>
    <mergeCell ref="R19:U19"/>
    <mergeCell ref="V19:Z19"/>
    <mergeCell ref="AA19:AD19"/>
    <mergeCell ref="C27:M27"/>
    <mergeCell ref="B19:D19"/>
    <mergeCell ref="E19:G19"/>
    <mergeCell ref="H19:I19"/>
    <mergeCell ref="J19:M19"/>
    <mergeCell ref="N18:Q18"/>
    <mergeCell ref="R18:U18"/>
    <mergeCell ref="V18:Z18"/>
    <mergeCell ref="AA18:AD18"/>
    <mergeCell ref="B18:D18"/>
    <mergeCell ref="E18:G18"/>
    <mergeCell ref="H18:I18"/>
    <mergeCell ref="J18:M18"/>
    <mergeCell ref="N17:Q17"/>
    <mergeCell ref="R17:U17"/>
    <mergeCell ref="V17:Z17"/>
    <mergeCell ref="AA17:AD17"/>
    <mergeCell ref="B17:D17"/>
    <mergeCell ref="E17:G17"/>
    <mergeCell ref="H17:I17"/>
    <mergeCell ref="J17:M17"/>
    <mergeCell ref="N16:Q16"/>
    <mergeCell ref="R16:U16"/>
    <mergeCell ref="V16:Z16"/>
    <mergeCell ref="AA16:AD16"/>
    <mergeCell ref="B16:D16"/>
    <mergeCell ref="E16:G16"/>
    <mergeCell ref="H16:I16"/>
    <mergeCell ref="J16:M16"/>
    <mergeCell ref="N15:Q15"/>
    <mergeCell ref="R15:U15"/>
    <mergeCell ref="V15:Z15"/>
    <mergeCell ref="AA15:AD15"/>
    <mergeCell ref="B15:D15"/>
    <mergeCell ref="E15:G15"/>
    <mergeCell ref="H15:I15"/>
    <mergeCell ref="J15:M15"/>
    <mergeCell ref="N14:Q14"/>
    <mergeCell ref="R14:U14"/>
    <mergeCell ref="V14:Z14"/>
    <mergeCell ref="AA14:AD14"/>
    <mergeCell ref="B14:D14"/>
    <mergeCell ref="E14:G14"/>
    <mergeCell ref="H14:I14"/>
    <mergeCell ref="J14:M14"/>
    <mergeCell ref="N13:Q13"/>
    <mergeCell ref="R13:U13"/>
    <mergeCell ref="V13:Z13"/>
    <mergeCell ref="AA13:AD13"/>
    <mergeCell ref="B13:D13"/>
    <mergeCell ref="E13:G13"/>
    <mergeCell ref="H13:I13"/>
    <mergeCell ref="J13:M13"/>
    <mergeCell ref="N12:Q12"/>
    <mergeCell ref="R12:U12"/>
    <mergeCell ref="V12:Z12"/>
    <mergeCell ref="AA12:AD12"/>
    <mergeCell ref="B12:D12"/>
    <mergeCell ref="E12:G12"/>
    <mergeCell ref="H12:I12"/>
    <mergeCell ref="J12:M12"/>
    <mergeCell ref="N11:Q11"/>
    <mergeCell ref="R11:U11"/>
    <mergeCell ref="V11:Z11"/>
    <mergeCell ref="AA11:AD11"/>
    <mergeCell ref="B11:D11"/>
    <mergeCell ref="E11:G11"/>
    <mergeCell ref="H11:I11"/>
    <mergeCell ref="J11:M11"/>
    <mergeCell ref="N10:Q10"/>
    <mergeCell ref="R10:U10"/>
    <mergeCell ref="V10:Z10"/>
    <mergeCell ref="AA10:AD10"/>
    <mergeCell ref="B10:D10"/>
    <mergeCell ref="E10:G10"/>
    <mergeCell ref="H10:I10"/>
    <mergeCell ref="J10:M10"/>
    <mergeCell ref="N9:Q9"/>
    <mergeCell ref="R9:U9"/>
    <mergeCell ref="V9:Z9"/>
    <mergeCell ref="AA9:AD9"/>
    <mergeCell ref="B9:D9"/>
    <mergeCell ref="E9:G9"/>
    <mergeCell ref="H9:I9"/>
    <mergeCell ref="J9:M9"/>
    <mergeCell ref="B2:AD2"/>
    <mergeCell ref="N8:Q8"/>
    <mergeCell ref="R8:U8"/>
    <mergeCell ref="V8:Z8"/>
    <mergeCell ref="AA8:AD8"/>
    <mergeCell ref="B8:D8"/>
    <mergeCell ref="E8:G8"/>
    <mergeCell ref="H8:I8"/>
    <mergeCell ref="J8:M8"/>
    <mergeCell ref="V6:Z6"/>
    <mergeCell ref="AA6:AD6"/>
    <mergeCell ref="R7:U7"/>
    <mergeCell ref="V7:Z7"/>
    <mergeCell ref="AA7:AD7"/>
    <mergeCell ref="B6:D7"/>
    <mergeCell ref="E6:G7"/>
    <mergeCell ref="H6:I7"/>
    <mergeCell ref="J6:M7"/>
    <mergeCell ref="N6:Q7"/>
    <mergeCell ref="R6:U6"/>
  </mergeCells>
  <phoneticPr fontId="21"/>
  <dataValidations count="2">
    <dataValidation errorStyle="information" allowBlank="1" showInputMessage="1" showErrorMessage="1" sqref="U28 O28 R40:S40" xr:uid="{71CE02C6-CEE2-4FDC-9D3D-D7D5850D3624}"/>
    <dataValidation type="list" errorStyle="information" allowBlank="1" showInputMessage="1" showErrorMessage="1" sqref="V40" xr:uid="{4CAF4F1A-A675-45A1-A8B7-AD49AAB04DAE}">
      <formula1>"3,9"</formula1>
    </dataValidation>
  </dataValidations>
  <pageMargins left="0.62992125984251968" right="0.39370078740157483" top="0.59055118110236227" bottom="0.23622047244094491" header="0.31496062992125984" footer="0.19685039370078741"/>
  <pageSetup paperSize="9" scale="92"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xr:uid="{D9A67513-20A6-4CAC-8246-61BA81303AA1}">
          <x14:formula1>
            <xm:f>リスト!$B$3:$B$76</xm:f>
          </x14:formula1>
          <xm:sqref>B8:D19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37C5-1719-4E03-A1CD-7062F517A60D}">
  <sheetPr>
    <tabColor rgb="FFFF0000"/>
    <pageSetUpPr fitToPage="1"/>
  </sheetPr>
  <dimension ref="A1:AG31"/>
  <sheetViews>
    <sheetView showGridLines="0" tabSelected="1" view="pageBreakPreview" zoomScale="70" zoomScaleNormal="70" zoomScaleSheetLayoutView="70" workbookViewId="0">
      <selection activeCell="L16" sqref="L16"/>
    </sheetView>
  </sheetViews>
  <sheetFormatPr defaultRowHeight="13.5"/>
  <cols>
    <col min="1" max="1" width="0.75" style="51" customWidth="1"/>
    <col min="2" max="2" width="3.375" style="51" customWidth="1"/>
    <col min="3" max="3" width="7.125" style="51" customWidth="1"/>
    <col min="4" max="4" width="5.5" style="51" customWidth="1"/>
    <col min="5" max="5" width="10.625" style="51" customWidth="1"/>
    <col min="6" max="6" width="6.125" style="51" customWidth="1"/>
    <col min="7" max="7" width="5.75" style="51" customWidth="1"/>
    <col min="8" max="8" width="3.5" style="51" customWidth="1"/>
    <col min="9" max="9" width="5.75" style="51" customWidth="1"/>
    <col min="10" max="10" width="3.5" style="51" customWidth="1"/>
    <col min="11" max="11" width="5.75" style="51" customWidth="1"/>
    <col min="12" max="12" width="3.5" style="51" customWidth="1"/>
    <col min="13" max="14" width="5.75" style="51" customWidth="1"/>
    <col min="15" max="15" width="3.5" style="51" customWidth="1"/>
    <col min="16" max="17" width="5.75" style="51" customWidth="1"/>
    <col min="18" max="18" width="4.25" style="51" customWidth="1"/>
    <col min="19" max="20" width="5.75" style="51" customWidth="1"/>
    <col min="21" max="21" width="3.5" style="51" customWidth="1"/>
    <col min="22" max="22" width="5.75" style="51" customWidth="1"/>
    <col min="23" max="23" width="10.5" style="51" customWidth="1"/>
    <col min="24" max="24" width="3.75" style="51" customWidth="1"/>
    <col min="25" max="25" width="14.25" style="51" customWidth="1"/>
    <col min="26" max="26" width="6.25" style="51" customWidth="1"/>
    <col min="27" max="27" width="15.5" style="51" customWidth="1"/>
    <col min="28" max="28" width="5.875" style="51" customWidth="1"/>
    <col min="29" max="29" width="12.5" style="51" customWidth="1"/>
    <col min="30" max="30" width="7" style="51" customWidth="1"/>
    <col min="31" max="31" width="18.25" style="51" customWidth="1"/>
    <col min="32" max="32" width="14.875" style="51" customWidth="1"/>
    <col min="33" max="33" width="6" style="51" customWidth="1"/>
    <col min="34" max="16384" width="9" style="51"/>
  </cols>
  <sheetData>
    <row r="1" spans="1:33" ht="23.25" customHeight="1">
      <c r="B1" s="162" t="s">
        <v>319</v>
      </c>
      <c r="F1" s="112"/>
      <c r="J1" s="52"/>
      <c r="AF1" s="2"/>
      <c r="AG1" s="113" t="s">
        <v>176</v>
      </c>
    </row>
    <row r="2" spans="1:33" ht="9" customHeight="1" thickBot="1">
      <c r="J2" s="52"/>
      <c r="AF2" s="114"/>
      <c r="AG2" s="115"/>
    </row>
    <row r="3" spans="1:33" s="52" customFormat="1" ht="21">
      <c r="A3" s="52" t="s">
        <v>59</v>
      </c>
      <c r="B3" s="116"/>
      <c r="Y3" s="51"/>
      <c r="Z3" s="51"/>
      <c r="AA3" s="323" t="s">
        <v>133</v>
      </c>
      <c r="AB3" s="324"/>
      <c r="AC3" s="324"/>
      <c r="AD3" s="325"/>
      <c r="AE3" s="323" t="s">
        <v>134</v>
      </c>
      <c r="AF3" s="324"/>
      <c r="AG3" s="325"/>
    </row>
    <row r="4" spans="1:33" ht="18.75" customHeight="1" thickBot="1">
      <c r="C4" s="53"/>
      <c r="AA4" s="326"/>
      <c r="AB4" s="327"/>
      <c r="AC4" s="327"/>
      <c r="AD4" s="328"/>
      <c r="AE4" s="326"/>
      <c r="AF4" s="327"/>
      <c r="AG4" s="328"/>
    </row>
    <row r="5" spans="1:33" s="53" customFormat="1" ht="18.75" customHeight="1">
      <c r="B5" s="54" t="s">
        <v>184</v>
      </c>
      <c r="C5" s="54"/>
      <c r="Y5" s="51"/>
      <c r="Z5" s="51"/>
      <c r="AA5" s="323" t="s">
        <v>327</v>
      </c>
      <c r="AB5" s="324"/>
      <c r="AC5" s="324"/>
      <c r="AD5" s="325"/>
      <c r="AE5" s="332" t="s">
        <v>329</v>
      </c>
      <c r="AF5" s="324"/>
      <c r="AG5" s="325"/>
    </row>
    <row r="6" spans="1:33" s="53" customFormat="1" ht="18.75" customHeight="1">
      <c r="B6" s="54"/>
      <c r="Y6" s="51"/>
      <c r="Z6" s="51"/>
      <c r="AA6" s="329"/>
      <c r="AB6" s="330"/>
      <c r="AC6" s="330"/>
      <c r="AD6" s="331"/>
      <c r="AE6" s="329"/>
      <c r="AF6" s="330"/>
      <c r="AG6" s="331"/>
    </row>
    <row r="7" spans="1:33" s="53" customFormat="1" ht="18.75" customHeight="1" thickBot="1">
      <c r="B7" s="50" t="s">
        <v>185</v>
      </c>
      <c r="C7" s="50"/>
      <c r="Y7" s="51"/>
      <c r="Z7" s="51"/>
      <c r="AA7" s="326"/>
      <c r="AB7" s="327"/>
      <c r="AC7" s="327"/>
      <c r="AD7" s="328"/>
      <c r="AE7" s="326"/>
      <c r="AF7" s="327"/>
      <c r="AG7" s="328"/>
    </row>
    <row r="8" spans="1:33" ht="18.75" customHeight="1">
      <c r="B8" s="50"/>
      <c r="C8" s="117"/>
      <c r="AG8" s="118"/>
    </row>
    <row r="9" spans="1:33" ht="24" customHeight="1">
      <c r="B9" s="55" t="s">
        <v>131</v>
      </c>
      <c r="C9" s="119"/>
      <c r="D9" s="118"/>
      <c r="E9" s="118"/>
      <c r="F9" s="118"/>
      <c r="G9" s="118"/>
      <c r="H9" s="118"/>
      <c r="I9" s="118"/>
      <c r="J9" s="118"/>
      <c r="K9" s="118"/>
      <c r="L9" s="118"/>
      <c r="M9" s="118"/>
      <c r="N9" s="118"/>
      <c r="O9" s="118"/>
      <c r="P9" s="118"/>
      <c r="Q9" s="118"/>
      <c r="R9" s="120"/>
      <c r="S9" s="121" t="s">
        <v>129</v>
      </c>
      <c r="T9" s="404" t="s">
        <v>330</v>
      </c>
      <c r="U9" s="404"/>
      <c r="V9" s="50" t="s">
        <v>130</v>
      </c>
      <c r="W9" s="50"/>
    </row>
    <row r="10" spans="1:33" ht="9" customHeight="1" thickBot="1"/>
    <row r="11" spans="1:33" ht="36.75" customHeight="1" thickBot="1">
      <c r="B11" s="50" t="s">
        <v>62</v>
      </c>
      <c r="C11" s="117"/>
      <c r="D11" s="117"/>
      <c r="E11" s="122"/>
      <c r="F11" s="123" t="s">
        <v>331</v>
      </c>
      <c r="G11" s="151">
        <v>6</v>
      </c>
      <c r="H11" s="125" t="s">
        <v>3</v>
      </c>
      <c r="I11" s="151">
        <v>10</v>
      </c>
      <c r="J11" s="125" t="s">
        <v>4</v>
      </c>
      <c r="K11" s="151">
        <v>16</v>
      </c>
      <c r="L11" s="125" t="s">
        <v>5</v>
      </c>
      <c r="M11" s="126"/>
      <c r="N11" s="118"/>
      <c r="O11" s="118"/>
      <c r="P11" s="118"/>
      <c r="Q11" s="50" t="s">
        <v>6</v>
      </c>
      <c r="R11" s="118"/>
      <c r="S11" s="118"/>
      <c r="T11" s="405" t="s">
        <v>333</v>
      </c>
      <c r="U11" s="405"/>
      <c r="V11" s="405"/>
      <c r="W11" s="405"/>
      <c r="X11" s="405"/>
      <c r="Y11" s="405"/>
      <c r="Z11" s="405"/>
      <c r="AA11" s="402"/>
      <c r="AB11" s="402"/>
      <c r="AC11" s="402"/>
      <c r="AD11" s="402"/>
      <c r="AE11" s="403"/>
      <c r="AF11" s="403"/>
      <c r="AG11" s="403"/>
    </row>
    <row r="12" spans="1:33" ht="9" customHeight="1">
      <c r="D12" s="127" t="s">
        <v>2</v>
      </c>
      <c r="AF12" s="128"/>
      <c r="AG12" s="128"/>
    </row>
    <row r="13" spans="1:33" s="53" customFormat="1" ht="18.75" customHeight="1" thickBot="1">
      <c r="AA13" s="129"/>
      <c r="AB13" s="129"/>
      <c r="AC13" s="129"/>
      <c r="AD13" s="129"/>
      <c r="AE13" s="129"/>
      <c r="AF13" s="130" t="s">
        <v>7</v>
      </c>
      <c r="AG13" s="128"/>
    </row>
    <row r="14" spans="1:33" s="54" customFormat="1" ht="24.75" customHeight="1">
      <c r="D14" s="131"/>
      <c r="E14" s="271" t="s">
        <v>8</v>
      </c>
      <c r="F14" s="272"/>
      <c r="G14" s="271" t="s">
        <v>9</v>
      </c>
      <c r="H14" s="277"/>
      <c r="I14" s="277"/>
      <c r="J14" s="277"/>
      <c r="K14" s="277"/>
      <c r="L14" s="277"/>
      <c r="M14" s="272"/>
      <c r="N14" s="317" t="s">
        <v>10</v>
      </c>
      <c r="O14" s="318"/>
      <c r="P14" s="319"/>
      <c r="Q14" s="271" t="s">
        <v>156</v>
      </c>
      <c r="R14" s="277"/>
      <c r="S14" s="272"/>
      <c r="T14" s="317" t="s">
        <v>11</v>
      </c>
      <c r="U14" s="318"/>
      <c r="V14" s="319"/>
      <c r="W14" s="271" t="s">
        <v>12</v>
      </c>
      <c r="X14" s="320"/>
      <c r="Y14" s="288" t="s">
        <v>13</v>
      </c>
      <c r="Z14" s="289"/>
      <c r="AA14" s="277" t="s">
        <v>14</v>
      </c>
      <c r="AB14" s="272"/>
      <c r="AC14" s="271" t="s">
        <v>15</v>
      </c>
      <c r="AD14" s="272"/>
      <c r="AE14" s="132" t="s">
        <v>16</v>
      </c>
      <c r="AF14" s="271" t="s">
        <v>17</v>
      </c>
      <c r="AG14" s="272"/>
    </row>
    <row r="15" spans="1:33" s="50" customFormat="1" ht="50.25" customHeight="1">
      <c r="C15" s="133" t="s">
        <v>2</v>
      </c>
      <c r="D15" s="133"/>
      <c r="E15" s="273"/>
      <c r="F15" s="274"/>
      <c r="G15" s="273"/>
      <c r="H15" s="313"/>
      <c r="I15" s="313"/>
      <c r="J15" s="313"/>
      <c r="K15" s="313"/>
      <c r="L15" s="313"/>
      <c r="M15" s="274"/>
      <c r="N15" s="273" t="s">
        <v>157</v>
      </c>
      <c r="O15" s="313"/>
      <c r="P15" s="274"/>
      <c r="Q15" s="314" t="s">
        <v>155</v>
      </c>
      <c r="R15" s="315"/>
      <c r="S15" s="316"/>
      <c r="T15" s="273"/>
      <c r="U15" s="313"/>
      <c r="V15" s="274"/>
      <c r="W15" s="273" t="s">
        <v>127</v>
      </c>
      <c r="X15" s="291"/>
      <c r="Y15" s="290" t="s">
        <v>18</v>
      </c>
      <c r="Z15" s="291"/>
      <c r="AA15" s="136" t="s">
        <v>132</v>
      </c>
      <c r="AB15" s="135" t="s">
        <v>128</v>
      </c>
      <c r="AC15" s="273" t="s">
        <v>18</v>
      </c>
      <c r="AD15" s="274"/>
      <c r="AE15" s="134" t="s">
        <v>18</v>
      </c>
      <c r="AF15" s="273" t="s">
        <v>18</v>
      </c>
      <c r="AG15" s="274"/>
    </row>
    <row r="16" spans="1:33" s="54" customFormat="1" ht="33" customHeight="1">
      <c r="C16" s="310" t="s">
        <v>65</v>
      </c>
      <c r="D16" s="137" t="s">
        <v>19</v>
      </c>
      <c r="E16" s="152" t="s">
        <v>356</v>
      </c>
      <c r="F16" s="153" t="s">
        <v>20</v>
      </c>
      <c r="G16" s="154">
        <v>9</v>
      </c>
      <c r="H16" s="141" t="s">
        <v>21</v>
      </c>
      <c r="I16" s="155">
        <v>16</v>
      </c>
      <c r="J16" s="143" t="s">
        <v>22</v>
      </c>
      <c r="K16" s="156">
        <v>10</v>
      </c>
      <c r="L16" s="141" t="s">
        <v>21</v>
      </c>
      <c r="M16" s="157">
        <v>15</v>
      </c>
      <c r="N16" s="158">
        <v>10</v>
      </c>
      <c r="O16" s="141" t="s">
        <v>21</v>
      </c>
      <c r="P16" s="159">
        <v>16</v>
      </c>
      <c r="Q16" s="158">
        <v>11</v>
      </c>
      <c r="R16" s="141" t="s">
        <v>21</v>
      </c>
      <c r="S16" s="159">
        <v>16</v>
      </c>
      <c r="T16" s="158">
        <v>11</v>
      </c>
      <c r="U16" s="141" t="s">
        <v>21</v>
      </c>
      <c r="V16" s="159">
        <v>16</v>
      </c>
      <c r="W16" s="406">
        <v>286</v>
      </c>
      <c r="X16" s="407"/>
      <c r="Y16" s="408">
        <f t="shared" ref="Y16:Y27" si="0">IF(AC16="","",(AC16-AA16))</f>
        <v>1120182</v>
      </c>
      <c r="Z16" s="409"/>
      <c r="AA16" s="410">
        <v>0</v>
      </c>
      <c r="AB16" s="411"/>
      <c r="AC16" s="412">
        <f>IF(AF16="","",(AF16-AE16))</f>
        <v>1120182</v>
      </c>
      <c r="AD16" s="413"/>
      <c r="AE16" s="160">
        <v>112018</v>
      </c>
      <c r="AF16" s="406">
        <v>1232200</v>
      </c>
      <c r="AG16" s="411"/>
    </row>
    <row r="17" spans="3:33" s="54" customFormat="1" ht="33" customHeight="1">
      <c r="C17" s="311"/>
      <c r="D17" s="137" t="s">
        <v>23</v>
      </c>
      <c r="E17" s="152">
        <v>11</v>
      </c>
      <c r="F17" s="153" t="s">
        <v>20</v>
      </c>
      <c r="G17" s="154">
        <v>10</v>
      </c>
      <c r="H17" s="141" t="s">
        <v>21</v>
      </c>
      <c r="I17" s="155">
        <v>16</v>
      </c>
      <c r="J17" s="143" t="s">
        <v>22</v>
      </c>
      <c r="K17" s="156">
        <v>11</v>
      </c>
      <c r="L17" s="141" t="s">
        <v>21</v>
      </c>
      <c r="M17" s="157">
        <v>15</v>
      </c>
      <c r="N17" s="158">
        <v>11</v>
      </c>
      <c r="O17" s="141" t="s">
        <v>21</v>
      </c>
      <c r="P17" s="159">
        <v>16</v>
      </c>
      <c r="Q17" s="158">
        <v>12</v>
      </c>
      <c r="R17" s="141" t="s">
        <v>21</v>
      </c>
      <c r="S17" s="159">
        <v>16</v>
      </c>
      <c r="T17" s="158">
        <v>12</v>
      </c>
      <c r="U17" s="141" t="s">
        <v>21</v>
      </c>
      <c r="V17" s="159">
        <v>16</v>
      </c>
      <c r="W17" s="406">
        <v>286</v>
      </c>
      <c r="X17" s="407"/>
      <c r="Y17" s="408">
        <f t="shared" si="0"/>
        <v>1125091</v>
      </c>
      <c r="Z17" s="409"/>
      <c r="AA17" s="414">
        <v>0</v>
      </c>
      <c r="AB17" s="411"/>
      <c r="AC17" s="412">
        <f t="shared" ref="AC17:AC27" si="1">IF(AF17="","",(AF17-AE17))</f>
        <v>1125091</v>
      </c>
      <c r="AD17" s="413"/>
      <c r="AE17" s="160">
        <v>112509</v>
      </c>
      <c r="AF17" s="406">
        <v>1237600</v>
      </c>
      <c r="AG17" s="411"/>
    </row>
    <row r="18" spans="3:33" s="54" customFormat="1" ht="33" customHeight="1">
      <c r="C18" s="311"/>
      <c r="D18" s="137" t="s">
        <v>24</v>
      </c>
      <c r="E18" s="152">
        <v>12</v>
      </c>
      <c r="F18" s="153" t="s">
        <v>20</v>
      </c>
      <c r="G18" s="154">
        <v>11</v>
      </c>
      <c r="H18" s="141" t="s">
        <v>21</v>
      </c>
      <c r="I18" s="155">
        <v>16</v>
      </c>
      <c r="J18" s="143" t="s">
        <v>22</v>
      </c>
      <c r="K18" s="156">
        <v>12</v>
      </c>
      <c r="L18" s="141" t="s">
        <v>21</v>
      </c>
      <c r="M18" s="157">
        <v>15</v>
      </c>
      <c r="N18" s="158">
        <v>12</v>
      </c>
      <c r="O18" s="141" t="s">
        <v>21</v>
      </c>
      <c r="P18" s="159">
        <v>16</v>
      </c>
      <c r="Q18" s="158">
        <v>1</v>
      </c>
      <c r="R18" s="141" t="s">
        <v>21</v>
      </c>
      <c r="S18" s="159">
        <v>16</v>
      </c>
      <c r="T18" s="158">
        <v>1</v>
      </c>
      <c r="U18" s="141" t="s">
        <v>21</v>
      </c>
      <c r="V18" s="159">
        <v>16</v>
      </c>
      <c r="W18" s="406">
        <v>286</v>
      </c>
      <c r="X18" s="407"/>
      <c r="Y18" s="408">
        <f t="shared" si="0"/>
        <v>1120182</v>
      </c>
      <c r="Z18" s="409"/>
      <c r="AA18" s="414">
        <v>0</v>
      </c>
      <c r="AB18" s="411"/>
      <c r="AC18" s="412">
        <f t="shared" si="1"/>
        <v>1120182</v>
      </c>
      <c r="AD18" s="413"/>
      <c r="AE18" s="160">
        <v>112018</v>
      </c>
      <c r="AF18" s="406">
        <v>1232200</v>
      </c>
      <c r="AG18" s="411"/>
    </row>
    <row r="19" spans="3:33" s="54" customFormat="1" ht="33" customHeight="1">
      <c r="C19" s="311"/>
      <c r="D19" s="137" t="s">
        <v>25</v>
      </c>
      <c r="E19" s="152" t="s">
        <v>357</v>
      </c>
      <c r="F19" s="153" t="s">
        <v>20</v>
      </c>
      <c r="G19" s="154">
        <v>12</v>
      </c>
      <c r="H19" s="141" t="s">
        <v>21</v>
      </c>
      <c r="I19" s="155">
        <v>16</v>
      </c>
      <c r="J19" s="143" t="s">
        <v>22</v>
      </c>
      <c r="K19" s="156">
        <v>1</v>
      </c>
      <c r="L19" s="141" t="s">
        <v>21</v>
      </c>
      <c r="M19" s="157">
        <v>15</v>
      </c>
      <c r="N19" s="158">
        <v>1</v>
      </c>
      <c r="O19" s="141" t="s">
        <v>21</v>
      </c>
      <c r="P19" s="159">
        <v>16</v>
      </c>
      <c r="Q19" s="158">
        <v>2</v>
      </c>
      <c r="R19" s="141" t="s">
        <v>21</v>
      </c>
      <c r="S19" s="159">
        <v>16</v>
      </c>
      <c r="T19" s="158">
        <v>2</v>
      </c>
      <c r="U19" s="141" t="s">
        <v>21</v>
      </c>
      <c r="V19" s="159">
        <v>16</v>
      </c>
      <c r="W19" s="406">
        <v>284</v>
      </c>
      <c r="X19" s="407"/>
      <c r="Y19" s="408">
        <f t="shared" si="0"/>
        <v>1113604</v>
      </c>
      <c r="Z19" s="409"/>
      <c r="AA19" s="414">
        <v>0</v>
      </c>
      <c r="AB19" s="411"/>
      <c r="AC19" s="412">
        <f t="shared" si="1"/>
        <v>1113604</v>
      </c>
      <c r="AD19" s="413"/>
      <c r="AE19" s="160">
        <v>111360</v>
      </c>
      <c r="AF19" s="406">
        <v>1224964</v>
      </c>
      <c r="AG19" s="411"/>
    </row>
    <row r="20" spans="3:33" s="54" customFormat="1" ht="33" customHeight="1">
      <c r="C20" s="311"/>
      <c r="D20" s="137" t="s">
        <v>26</v>
      </c>
      <c r="E20" s="152">
        <v>2</v>
      </c>
      <c r="F20" s="153" t="s">
        <v>20</v>
      </c>
      <c r="G20" s="154">
        <v>1</v>
      </c>
      <c r="H20" s="141" t="s">
        <v>21</v>
      </c>
      <c r="I20" s="155">
        <v>16</v>
      </c>
      <c r="J20" s="143" t="s">
        <v>22</v>
      </c>
      <c r="K20" s="156">
        <v>2</v>
      </c>
      <c r="L20" s="141" t="s">
        <v>21</v>
      </c>
      <c r="M20" s="157">
        <v>15</v>
      </c>
      <c r="N20" s="158">
        <v>2</v>
      </c>
      <c r="O20" s="141" t="s">
        <v>21</v>
      </c>
      <c r="P20" s="159">
        <v>16</v>
      </c>
      <c r="Q20" s="158">
        <v>3</v>
      </c>
      <c r="R20" s="141" t="s">
        <v>21</v>
      </c>
      <c r="S20" s="159">
        <v>16</v>
      </c>
      <c r="T20" s="158">
        <v>3</v>
      </c>
      <c r="U20" s="141" t="s">
        <v>21</v>
      </c>
      <c r="V20" s="159">
        <v>16</v>
      </c>
      <c r="W20" s="406">
        <v>283</v>
      </c>
      <c r="X20" s="407"/>
      <c r="Y20" s="408">
        <f t="shared" si="0"/>
        <v>1106927</v>
      </c>
      <c r="Z20" s="409"/>
      <c r="AA20" s="414">
        <v>0</v>
      </c>
      <c r="AB20" s="411"/>
      <c r="AC20" s="412">
        <f t="shared" si="1"/>
        <v>1106927</v>
      </c>
      <c r="AD20" s="413"/>
      <c r="AE20" s="160">
        <v>110693</v>
      </c>
      <c r="AF20" s="406">
        <v>1217620</v>
      </c>
      <c r="AG20" s="411"/>
    </row>
    <row r="21" spans="3:33" s="54" customFormat="1" ht="33" customHeight="1">
      <c r="C21" s="311"/>
      <c r="D21" s="137" t="s">
        <v>27</v>
      </c>
      <c r="E21" s="152">
        <v>3</v>
      </c>
      <c r="F21" s="153" t="s">
        <v>20</v>
      </c>
      <c r="G21" s="154">
        <v>2</v>
      </c>
      <c r="H21" s="141" t="s">
        <v>21</v>
      </c>
      <c r="I21" s="155">
        <v>16</v>
      </c>
      <c r="J21" s="143" t="s">
        <v>22</v>
      </c>
      <c r="K21" s="156">
        <v>3</v>
      </c>
      <c r="L21" s="141" t="s">
        <v>21</v>
      </c>
      <c r="M21" s="157">
        <v>15</v>
      </c>
      <c r="N21" s="158">
        <v>3</v>
      </c>
      <c r="O21" s="141" t="s">
        <v>21</v>
      </c>
      <c r="P21" s="159">
        <v>16</v>
      </c>
      <c r="Q21" s="158">
        <v>4</v>
      </c>
      <c r="R21" s="141" t="s">
        <v>21</v>
      </c>
      <c r="S21" s="159">
        <v>16</v>
      </c>
      <c r="T21" s="158">
        <v>4</v>
      </c>
      <c r="U21" s="141" t="s">
        <v>21</v>
      </c>
      <c r="V21" s="159">
        <v>16</v>
      </c>
      <c r="W21" s="406">
        <v>283</v>
      </c>
      <c r="X21" s="407"/>
      <c r="Y21" s="408">
        <f t="shared" si="0"/>
        <v>1107615</v>
      </c>
      <c r="Z21" s="409"/>
      <c r="AA21" s="414">
        <v>0</v>
      </c>
      <c r="AB21" s="411"/>
      <c r="AC21" s="412">
        <f t="shared" si="1"/>
        <v>1107615</v>
      </c>
      <c r="AD21" s="413"/>
      <c r="AE21" s="160">
        <v>110761</v>
      </c>
      <c r="AF21" s="406">
        <v>1218376</v>
      </c>
      <c r="AG21" s="411"/>
    </row>
    <row r="22" spans="3:33" s="54" customFormat="1" ht="33" customHeight="1">
      <c r="C22" s="311"/>
      <c r="D22" s="137" t="s">
        <v>28</v>
      </c>
      <c r="E22" s="152">
        <v>4</v>
      </c>
      <c r="F22" s="153" t="s">
        <v>20</v>
      </c>
      <c r="G22" s="154">
        <v>3</v>
      </c>
      <c r="H22" s="141" t="s">
        <v>21</v>
      </c>
      <c r="I22" s="155">
        <v>16</v>
      </c>
      <c r="J22" s="143" t="s">
        <v>22</v>
      </c>
      <c r="K22" s="156">
        <v>4</v>
      </c>
      <c r="L22" s="141" t="s">
        <v>21</v>
      </c>
      <c r="M22" s="157">
        <v>15</v>
      </c>
      <c r="N22" s="158">
        <v>4</v>
      </c>
      <c r="O22" s="141" t="s">
        <v>21</v>
      </c>
      <c r="P22" s="159">
        <v>16</v>
      </c>
      <c r="Q22" s="158">
        <v>5</v>
      </c>
      <c r="R22" s="141" t="s">
        <v>21</v>
      </c>
      <c r="S22" s="159">
        <v>16</v>
      </c>
      <c r="T22" s="158">
        <v>5</v>
      </c>
      <c r="U22" s="141" t="s">
        <v>21</v>
      </c>
      <c r="V22" s="159">
        <v>16</v>
      </c>
      <c r="W22" s="406">
        <v>284</v>
      </c>
      <c r="X22" s="407"/>
      <c r="Y22" s="408">
        <f t="shared" si="0"/>
        <v>1109577</v>
      </c>
      <c r="Z22" s="409"/>
      <c r="AA22" s="414">
        <v>0</v>
      </c>
      <c r="AB22" s="411"/>
      <c r="AC22" s="412">
        <f t="shared" si="1"/>
        <v>1109577</v>
      </c>
      <c r="AD22" s="413"/>
      <c r="AE22" s="160">
        <v>110958</v>
      </c>
      <c r="AF22" s="406">
        <v>1220535</v>
      </c>
      <c r="AG22" s="411"/>
    </row>
    <row r="23" spans="3:33" s="54" customFormat="1" ht="33" customHeight="1">
      <c r="C23" s="311"/>
      <c r="D23" s="137" t="s">
        <v>30</v>
      </c>
      <c r="E23" s="152">
        <v>5</v>
      </c>
      <c r="F23" s="153" t="s">
        <v>20</v>
      </c>
      <c r="G23" s="154">
        <v>4</v>
      </c>
      <c r="H23" s="141" t="s">
        <v>21</v>
      </c>
      <c r="I23" s="155">
        <v>16</v>
      </c>
      <c r="J23" s="143" t="s">
        <v>22</v>
      </c>
      <c r="K23" s="156">
        <v>5</v>
      </c>
      <c r="L23" s="141" t="s">
        <v>21</v>
      </c>
      <c r="M23" s="157">
        <v>15</v>
      </c>
      <c r="N23" s="158">
        <v>5</v>
      </c>
      <c r="O23" s="141" t="s">
        <v>21</v>
      </c>
      <c r="P23" s="159">
        <v>16</v>
      </c>
      <c r="Q23" s="158">
        <v>6</v>
      </c>
      <c r="R23" s="141" t="s">
        <v>21</v>
      </c>
      <c r="S23" s="159">
        <v>16</v>
      </c>
      <c r="T23" s="158">
        <v>6</v>
      </c>
      <c r="U23" s="141" t="s">
        <v>21</v>
      </c>
      <c r="V23" s="159">
        <v>16</v>
      </c>
      <c r="W23" s="406">
        <v>284</v>
      </c>
      <c r="X23" s="407"/>
      <c r="Y23" s="408">
        <f t="shared" si="0"/>
        <v>1113309</v>
      </c>
      <c r="Z23" s="409"/>
      <c r="AA23" s="414">
        <v>0</v>
      </c>
      <c r="AB23" s="411"/>
      <c r="AC23" s="412">
        <f t="shared" si="1"/>
        <v>1113309</v>
      </c>
      <c r="AD23" s="413"/>
      <c r="AE23" s="160">
        <v>111331</v>
      </c>
      <c r="AF23" s="406">
        <v>1224640</v>
      </c>
      <c r="AG23" s="411"/>
    </row>
    <row r="24" spans="3:33" s="54" customFormat="1" ht="33" customHeight="1">
      <c r="C24" s="311"/>
      <c r="D24" s="137" t="s">
        <v>31</v>
      </c>
      <c r="E24" s="152">
        <v>6</v>
      </c>
      <c r="F24" s="153" t="s">
        <v>20</v>
      </c>
      <c r="G24" s="154">
        <v>5</v>
      </c>
      <c r="H24" s="141" t="s">
        <v>21</v>
      </c>
      <c r="I24" s="155">
        <v>16</v>
      </c>
      <c r="J24" s="143" t="s">
        <v>22</v>
      </c>
      <c r="K24" s="156">
        <v>6</v>
      </c>
      <c r="L24" s="141" t="s">
        <v>21</v>
      </c>
      <c r="M24" s="157">
        <v>15</v>
      </c>
      <c r="N24" s="158">
        <v>6</v>
      </c>
      <c r="O24" s="141" t="s">
        <v>21</v>
      </c>
      <c r="P24" s="159">
        <v>16</v>
      </c>
      <c r="Q24" s="158">
        <v>7</v>
      </c>
      <c r="R24" s="141" t="s">
        <v>21</v>
      </c>
      <c r="S24" s="159">
        <v>16</v>
      </c>
      <c r="T24" s="158">
        <v>7</v>
      </c>
      <c r="U24" s="141" t="s">
        <v>21</v>
      </c>
      <c r="V24" s="159">
        <v>16</v>
      </c>
      <c r="W24" s="406">
        <v>286</v>
      </c>
      <c r="X24" s="407"/>
      <c r="Y24" s="408">
        <f t="shared" si="0"/>
        <v>1119788</v>
      </c>
      <c r="Z24" s="409"/>
      <c r="AA24" s="414">
        <v>0</v>
      </c>
      <c r="AB24" s="411"/>
      <c r="AC24" s="412">
        <f t="shared" si="1"/>
        <v>1119788</v>
      </c>
      <c r="AD24" s="413"/>
      <c r="AE24" s="160">
        <v>111979</v>
      </c>
      <c r="AF24" s="406">
        <v>1231767</v>
      </c>
      <c r="AG24" s="411"/>
    </row>
    <row r="25" spans="3:33" s="54" customFormat="1" ht="33" customHeight="1">
      <c r="C25" s="311"/>
      <c r="D25" s="137" t="s">
        <v>32</v>
      </c>
      <c r="E25" s="152">
        <v>7</v>
      </c>
      <c r="F25" s="153" t="s">
        <v>20</v>
      </c>
      <c r="G25" s="154">
        <v>6</v>
      </c>
      <c r="H25" s="141" t="s">
        <v>21</v>
      </c>
      <c r="I25" s="155">
        <v>16</v>
      </c>
      <c r="J25" s="143" t="s">
        <v>22</v>
      </c>
      <c r="K25" s="156">
        <v>7</v>
      </c>
      <c r="L25" s="141" t="s">
        <v>21</v>
      </c>
      <c r="M25" s="157">
        <v>15</v>
      </c>
      <c r="N25" s="158">
        <v>7</v>
      </c>
      <c r="O25" s="141" t="s">
        <v>21</v>
      </c>
      <c r="P25" s="159">
        <v>16</v>
      </c>
      <c r="Q25" s="158">
        <v>8</v>
      </c>
      <c r="R25" s="141" t="s">
        <v>21</v>
      </c>
      <c r="S25" s="159">
        <v>16</v>
      </c>
      <c r="T25" s="158">
        <v>8</v>
      </c>
      <c r="U25" s="141" t="s">
        <v>21</v>
      </c>
      <c r="V25" s="159">
        <v>16</v>
      </c>
      <c r="W25" s="406">
        <v>286</v>
      </c>
      <c r="X25" s="407"/>
      <c r="Y25" s="408">
        <f t="shared" si="0"/>
        <v>1119691</v>
      </c>
      <c r="Z25" s="409"/>
      <c r="AA25" s="414">
        <v>0</v>
      </c>
      <c r="AB25" s="411"/>
      <c r="AC25" s="412">
        <f t="shared" si="1"/>
        <v>1119691</v>
      </c>
      <c r="AD25" s="413"/>
      <c r="AE25" s="160">
        <v>111969</v>
      </c>
      <c r="AF25" s="406">
        <v>1231660</v>
      </c>
      <c r="AG25" s="411"/>
    </row>
    <row r="26" spans="3:33" s="54" customFormat="1" ht="33" customHeight="1">
      <c r="C26" s="311"/>
      <c r="D26" s="137" t="s">
        <v>33</v>
      </c>
      <c r="E26" s="152">
        <v>8</v>
      </c>
      <c r="F26" s="153" t="s">
        <v>20</v>
      </c>
      <c r="G26" s="154">
        <v>7</v>
      </c>
      <c r="H26" s="141" t="s">
        <v>21</v>
      </c>
      <c r="I26" s="155">
        <v>16</v>
      </c>
      <c r="J26" s="143" t="s">
        <v>22</v>
      </c>
      <c r="K26" s="156">
        <v>8</v>
      </c>
      <c r="L26" s="141" t="s">
        <v>21</v>
      </c>
      <c r="M26" s="157">
        <v>15</v>
      </c>
      <c r="N26" s="158">
        <v>8</v>
      </c>
      <c r="O26" s="141" t="s">
        <v>21</v>
      </c>
      <c r="P26" s="159">
        <v>16</v>
      </c>
      <c r="Q26" s="158">
        <v>9</v>
      </c>
      <c r="R26" s="141" t="s">
        <v>21</v>
      </c>
      <c r="S26" s="159">
        <v>16</v>
      </c>
      <c r="T26" s="158">
        <v>9</v>
      </c>
      <c r="U26" s="141" t="s">
        <v>21</v>
      </c>
      <c r="V26" s="159">
        <v>16</v>
      </c>
      <c r="W26" s="406">
        <v>286</v>
      </c>
      <c r="X26" s="407"/>
      <c r="Y26" s="408">
        <f t="shared" si="0"/>
        <v>1120771</v>
      </c>
      <c r="Z26" s="409"/>
      <c r="AA26" s="414">
        <v>0</v>
      </c>
      <c r="AB26" s="411"/>
      <c r="AC26" s="412">
        <f t="shared" si="1"/>
        <v>1120771</v>
      </c>
      <c r="AD26" s="413"/>
      <c r="AE26" s="160">
        <v>112077</v>
      </c>
      <c r="AF26" s="406">
        <v>1232848</v>
      </c>
      <c r="AG26" s="411"/>
    </row>
    <row r="27" spans="3:33" s="54" customFormat="1" ht="33" customHeight="1">
      <c r="C27" s="311"/>
      <c r="D27" s="149" t="s">
        <v>34</v>
      </c>
      <c r="E27" s="152">
        <v>9</v>
      </c>
      <c r="F27" s="153" t="s">
        <v>20</v>
      </c>
      <c r="G27" s="154">
        <v>8</v>
      </c>
      <c r="H27" s="141" t="s">
        <v>21</v>
      </c>
      <c r="I27" s="155">
        <v>16</v>
      </c>
      <c r="J27" s="143" t="s">
        <v>22</v>
      </c>
      <c r="K27" s="156">
        <v>9</v>
      </c>
      <c r="L27" s="141" t="s">
        <v>21</v>
      </c>
      <c r="M27" s="157">
        <v>15</v>
      </c>
      <c r="N27" s="158">
        <v>9</v>
      </c>
      <c r="O27" s="141" t="s">
        <v>21</v>
      </c>
      <c r="P27" s="159">
        <v>16</v>
      </c>
      <c r="Q27" s="158">
        <v>10</v>
      </c>
      <c r="R27" s="141" t="s">
        <v>21</v>
      </c>
      <c r="S27" s="159">
        <v>16</v>
      </c>
      <c r="T27" s="158">
        <v>10</v>
      </c>
      <c r="U27" s="141" t="s">
        <v>21</v>
      </c>
      <c r="V27" s="159">
        <v>16</v>
      </c>
      <c r="W27" s="415">
        <v>298</v>
      </c>
      <c r="X27" s="416"/>
      <c r="Y27" s="408">
        <f t="shared" si="0"/>
        <v>1424840</v>
      </c>
      <c r="Z27" s="409"/>
      <c r="AA27" s="414">
        <v>0</v>
      </c>
      <c r="AB27" s="411"/>
      <c r="AC27" s="412">
        <f t="shared" si="1"/>
        <v>1424840</v>
      </c>
      <c r="AD27" s="413"/>
      <c r="AE27" s="160">
        <v>142484</v>
      </c>
      <c r="AF27" s="406">
        <v>1567324</v>
      </c>
      <c r="AG27" s="411"/>
    </row>
    <row r="28" spans="3:33" s="54" customFormat="1" ht="34.5" customHeight="1" thickBot="1">
      <c r="C28" s="297" t="s">
        <v>29</v>
      </c>
      <c r="D28" s="298"/>
      <c r="E28" s="298"/>
      <c r="F28" s="298"/>
      <c r="G28" s="298"/>
      <c r="H28" s="298"/>
      <c r="I28" s="298"/>
      <c r="J28" s="298"/>
      <c r="K28" s="298"/>
      <c r="L28" s="298"/>
      <c r="M28" s="298"/>
      <c r="N28" s="298"/>
      <c r="O28" s="298"/>
      <c r="P28" s="298"/>
      <c r="Q28" s="298"/>
      <c r="R28" s="298"/>
      <c r="S28" s="298"/>
      <c r="T28" s="298"/>
      <c r="U28" s="299"/>
      <c r="V28" s="299"/>
      <c r="W28" s="421">
        <f>IF((SUM(W16:X27)=0),"",SUM(W16:X27))</f>
        <v>3432</v>
      </c>
      <c r="X28" s="422">
        <f>SUM(X21:X27)</f>
        <v>0</v>
      </c>
      <c r="Y28" s="423">
        <f>IF((SUM(Y16:Z27)=0),"",SUM(Y16:Z27))</f>
        <v>13701577</v>
      </c>
      <c r="Z28" s="424"/>
      <c r="AA28" s="425">
        <f>IF((COUNTA(AA16:AB27)=0),"",SUM(AA16:AB27))</f>
        <v>0</v>
      </c>
      <c r="AB28" s="426"/>
      <c r="AC28" s="427">
        <f>IF((COUNTA(AC16:AD27)=0),"",SUM(AC16:AD27))</f>
        <v>13701577</v>
      </c>
      <c r="AD28" s="428"/>
      <c r="AE28" s="161">
        <f>IF((SUM(AE16:AE27)=0),"",SUM(AE16:AE27))</f>
        <v>1370157</v>
      </c>
      <c r="AF28" s="429">
        <f>IF((SUM(AF16:AG27)=0),"",SUM(AF16:AG27))</f>
        <v>15071734</v>
      </c>
      <c r="AG28" s="429" t="str">
        <f>IF((SUM(AG16:AG27)=0),"",SUM(AG16:AG27))</f>
        <v/>
      </c>
    </row>
    <row r="29" spans="3:33" s="53" customFormat="1" ht="34.5" customHeight="1" thickBot="1">
      <c r="C29" s="280" t="s">
        <v>35</v>
      </c>
      <c r="D29" s="281"/>
      <c r="E29" s="281"/>
      <c r="F29" s="281"/>
      <c r="G29" s="281"/>
      <c r="H29" s="281"/>
      <c r="I29" s="281"/>
      <c r="J29" s="281"/>
      <c r="K29" s="281"/>
      <c r="L29" s="281"/>
      <c r="M29" s="281"/>
      <c r="N29" s="281"/>
      <c r="O29" s="281"/>
      <c r="P29" s="281"/>
      <c r="Q29" s="281"/>
      <c r="R29" s="281"/>
      <c r="S29" s="281"/>
      <c r="T29" s="281"/>
      <c r="U29" s="281"/>
      <c r="V29" s="282"/>
      <c r="W29" s="419">
        <f>IF(ISERROR(AVERAGE(W16:X27)),"",ROUNDDOWN(SUM(W16:X27)/12,0))</f>
        <v>286</v>
      </c>
      <c r="X29" s="420" t="str">
        <f>IF((ROUNDDOWN(X28/12,0)=0),"",ROUNDDOWN(X28/12,0))</f>
        <v/>
      </c>
      <c r="Y29" s="417">
        <f>IF(ISERROR(AVERAGE(Y16:Z27)),"",ROUNDDOWN(SUM(Y16:Z27)/12,0))</f>
        <v>1141798</v>
      </c>
      <c r="Z29" s="418"/>
      <c r="AA29" s="285"/>
      <c r="AB29" s="286"/>
      <c r="AC29" s="286"/>
      <c r="AD29" s="286"/>
      <c r="AE29" s="286"/>
      <c r="AF29" s="286"/>
      <c r="AG29" s="286"/>
    </row>
    <row r="30" spans="3:33" ht="17.25" customHeight="1">
      <c r="AD30" s="287" t="s">
        <v>135</v>
      </c>
      <c r="AE30" s="287"/>
      <c r="AF30" s="287"/>
      <c r="AG30" s="287"/>
    </row>
    <row r="31" spans="3:33" ht="21" customHeight="1">
      <c r="S31" s="266" t="s">
        <v>187</v>
      </c>
      <c r="T31" s="267"/>
      <c r="U31" s="267"/>
      <c r="V31" s="267"/>
      <c r="W31" s="267"/>
      <c r="X31" s="268"/>
      <c r="Z31" s="266" t="s">
        <v>186</v>
      </c>
      <c r="AA31" s="267"/>
      <c r="AB31" s="267"/>
      <c r="AC31" s="268"/>
    </row>
  </sheetData>
  <sheetProtection selectLockedCells="1"/>
  <mergeCells count="101">
    <mergeCell ref="Y29:Z29"/>
    <mergeCell ref="AA29:AG29"/>
    <mergeCell ref="AD30:AG30"/>
    <mergeCell ref="S31:X31"/>
    <mergeCell ref="Z31:AC31"/>
    <mergeCell ref="C29:V29"/>
    <mergeCell ref="W29:X29"/>
    <mergeCell ref="C28:V28"/>
    <mergeCell ref="W28:X28"/>
    <mergeCell ref="Y28:Z28"/>
    <mergeCell ref="AA28:AB28"/>
    <mergeCell ref="AC28:AD28"/>
    <mergeCell ref="AF28:AG28"/>
    <mergeCell ref="Y27:Z27"/>
    <mergeCell ref="AA27:AB27"/>
    <mergeCell ref="AC27:AD27"/>
    <mergeCell ref="AF27:AG27"/>
    <mergeCell ref="Y26:Z26"/>
    <mergeCell ref="AA26:AB26"/>
    <mergeCell ref="AC26:AD26"/>
    <mergeCell ref="AF26:AG26"/>
    <mergeCell ref="W27:X27"/>
    <mergeCell ref="Y25:Z25"/>
    <mergeCell ref="AA25:AB25"/>
    <mergeCell ref="AC25:AD25"/>
    <mergeCell ref="AF25:AG25"/>
    <mergeCell ref="W26:X26"/>
    <mergeCell ref="Y24:Z24"/>
    <mergeCell ref="AA24:AB24"/>
    <mergeCell ref="AC24:AD24"/>
    <mergeCell ref="AF24:AG24"/>
    <mergeCell ref="W25:X25"/>
    <mergeCell ref="Y23:Z23"/>
    <mergeCell ref="AA23:AB23"/>
    <mergeCell ref="AC23:AD23"/>
    <mergeCell ref="AF23:AG23"/>
    <mergeCell ref="W24:X24"/>
    <mergeCell ref="Y22:Z22"/>
    <mergeCell ref="AA22:AB22"/>
    <mergeCell ref="AC22:AD22"/>
    <mergeCell ref="AF22:AG22"/>
    <mergeCell ref="W23:X23"/>
    <mergeCell ref="AC17:AD17"/>
    <mergeCell ref="AF17:AG17"/>
    <mergeCell ref="Y21:Z21"/>
    <mergeCell ref="AA21:AB21"/>
    <mergeCell ref="AC21:AD21"/>
    <mergeCell ref="AF21:AG21"/>
    <mergeCell ref="W22:X22"/>
    <mergeCell ref="Y20:Z20"/>
    <mergeCell ref="AA20:AB20"/>
    <mergeCell ref="AC20:AD20"/>
    <mergeCell ref="AF20:AG20"/>
    <mergeCell ref="W21:X21"/>
    <mergeCell ref="AF15:AG15"/>
    <mergeCell ref="E15:F15"/>
    <mergeCell ref="G15:M15"/>
    <mergeCell ref="N15:P15"/>
    <mergeCell ref="C16:C27"/>
    <mergeCell ref="W16:X16"/>
    <mergeCell ref="Y16:Z16"/>
    <mergeCell ref="AA16:AB16"/>
    <mergeCell ref="AC16:AD16"/>
    <mergeCell ref="AF16:AG16"/>
    <mergeCell ref="Y18:Z18"/>
    <mergeCell ref="AA18:AB18"/>
    <mergeCell ref="AC18:AD18"/>
    <mergeCell ref="AF18:AG18"/>
    <mergeCell ref="Y19:Z19"/>
    <mergeCell ref="AA19:AB19"/>
    <mergeCell ref="AC19:AD19"/>
    <mergeCell ref="AF19:AG19"/>
    <mergeCell ref="W20:X20"/>
    <mergeCell ref="W19:X19"/>
    <mergeCell ref="W18:X18"/>
    <mergeCell ref="W17:X17"/>
    <mergeCell ref="Y17:Z17"/>
    <mergeCell ref="AA17:AB17"/>
    <mergeCell ref="E14:F14"/>
    <mergeCell ref="G14:M14"/>
    <mergeCell ref="N14:P14"/>
    <mergeCell ref="Q14:S14"/>
    <mergeCell ref="Q15:S15"/>
    <mergeCell ref="T15:V15"/>
    <mergeCell ref="W15:X15"/>
    <mergeCell ref="Y15:Z15"/>
    <mergeCell ref="AC15:AD15"/>
    <mergeCell ref="AA11:AD11"/>
    <mergeCell ref="AE11:AG11"/>
    <mergeCell ref="T9:U9"/>
    <mergeCell ref="T11:Z11"/>
    <mergeCell ref="AA3:AD4"/>
    <mergeCell ref="AE3:AG4"/>
    <mergeCell ref="AA5:AD7"/>
    <mergeCell ref="AE5:AG7"/>
    <mergeCell ref="T14:V14"/>
    <mergeCell ref="W14:X14"/>
    <mergeCell ref="Y14:Z14"/>
    <mergeCell ref="AA14:AB14"/>
    <mergeCell ref="AC14:AD14"/>
    <mergeCell ref="AF14:AG14"/>
  </mergeCells>
  <phoneticPr fontId="21"/>
  <dataValidations count="2">
    <dataValidation errorStyle="information" allowBlank="1" showInputMessage="1" showErrorMessage="1" sqref="F11" xr:uid="{06E28AC7-D98F-42B2-9AAB-7C0EFCC0836E}"/>
    <dataValidation type="list" allowBlank="1" showInputMessage="1" sqref="T9" xr:uid="{BF611B45-1858-4208-AD9F-EA5CB277D25D}">
      <formula1>"有,無"</formula1>
    </dataValidation>
  </dataValidations>
  <pageMargins left="0.39370078740157483" right="0.31496062992125984" top="0.78740157480314965" bottom="0.23622047244094491" header="0.23622047244094491" footer="0.19685039370078741"/>
  <pageSetup paperSize="9" scale="62"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6"/>
  <sheetViews>
    <sheetView topLeftCell="A10" workbookViewId="0">
      <selection activeCell="H28" sqref="H28"/>
    </sheetView>
  </sheetViews>
  <sheetFormatPr defaultRowHeight="13.5"/>
  <cols>
    <col min="2" max="3" width="9" customWidth="1"/>
    <col min="4" max="4" width="19.625" style="24" customWidth="1"/>
    <col min="5" max="5" width="14.375" style="24" customWidth="1"/>
  </cols>
  <sheetData>
    <row r="2" spans="2:5">
      <c r="B2" t="s">
        <v>100</v>
      </c>
      <c r="C2" t="s">
        <v>101</v>
      </c>
      <c r="D2" s="24" t="s">
        <v>102</v>
      </c>
      <c r="E2" s="24" t="s">
        <v>125</v>
      </c>
    </row>
    <row r="3" spans="2:5">
      <c r="B3" t="s">
        <v>78</v>
      </c>
      <c r="C3" t="s">
        <v>79</v>
      </c>
      <c r="D3" s="25" t="s">
        <v>103</v>
      </c>
      <c r="E3" s="25">
        <v>39721</v>
      </c>
    </row>
    <row r="4" spans="2:5">
      <c r="B4" t="s">
        <v>79</v>
      </c>
      <c r="C4" t="s">
        <v>80</v>
      </c>
      <c r="D4" s="24" t="s">
        <v>104</v>
      </c>
      <c r="E4" s="25">
        <v>39903</v>
      </c>
    </row>
    <row r="5" spans="2:5">
      <c r="B5" t="s">
        <v>80</v>
      </c>
      <c r="C5" t="s">
        <v>81</v>
      </c>
      <c r="D5" s="25" t="s">
        <v>105</v>
      </c>
      <c r="E5" s="25">
        <v>40086</v>
      </c>
    </row>
    <row r="6" spans="2:5">
      <c r="B6" t="s">
        <v>81</v>
      </c>
      <c r="C6" t="s">
        <v>82</v>
      </c>
      <c r="D6" s="24" t="s">
        <v>106</v>
      </c>
      <c r="E6" s="25">
        <v>40268</v>
      </c>
    </row>
    <row r="7" spans="2:5">
      <c r="B7" t="s">
        <v>82</v>
      </c>
      <c r="C7" t="s">
        <v>83</v>
      </c>
      <c r="D7" s="25" t="s">
        <v>107</v>
      </c>
      <c r="E7" s="25">
        <v>40451</v>
      </c>
    </row>
    <row r="8" spans="2:5">
      <c r="B8" t="s">
        <v>83</v>
      </c>
      <c r="C8" t="s">
        <v>84</v>
      </c>
      <c r="D8" s="24" t="s">
        <v>108</v>
      </c>
      <c r="E8" s="25">
        <v>40633</v>
      </c>
    </row>
    <row r="9" spans="2:5">
      <c r="B9" t="s">
        <v>84</v>
      </c>
      <c r="C9" t="s">
        <v>85</v>
      </c>
      <c r="D9" s="25" t="s">
        <v>109</v>
      </c>
      <c r="E9" s="25">
        <v>40816</v>
      </c>
    </row>
    <row r="10" spans="2:5">
      <c r="B10" t="s">
        <v>85</v>
      </c>
      <c r="C10" t="s">
        <v>86</v>
      </c>
      <c r="D10" s="24" t="s">
        <v>110</v>
      </c>
      <c r="E10" s="25">
        <v>40999</v>
      </c>
    </row>
    <row r="11" spans="2:5">
      <c r="B11" t="s">
        <v>86</v>
      </c>
      <c r="C11" t="s">
        <v>87</v>
      </c>
      <c r="D11" s="25" t="s">
        <v>111</v>
      </c>
      <c r="E11" s="25">
        <v>41182</v>
      </c>
    </row>
    <row r="12" spans="2:5">
      <c r="B12" t="s">
        <v>87</v>
      </c>
      <c r="C12" t="s">
        <v>88</v>
      </c>
      <c r="D12" s="24" t="s">
        <v>112</v>
      </c>
      <c r="E12" s="25">
        <v>41364</v>
      </c>
    </row>
    <row r="13" spans="2:5">
      <c r="B13" t="s">
        <v>88</v>
      </c>
      <c r="C13" t="s">
        <v>89</v>
      </c>
      <c r="D13" s="25" t="s">
        <v>113</v>
      </c>
      <c r="E13" s="25">
        <v>41547</v>
      </c>
    </row>
    <row r="14" spans="2:5">
      <c r="B14" t="s">
        <v>89</v>
      </c>
      <c r="C14" t="s">
        <v>90</v>
      </c>
      <c r="D14" s="24" t="s">
        <v>114</v>
      </c>
      <c r="E14" s="25">
        <v>41729</v>
      </c>
    </row>
    <row r="15" spans="2:5">
      <c r="B15" t="s">
        <v>90</v>
      </c>
      <c r="C15" t="s">
        <v>91</v>
      </c>
      <c r="D15" s="25" t="s">
        <v>115</v>
      </c>
      <c r="E15" s="25">
        <v>41912</v>
      </c>
    </row>
    <row r="16" spans="2:5">
      <c r="B16" t="s">
        <v>91</v>
      </c>
      <c r="C16" t="s">
        <v>92</v>
      </c>
      <c r="D16" s="24" t="s">
        <v>116</v>
      </c>
      <c r="E16" s="25">
        <v>42094</v>
      </c>
    </row>
    <row r="17" spans="2:5">
      <c r="B17" t="s">
        <v>92</v>
      </c>
      <c r="C17" t="s">
        <v>93</v>
      </c>
      <c r="D17" s="25" t="s">
        <v>117</v>
      </c>
      <c r="E17" s="25">
        <v>42277</v>
      </c>
    </row>
    <row r="18" spans="2:5">
      <c r="B18" t="s">
        <v>93</v>
      </c>
      <c r="C18" t="s">
        <v>94</v>
      </c>
      <c r="D18" s="24" t="s">
        <v>118</v>
      </c>
      <c r="E18" s="25">
        <v>42460</v>
      </c>
    </row>
    <row r="19" spans="2:5">
      <c r="B19" t="s">
        <v>94</v>
      </c>
      <c r="C19" t="s">
        <v>95</v>
      </c>
      <c r="D19" s="25" t="s">
        <v>119</v>
      </c>
      <c r="E19" s="25">
        <v>42643</v>
      </c>
    </row>
    <row r="20" spans="2:5">
      <c r="B20" t="s">
        <v>95</v>
      </c>
      <c r="C20" t="s">
        <v>96</v>
      </c>
      <c r="D20" s="24" t="s">
        <v>120</v>
      </c>
      <c r="E20" s="25">
        <v>42825</v>
      </c>
    </row>
    <row r="21" spans="2:5">
      <c r="B21" t="s">
        <v>96</v>
      </c>
      <c r="C21" t="s">
        <v>97</v>
      </c>
      <c r="D21" s="25" t="s">
        <v>121</v>
      </c>
      <c r="E21" s="25">
        <v>43008</v>
      </c>
    </row>
    <row r="22" spans="2:5">
      <c r="B22" t="s">
        <v>97</v>
      </c>
      <c r="C22" t="s">
        <v>98</v>
      </c>
      <c r="D22" s="24" t="s">
        <v>122</v>
      </c>
      <c r="E22" s="25">
        <v>43190</v>
      </c>
    </row>
    <row r="23" spans="2:5">
      <c r="B23" t="s">
        <v>98</v>
      </c>
      <c r="C23" t="s">
        <v>99</v>
      </c>
      <c r="D23" s="25" t="s">
        <v>123</v>
      </c>
      <c r="E23" s="25">
        <v>43373</v>
      </c>
    </row>
    <row r="24" spans="2:5">
      <c r="B24" t="s">
        <v>99</v>
      </c>
      <c r="C24" t="s">
        <v>344</v>
      </c>
      <c r="D24" s="24" t="s">
        <v>124</v>
      </c>
      <c r="E24" s="25">
        <v>43555</v>
      </c>
    </row>
    <row r="25" spans="2:5">
      <c r="B25" t="s">
        <v>344</v>
      </c>
      <c r="C25" t="s">
        <v>191</v>
      </c>
      <c r="D25" s="25" t="s">
        <v>208</v>
      </c>
      <c r="E25" s="25">
        <v>43738</v>
      </c>
    </row>
    <row r="26" spans="2:5">
      <c r="B26" t="s">
        <v>191</v>
      </c>
      <c r="C26" t="s">
        <v>192</v>
      </c>
      <c r="D26" s="24" t="s">
        <v>209</v>
      </c>
      <c r="E26" s="25">
        <v>43921</v>
      </c>
    </row>
    <row r="27" spans="2:5">
      <c r="B27" t="s">
        <v>192</v>
      </c>
      <c r="C27" t="s">
        <v>193</v>
      </c>
      <c r="D27" s="25" t="s">
        <v>210</v>
      </c>
      <c r="E27" s="25">
        <v>44104</v>
      </c>
    </row>
    <row r="28" spans="2:5">
      <c r="B28" t="s">
        <v>193</v>
      </c>
      <c r="C28" t="s">
        <v>194</v>
      </c>
      <c r="D28" s="24" t="s">
        <v>211</v>
      </c>
      <c r="E28" s="25">
        <v>44286</v>
      </c>
    </row>
    <row r="29" spans="2:5">
      <c r="B29" t="s">
        <v>194</v>
      </c>
      <c r="C29" t="s">
        <v>195</v>
      </c>
      <c r="D29" s="25" t="s">
        <v>212</v>
      </c>
      <c r="E29" s="25">
        <v>44469</v>
      </c>
    </row>
    <row r="30" spans="2:5">
      <c r="B30" t="s">
        <v>195</v>
      </c>
      <c r="C30" t="s">
        <v>196</v>
      </c>
      <c r="D30" s="24" t="s">
        <v>213</v>
      </c>
      <c r="E30" s="25">
        <v>44651</v>
      </c>
    </row>
    <row r="31" spans="2:5">
      <c r="B31" t="s">
        <v>196</v>
      </c>
      <c r="C31" t="s">
        <v>197</v>
      </c>
      <c r="D31" s="25" t="s">
        <v>214</v>
      </c>
      <c r="E31" s="25">
        <v>44834</v>
      </c>
    </row>
    <row r="32" spans="2:5">
      <c r="B32" t="s">
        <v>197</v>
      </c>
      <c r="C32" t="s">
        <v>198</v>
      </c>
      <c r="D32" s="24" t="s">
        <v>215</v>
      </c>
      <c r="E32" s="25">
        <v>45016</v>
      </c>
    </row>
    <row r="33" spans="2:6">
      <c r="B33" t="s">
        <v>198</v>
      </c>
      <c r="C33" t="s">
        <v>199</v>
      </c>
      <c r="D33" s="25" t="s">
        <v>216</v>
      </c>
      <c r="E33" s="25">
        <v>45199</v>
      </c>
    </row>
    <row r="34" spans="2:6">
      <c r="B34" t="s">
        <v>199</v>
      </c>
      <c r="C34" t="s">
        <v>200</v>
      </c>
      <c r="D34" s="24" t="s">
        <v>217</v>
      </c>
      <c r="E34" s="25">
        <v>45382</v>
      </c>
    </row>
    <row r="35" spans="2:6">
      <c r="B35" t="s">
        <v>200</v>
      </c>
      <c r="C35" t="s">
        <v>201</v>
      </c>
      <c r="D35" s="25" t="s">
        <v>218</v>
      </c>
      <c r="E35" s="25">
        <v>45565</v>
      </c>
    </row>
    <row r="36" spans="2:6">
      <c r="B36" t="s">
        <v>201</v>
      </c>
      <c r="C36" t="s">
        <v>206</v>
      </c>
      <c r="D36" s="24" t="s">
        <v>219</v>
      </c>
      <c r="E36" s="25">
        <v>45747</v>
      </c>
    </row>
    <row r="37" spans="2:6">
      <c r="B37" t="s">
        <v>202</v>
      </c>
      <c r="C37" t="s">
        <v>203</v>
      </c>
      <c r="D37" s="25" t="s">
        <v>220</v>
      </c>
      <c r="E37" s="25">
        <v>45930</v>
      </c>
    </row>
    <row r="38" spans="2:6">
      <c r="B38" t="s">
        <v>203</v>
      </c>
      <c r="C38" t="s">
        <v>204</v>
      </c>
      <c r="D38" s="24" t="s">
        <v>221</v>
      </c>
      <c r="E38" s="25">
        <v>46112</v>
      </c>
    </row>
    <row r="39" spans="2:6">
      <c r="B39" t="s">
        <v>204</v>
      </c>
      <c r="C39" t="s">
        <v>205</v>
      </c>
      <c r="D39" s="25" t="s">
        <v>222</v>
      </c>
      <c r="E39" s="25">
        <v>46295</v>
      </c>
    </row>
    <row r="40" spans="2:6">
      <c r="B40" t="s">
        <v>205</v>
      </c>
      <c r="C40" t="s">
        <v>207</v>
      </c>
      <c r="D40" s="24" t="s">
        <v>223</v>
      </c>
      <c r="E40" s="25">
        <v>46477</v>
      </c>
    </row>
    <row r="41" spans="2:6">
      <c r="B41" t="s">
        <v>207</v>
      </c>
      <c r="C41" t="s">
        <v>247</v>
      </c>
      <c r="D41" s="25" t="s">
        <v>283</v>
      </c>
      <c r="E41" s="25">
        <v>46660</v>
      </c>
      <c r="F41" s="24"/>
    </row>
    <row r="42" spans="2:6">
      <c r="B42" t="s">
        <v>247</v>
      </c>
      <c r="C42" t="s">
        <v>256</v>
      </c>
      <c r="D42" s="24" t="s">
        <v>284</v>
      </c>
      <c r="E42" s="25">
        <v>46843</v>
      </c>
      <c r="F42" s="24"/>
    </row>
    <row r="43" spans="2:6">
      <c r="B43" t="s">
        <v>256</v>
      </c>
      <c r="C43" t="s">
        <v>248</v>
      </c>
      <c r="D43" s="25" t="s">
        <v>285</v>
      </c>
      <c r="E43" s="25">
        <v>47026</v>
      </c>
    </row>
    <row r="44" spans="2:6">
      <c r="B44" t="s">
        <v>248</v>
      </c>
      <c r="C44" t="s">
        <v>257</v>
      </c>
      <c r="D44" s="24" t="s">
        <v>286</v>
      </c>
      <c r="E44" s="25">
        <v>47208</v>
      </c>
    </row>
    <row r="45" spans="2:6">
      <c r="B45" t="s">
        <v>257</v>
      </c>
      <c r="C45" t="s">
        <v>249</v>
      </c>
      <c r="D45" s="25" t="s">
        <v>287</v>
      </c>
      <c r="E45" s="25">
        <v>47391</v>
      </c>
    </row>
    <row r="46" spans="2:6">
      <c r="B46" t="s">
        <v>249</v>
      </c>
      <c r="C46" t="s">
        <v>258</v>
      </c>
      <c r="D46" s="24" t="s">
        <v>288</v>
      </c>
      <c r="E46" s="25">
        <v>47573</v>
      </c>
    </row>
    <row r="47" spans="2:6">
      <c r="B47" t="s">
        <v>258</v>
      </c>
      <c r="C47" t="s">
        <v>250</v>
      </c>
      <c r="D47" s="25" t="s">
        <v>289</v>
      </c>
      <c r="E47" s="25">
        <v>47756</v>
      </c>
    </row>
    <row r="48" spans="2:6">
      <c r="B48" t="s">
        <v>250</v>
      </c>
      <c r="C48" t="s">
        <v>259</v>
      </c>
      <c r="D48" s="24" t="s">
        <v>290</v>
      </c>
      <c r="E48" s="25">
        <v>47938</v>
      </c>
    </row>
    <row r="49" spans="2:5">
      <c r="B49" t="s">
        <v>259</v>
      </c>
      <c r="C49" t="s">
        <v>251</v>
      </c>
      <c r="D49" s="25" t="s">
        <v>291</v>
      </c>
      <c r="E49" s="25">
        <v>48121</v>
      </c>
    </row>
    <row r="50" spans="2:5">
      <c r="B50" t="s">
        <v>251</v>
      </c>
      <c r="C50" t="s">
        <v>260</v>
      </c>
      <c r="D50" s="24" t="s">
        <v>292</v>
      </c>
      <c r="E50" s="25">
        <v>48304</v>
      </c>
    </row>
    <row r="51" spans="2:5">
      <c r="B51" t="s">
        <v>260</v>
      </c>
      <c r="C51" t="s">
        <v>252</v>
      </c>
      <c r="D51" s="25" t="s">
        <v>293</v>
      </c>
      <c r="E51" s="25">
        <v>48487</v>
      </c>
    </row>
    <row r="52" spans="2:5">
      <c r="B52" t="s">
        <v>252</v>
      </c>
      <c r="C52" t="s">
        <v>261</v>
      </c>
      <c r="D52" s="24" t="s">
        <v>294</v>
      </c>
      <c r="E52" s="25">
        <v>48669</v>
      </c>
    </row>
    <row r="53" spans="2:5">
      <c r="B53" t="s">
        <v>261</v>
      </c>
      <c r="C53" t="s">
        <v>253</v>
      </c>
      <c r="D53" s="25" t="s">
        <v>295</v>
      </c>
      <c r="E53" s="25">
        <v>48852</v>
      </c>
    </row>
    <row r="54" spans="2:5">
      <c r="B54" t="s">
        <v>253</v>
      </c>
      <c r="C54" t="s">
        <v>262</v>
      </c>
      <c r="D54" s="24" t="s">
        <v>296</v>
      </c>
      <c r="E54" s="25">
        <v>49034</v>
      </c>
    </row>
    <row r="55" spans="2:5">
      <c r="B55" t="s">
        <v>262</v>
      </c>
      <c r="C55" t="s">
        <v>254</v>
      </c>
      <c r="D55" s="25" t="s">
        <v>297</v>
      </c>
      <c r="E55" s="25">
        <v>49217</v>
      </c>
    </row>
    <row r="56" spans="2:5">
      <c r="B56" t="s">
        <v>254</v>
      </c>
      <c r="C56" t="s">
        <v>263</v>
      </c>
      <c r="D56" s="24" t="s">
        <v>298</v>
      </c>
      <c r="E56" s="25">
        <v>49399</v>
      </c>
    </row>
    <row r="57" spans="2:5">
      <c r="B57" t="s">
        <v>263</v>
      </c>
      <c r="C57" t="s">
        <v>255</v>
      </c>
      <c r="D57" s="25" t="s">
        <v>299</v>
      </c>
      <c r="E57" s="25">
        <v>49582</v>
      </c>
    </row>
    <row r="58" spans="2:5">
      <c r="B58" t="s">
        <v>255</v>
      </c>
      <c r="C58" t="s">
        <v>264</v>
      </c>
      <c r="D58" s="24" t="s">
        <v>300</v>
      </c>
      <c r="E58" s="25">
        <v>49765</v>
      </c>
    </row>
    <row r="59" spans="2:5">
      <c r="B59" t="s">
        <v>264</v>
      </c>
      <c r="C59" t="s">
        <v>266</v>
      </c>
      <c r="D59" s="25" t="s">
        <v>301</v>
      </c>
      <c r="E59" s="25">
        <v>49948</v>
      </c>
    </row>
    <row r="60" spans="2:5">
      <c r="B60" t="s">
        <v>266</v>
      </c>
      <c r="C60" t="s">
        <v>265</v>
      </c>
      <c r="D60" s="24" t="s">
        <v>302</v>
      </c>
      <c r="E60" s="25">
        <v>50130</v>
      </c>
    </row>
    <row r="61" spans="2:5">
      <c r="B61" t="s">
        <v>265</v>
      </c>
      <c r="C61" t="s">
        <v>267</v>
      </c>
      <c r="D61" s="25" t="s">
        <v>303</v>
      </c>
      <c r="E61" s="25">
        <v>50313</v>
      </c>
    </row>
    <row r="62" spans="2:5">
      <c r="B62" t="s">
        <v>267</v>
      </c>
      <c r="C62" t="s">
        <v>271</v>
      </c>
      <c r="D62" s="24" t="s">
        <v>304</v>
      </c>
      <c r="E62" s="25">
        <v>50495</v>
      </c>
    </row>
    <row r="63" spans="2:5">
      <c r="B63" t="s">
        <v>271</v>
      </c>
      <c r="C63" t="s">
        <v>268</v>
      </c>
      <c r="D63" s="25" t="s">
        <v>305</v>
      </c>
      <c r="E63" s="25">
        <v>50678</v>
      </c>
    </row>
    <row r="64" spans="2:5">
      <c r="B64" t="s">
        <v>268</v>
      </c>
      <c r="C64" t="s">
        <v>272</v>
      </c>
      <c r="D64" s="24" t="s">
        <v>306</v>
      </c>
      <c r="E64" s="25">
        <v>50860</v>
      </c>
    </row>
    <row r="65" spans="2:5">
      <c r="B65" t="s">
        <v>272</v>
      </c>
      <c r="C65" t="s">
        <v>269</v>
      </c>
      <c r="D65" s="25" t="s">
        <v>307</v>
      </c>
      <c r="E65" s="25">
        <v>51043</v>
      </c>
    </row>
    <row r="66" spans="2:5">
      <c r="B66" t="s">
        <v>269</v>
      </c>
      <c r="C66" t="s">
        <v>273</v>
      </c>
      <c r="D66" s="24" t="s">
        <v>308</v>
      </c>
      <c r="E66" s="25">
        <v>51226</v>
      </c>
    </row>
    <row r="67" spans="2:5">
      <c r="B67" t="s">
        <v>273</v>
      </c>
      <c r="C67" t="s">
        <v>270</v>
      </c>
      <c r="D67" s="25" t="s">
        <v>309</v>
      </c>
      <c r="E67" s="25">
        <v>51409</v>
      </c>
    </row>
    <row r="68" spans="2:5">
      <c r="B68" t="s">
        <v>270</v>
      </c>
      <c r="C68" t="s">
        <v>274</v>
      </c>
      <c r="D68" s="24" t="s">
        <v>310</v>
      </c>
      <c r="E68" s="25">
        <v>51591</v>
      </c>
    </row>
    <row r="69" spans="2:5">
      <c r="B69" t="s">
        <v>274</v>
      </c>
      <c r="C69" t="s">
        <v>279</v>
      </c>
      <c r="D69" s="25" t="s">
        <v>311</v>
      </c>
      <c r="E69" s="25">
        <v>51774</v>
      </c>
    </row>
    <row r="70" spans="2:5">
      <c r="B70" t="s">
        <v>279</v>
      </c>
      <c r="C70" t="s">
        <v>275</v>
      </c>
      <c r="D70" s="24" t="s">
        <v>312</v>
      </c>
      <c r="E70" s="25">
        <v>51956</v>
      </c>
    </row>
    <row r="71" spans="2:5">
      <c r="B71" t="s">
        <v>275</v>
      </c>
      <c r="C71" t="s">
        <v>280</v>
      </c>
      <c r="D71" s="25" t="s">
        <v>313</v>
      </c>
      <c r="E71" s="25">
        <v>52139</v>
      </c>
    </row>
    <row r="72" spans="2:5">
      <c r="B72" t="s">
        <v>280</v>
      </c>
      <c r="C72" t="s">
        <v>276</v>
      </c>
      <c r="D72" s="24" t="s">
        <v>314</v>
      </c>
      <c r="E72" s="25">
        <v>52321</v>
      </c>
    </row>
    <row r="73" spans="2:5">
      <c r="B73" t="s">
        <v>276</v>
      </c>
      <c r="C73" t="s">
        <v>281</v>
      </c>
      <c r="D73" s="25" t="s">
        <v>315</v>
      </c>
      <c r="E73" s="25">
        <v>52504</v>
      </c>
    </row>
    <row r="74" spans="2:5">
      <c r="B74" t="s">
        <v>281</v>
      </c>
      <c r="C74" t="s">
        <v>277</v>
      </c>
      <c r="D74" s="24" t="s">
        <v>316</v>
      </c>
      <c r="E74" s="25">
        <v>52687</v>
      </c>
    </row>
    <row r="75" spans="2:5">
      <c r="B75" t="s">
        <v>277</v>
      </c>
      <c r="C75" t="s">
        <v>282</v>
      </c>
      <c r="D75" s="25" t="s">
        <v>317</v>
      </c>
      <c r="E75" s="25">
        <v>52870</v>
      </c>
    </row>
    <row r="76" spans="2:5">
      <c r="B76" t="s">
        <v>282</v>
      </c>
      <c r="C76" t="s">
        <v>278</v>
      </c>
      <c r="D76" s="24" t="s">
        <v>318</v>
      </c>
      <c r="E76" s="25">
        <v>53052</v>
      </c>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様式５</vt:lpstr>
      <vt:lpstr>様式5-1</vt:lpstr>
      <vt:lpstr>様式5-2</vt:lpstr>
      <vt:lpstr>記入例（様式５）</vt:lpstr>
      <vt:lpstr>記入例（様式5-1）</vt:lpstr>
      <vt:lpstr>記入例（様式5-2）</vt:lpstr>
      <vt:lpstr>リスト</vt:lpstr>
      <vt:lpstr>'記入例（様式５）'!Print_Area</vt:lpstr>
      <vt:lpstr>様式５!Print_Area</vt:lpstr>
      <vt:lpstr>'様式5-1'!Print_Area</vt:lpstr>
      <vt:lpstr>'様式5-2'!Print_Area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白樫　亮汰</cp:lastModifiedBy>
  <cp:lastPrinted>2024-04-03T05:12:43Z</cp:lastPrinted>
  <dcterms:created xsi:type="dcterms:W3CDTF">2008-09-17T09:32:48Z</dcterms:created>
  <dcterms:modified xsi:type="dcterms:W3CDTF">2025-04-07T02:55:52Z</dcterms:modified>
</cp:coreProperties>
</file>