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42CF45E2-6424-4545-9558-F4C740B5D112}"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C37" i="10"/>
  <c r="BE36" i="10"/>
  <c r="C36" i="10"/>
  <c r="BE35" i="10"/>
  <c r="C35" i="10"/>
  <c r="BE34" i="10"/>
  <c r="C34" i="10"/>
  <c r="U34" i="10" s="1"/>
  <c r="U35" i="10" l="1"/>
  <c r="U36" i="10" s="1"/>
  <c r="U37"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alcChain>
</file>

<file path=xl/sharedStrings.xml><?xml version="1.0" encoding="utf-8"?>
<sst xmlns="http://schemas.openxmlformats.org/spreadsheetml/2006/main" count="1133" uniqueCount="582">
  <si>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</si>
  <si>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</si>
  <si>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</si>
  <si>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</si>
  <si>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</si>
  <si>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</si>
  <si>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</si>
  <si>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</si>
  <si>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</si>
  <si>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</si>
  <si>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</si>
  <si>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</si>
  <si>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</si>
  <si>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</si>
  <si>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</si>
  <si>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</si>
  <si>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</si>
  <si>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</si>
  <si>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</si>
  <si>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</si>
  <si>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</si>
  <si>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</si>
  <si>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</si>
  <si>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</si>
  <si>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</si>
  <si>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</si>
  <si>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</si>
  <si>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</si>
  <si>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</si>
  <si>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</si>
  <si>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</si>
  <si>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</si>
  <si>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</si>
  <si>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</si>
  <si>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</si>
  <si>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</si>
  <si>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</si>
  <si>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</si>
  <si>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</si>
  <si>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</si>
  <si>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</si>
  <si>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</si>
  <si>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</si>
  <si>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</si>
  <si>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</si>
  <si>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</si>
  <si>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</si>
  <si>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</si>
  <si>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</si>
  <si>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</si>
  <si>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</si>
  <si>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</si>
  <si>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</si>
  <si>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</si>
  <si>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</si>
  <si>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</si>
  <si>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</si>
  <si>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</si>
  <si>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</si>
  <si>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</si>
  <si>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</si>
  <si>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</si>
  <si>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</si>
  <si>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</si>
  <si>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</si>
  <si>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</si>
  <si>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</si>
  <si>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</si>
  <si>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</si>
  <si>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</si>
  <si>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</si>
  <si>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</si>
  <si>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</si>
  <si>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</si>
  <si>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</si>
  <si>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</si>
  <si>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</si>
  <si>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</si>
  <si>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</si>
  <si>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</si>
  <si>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</si>
  <si>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</si>
  <si>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</si>
  <si>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</si>
  <si>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</si>
  <si>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</si>
  <si>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</si>
  <si>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</si>
  <si>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</si>
  <si>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</si>
  <si>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</si>
  <si>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</si>
  <si>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</si>
  <si>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</si>
  <si>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</si>
  <si>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</si>
  <si>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</si>
  <si>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</si>
  <si>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</si>
  <si>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</si>
  <si>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</si>
  <si>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</si>
  <si>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</si>
  <si>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</si>
  <si>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</si>
  <si>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</si>
  <si>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</si>
  <si>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</si>
  <si>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</si>
  <si>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</si>
  <si>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</si>
  <si>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</si>
  <si>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</si>
  <si>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</si>
  <si>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</si>
  <si>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</si>
  <si>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</si>
  <si>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</si>
  <si>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</si>
  <si>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</si>
  <si>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</si>
  <si>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</si>
  <si>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</si>
  <si>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</si>
  <si>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</si>
  <si>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</si>
  <si>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</si>
  <si>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</si>
  <si>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</si>
  <si>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</si>
  <si>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</si>
  <si>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</si>
  <si>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</si>
  <si>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</si>
  <si>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</si>
  <si>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</si>
  <si>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</si>
  <si>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</si>
  <si>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</si>
  <si>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</si>
  <si>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</si>
  <si>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</si>
  <si>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</si>
  <si>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</si>
  <si>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</si>
  <si>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</si>
  <si>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</si>
  <si>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</si>
  <si>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</si>
  <si>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</si>
  <si>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</si>
  <si>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</si>
  <si>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</si>
  <si>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</si>
  <si>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</si>
  <si>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</si>
  <si>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</si>
  <si>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</si>
  <si>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</si>
  <si>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</si>
  <si>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</si>
  <si>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</si>
  <si>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</si>
  <si>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</si>
  <si>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</si>
  <si>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</si>
  <si>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</si>
  <si>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</si>
  <si>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</si>
  <si>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</si>
  <si>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</si>
  <si>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</si>
  <si>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</si>
  <si>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</si>
  <si>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</si>
  <si>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</si>
  <si>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</si>
  <si>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</si>
  <si>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</si>
  <si>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</si>
  <si>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</si>
  <si>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</si>
  <si>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</si>
  <si>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</si>
  <si>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</si>
  <si>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</si>
  <si>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</si>
  <si>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</si>
  <si>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</si>
  <si>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</si>
  <si>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</si>
  <si>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</si>
  <si>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</si>
  <si>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</si>
  <si>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</si>
  <si>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</si>
  <si>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</si>
  <si>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</si>
  <si>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</si>
  <si>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</si>
  <si>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</si>
  <si>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</si>
  <si>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</si>
  <si>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滋賀県高島市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</si>
  <si>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</si>
  <si>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</si>
  <si>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</si>
  <si>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</si>
  <si>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</si>
  <si>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</si>
  <si>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</si>
  <si>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</si>
  <si>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</si>
  <si>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</si>
  <si>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</si>
  <si>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</si>
  <si>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</si>
  <si>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</si>
  <si>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</si>
  <si>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</si>
  <si>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</si>
  <si>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</si>
  <si>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</si>
  <si>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</si>
  <si>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</si>
  <si>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</si>
  <si>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</si>
  <si>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</si>
  <si>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</si>
  <si>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</si>
  <si>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</si>
  <si>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</si>
  <si>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</si>
  <si>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</si>
  <si>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</si>
  <si>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</si>
  <si>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</si>
  <si>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</si>
  <si>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</si>
  <si>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</si>
  <si>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</si>
  <si>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</si>
  <si>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</si>
  <si>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</si>
  <si>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</si>
  <si>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</si>
  <si>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</si>
  <si>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</si>
  <si>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</si>
  <si>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</si>
  <si>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</si>
  <si>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</si>
  <si>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</si>
  <si>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</si>
  <si>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</si>
  <si>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</si>
  <si>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</si>
  <si>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</si>
  <si>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</si>
  <si>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</si>
  <si>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</si>
  <si>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</si>
  <si>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</si>
  <si>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</si>
  <si>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</si>
  <si>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</si>
  <si>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</si>
  <si>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</si>
  <si>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</si>
  <si>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</si>
  <si>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</si>
  <si>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</si>
  <si>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</si>
  <si>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</si>
  <si>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</si>
  <si>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</si>
  <si>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</si>
  <si>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</si>
  <si>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</si>
  <si>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</si>
  <si>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</si>
  <si>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</si>
  <si>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</si>
  <si>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</si>
  <si>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</si>
  <si>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</si>
  <si>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</si>
  <si>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</si>
  <si>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</si>
  <si>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</si>
  <si>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</si>
  <si>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</si>
  <si>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</si>
  <si>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</si>
  <si>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</si>
  <si>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</si>
  <si>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</si>
  <si>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</si>
  <si>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</si>
  <si>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</si>
  <si>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</si>
  <si>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</si>
  <si>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</si>
  <si>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</si>
  <si>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</si>
  <si>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</si>
  <si>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</si>
  <si>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</si>
  <si>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</si>
  <si>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</si>
  <si>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</si>
  <si>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</si>
  <si>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</si>
  <si>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</si>
  <si>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</si>
  <si>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</si>
  <si>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</si>
  <si>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</si>
  <si>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</si>
  <si>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</si>
  <si>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</si>
  <si>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</si>
  <si>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</si>
  <si>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</si>
  <si>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</si>
  <si>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</si>
  <si>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</si>
  <si>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</si>
  <si>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</si>
  <si>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</si>
  <si>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</si>
  <si>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</si>
  <si>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</si>
  <si>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</si>
  <si>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</si>
  <si>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</si>
  <si>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</si>
  <si>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</si>
  <si>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</si>
  <si>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</si>
  <si>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</si>
  <si>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</si>
  <si>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</si>
  <si>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</si>
  <si>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</si>
  <si>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</si>
  <si>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</si>
  <si>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</si>
  <si>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</si>
  <si>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</si>
  <si>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</si>
  <si>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</si>
  <si>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</si>
  <si>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</si>
  <si>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滋賀県高島市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</si>
  <si>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</si>
  <si>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</si>
  <si>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</si>
  <si>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</si>
  <si>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</si>
  <si>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</si>
  <si>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</si>
  <si>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</si>
  <si>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</si>
  <si>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</si>
  <si>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</si>
  <si>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</si>
  <si>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</si>
  <si>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</si>
  <si>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</si>
  <si>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</si>
  <si>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</si>
  <si>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</si>
  <si>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</si>
  <si>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</si>
  <si>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</si>
  <si>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</si>
  <si>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</si>
  <si>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</si>
  <si>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</si>
  <si>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</si>
  <si>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</si>
  <si>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</si>
  <si>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</si>
  <si>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</si>
  <si>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</si>
  <si>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</si>
  <si>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</si>
  <si>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</si>
  <si>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</si>
  <si>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</si>
  <si>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訪問看護ステーション事業特別会計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</si>
  <si>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</si>
  <si>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</si>
  <si>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</si>
  <si>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</si>
  <si>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</si>
  <si>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</si>
  <si>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</si>
  <si>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</si>
  <si>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</si>
  <si>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</si>
  <si>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</si>
  <si>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</si>
  <si>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</si>
  <si>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</si>
  <si>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</si>
  <si>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</si>
  <si>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</si>
  <si>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</si>
  <si>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</si>
  <si>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</si>
  <si>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</si>
  <si>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</si>
  <si>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</si>
  <si>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</si>
  <si>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</si>
  <si>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</si>
  <si>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</si>
  <si>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</si>
  <si>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</si>
  <si>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</si>
  <si>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</si>
  <si>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</si>
  <si>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</si>
  <si>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</si>
  <si>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</si>
  <si>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</si>
  <si>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</si>
  <si>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</si>
  <si>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</si>
  <si>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</si>
  <si>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</si>
  <si>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</si>
  <si>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</si>
  <si>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</si>
  <si>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</si>
  <si>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</si>
  <si>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</si>
  <si>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</si>
  <si>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</si>
  <si>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</si>
  <si>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</si>
  <si>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</si>
  <si>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</si>
  <si>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</si>
  <si>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</si>
  <si>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</si>
  <si>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</si>
  <si>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</si>
  <si>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</si>
  <si>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</si>
  <si>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</si>
  <si>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</si>
  <si>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</si>
  <si>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</si>
  <si>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</si>
  <si>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</si>
  <si>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</si>
  <si>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</si>
  <si>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</si>
  <si>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</si>
  <si>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</si>
  <si>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</si>
  <si>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</si>
  <si>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</si>
  <si>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</si>
  <si>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</si>
  <si>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</si>
  <si>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</si>
  <si>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</si>
  <si>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</si>
  <si>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</si>
  <si>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</si>
  <si>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</si>
  <si>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</si>
  <si>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</si>
  <si>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</si>
  <si>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</si>
  <si>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</si>
  <si>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</si>
  <si>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</si>
  <si>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</si>
  <si>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</si>
  <si>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</si>
  <si>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</si>
  <si>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</si>
  <si>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</si>
  <si>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</si>
  <si>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</si>
  <si>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</si>
  <si>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</si>
  <si>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</si>
  <si>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</si>
  <si>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</si>
  <si>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</si>
  <si>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</si>
  <si>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</si>
  <si>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</si>
  <si>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</si>
  <si>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</si>
  <si>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</si>
  <si>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</si>
  <si>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</si>
  <si>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</si>
  <si>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</si>
  <si>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</si>
  <si>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</si>
  <si>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</si>
  <si>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</si>
  <si>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</si>
  <si>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</si>
  <si>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</si>
  <si>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</si>
  <si>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</si>
  <si>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</si>
  <si>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</si>
  <si>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</si>
  <si>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</si>
  <si>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</si>
  <si>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</si>
  <si>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</si>
  <si>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</si>
  <si>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</si>
  <si>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</si>
  <si>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</si>
  <si>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</si>
  <si>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</si>
  <si>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</si>
  <si>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</si>
  <si>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</si>
  <si>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</si>
  <si>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1.08</t>
  </si>
  <si>
    <t>▲ 4.47</t>
  </si>
  <si>
    <t>▲ 0.51</t>
  </si>
  <si>
    <t>▲ 2.45</t>
  </si>
  <si>
    <t>病院事業会計</t>
  </si>
  <si>
    <t>水道事業会計</t>
  </si>
  <si>
    <t>一般会計</t>
  </si>
  <si>
    <t>下水道事業会計</t>
  </si>
  <si>
    <t>介護保険事業特別会計</t>
  </si>
  <si>
    <t>介護老人保健施設事業会計</t>
  </si>
  <si>
    <t>国民健康保険特別会計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</si>
  <si>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</si>
  <si>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</si>
  <si>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</si>
  <si>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</si>
  <si>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</si>
  <si>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</si>
  <si>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</si>
  <si>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</si>
  <si>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</si>
  <si>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</si>
  <si>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</si>
  <si>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</si>
  <si>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2"/>
  </si>
  <si>
    <t>公益財団法人　ひばり</t>
    <rPh sb="0" eb="2">
      <t>コウエキ</t>
    </rPh>
    <rPh sb="2" eb="4">
      <t>ザイダン</t>
    </rPh>
    <rPh sb="4" eb="6">
      <t>ホウジン</t>
    </rPh>
    <phoneticPr fontId="10"/>
  </si>
  <si>
    <t>一般財団法人　高島まちおこし公社</t>
    <rPh sb="0" eb="2">
      <t>イッパン</t>
    </rPh>
    <rPh sb="2" eb="4">
      <t>ザイダン</t>
    </rPh>
    <rPh sb="4" eb="6">
      <t>ホウジン</t>
    </rPh>
    <rPh sb="7" eb="9">
      <t>タカシマ</t>
    </rPh>
    <rPh sb="14" eb="16">
      <t>コウシャ</t>
    </rPh>
    <phoneticPr fontId="10"/>
  </si>
  <si>
    <t>公益財団法人　びわ湖高島観光協会</t>
    <rPh sb="0" eb="2">
      <t>コウエキ</t>
    </rPh>
    <rPh sb="2" eb="4">
      <t>ザイダン</t>
    </rPh>
    <rPh sb="4" eb="6">
      <t>ホウジン</t>
    </rPh>
    <rPh sb="9" eb="10">
      <t>コ</t>
    </rPh>
    <rPh sb="10" eb="12">
      <t>タカシマ</t>
    </rPh>
    <rPh sb="12" eb="14">
      <t>カンコウ</t>
    </rPh>
    <rPh sb="14" eb="16">
      <t>キョウカイ</t>
    </rPh>
    <phoneticPr fontId="10"/>
  </si>
  <si>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</si>
  <si>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</si>
  <si>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</si>
  <si>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</si>
  <si>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</si>
  <si>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地域活性化基金</t>
    <rPh sb="0" eb="2">
      <t>チイキ</t>
    </rPh>
    <rPh sb="2" eb="5">
      <t>カッセイカ</t>
    </rPh>
    <rPh sb="5" eb="7">
      <t>キキン</t>
    </rPh>
    <phoneticPr fontId="2"/>
  </si>
  <si>
    <t>水と緑のふるさとづくり基金</t>
    <rPh sb="0" eb="1">
      <t>ミズ</t>
    </rPh>
    <rPh sb="2" eb="3">
      <t>ミドリ</t>
    </rPh>
    <rPh sb="11" eb="13">
      <t>キキン</t>
    </rPh>
    <phoneticPr fontId="2"/>
  </si>
  <si>
    <t>教育施設整備基金</t>
    <rPh sb="0" eb="2">
      <t>キョウイク</t>
    </rPh>
    <rPh sb="2" eb="4">
      <t>シセツ</t>
    </rPh>
    <rPh sb="4" eb="6">
      <t>セイビ</t>
    </rPh>
    <rPh sb="6" eb="8">
      <t>キキン</t>
    </rPh>
    <phoneticPr fontId="2"/>
  </si>
  <si>
    <t>指定管理施設管理基金</t>
    <rPh sb="0" eb="2">
      <t>シテイ</t>
    </rPh>
    <rPh sb="2" eb="4">
      <t>カンリ</t>
    </rPh>
    <rPh sb="4" eb="6">
      <t>シセツ</t>
    </rPh>
    <rPh sb="6" eb="8">
      <t>カンリ</t>
    </rPh>
    <rPh sb="8" eb="10">
      <t>キキン</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</si>
  <si>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10"/>
  </si>
  <si>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10"/>
  </si>
  <si>
    <t>滋賀県市町村職員研修センター</t>
    <rPh sb="0" eb="3">
      <t>シガケン</t>
    </rPh>
    <rPh sb="3" eb="6">
      <t>シチョウソン</t>
    </rPh>
    <rPh sb="6" eb="8">
      <t>ショクイン</t>
    </rPh>
    <rPh sb="8" eb="10">
      <t>ケンシュウ</t>
    </rPh>
    <phoneticPr fontId="10"/>
  </si>
  <si>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10"/>
  </si>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</sst>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69604</c:v>
                </c:pt>
                <c:pt idx="3">
                  <c:v>68410</c:v>
                </c:pt>
                <c:pt idx="4">
                  <c:v>73019</c:v>
                </c:pt>
              </c:numCache>
            </c:numRef>
          </c:val>
          <c:smooth val="0"/>
          <c:extLst>
            <c:ext xmlns:c16="http://schemas.microsoft.com/office/drawing/2014/chart" uri="{C3380CC4-5D6E-409C-BE32-E72D297353CC}">
              <c16:uniqueId val="{00000000-AD76-45CA-8811-FADA468C54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73626</c:v>
                </c:pt>
                <c:pt idx="1">
                  <c:v>73463</c:v>
                </c:pt>
                <c:pt idx="2">
                  <c:v>74384</c:v>
                </c:pt>
                <c:pt idx="3">
                  <c:v>72487</c:v>
                </c:pt>
                <c:pt idx="4">
                  <c:v>95807</c:v>
                </c:pt>
              </c:numCache>
            </c:numRef>
          </c:val>
          <c:smooth val="0"/>
          <c:extLst>
            <c:ext xmlns:c16="http://schemas.microsoft.com/office/drawing/2014/chart" uri="{C3380CC4-5D6E-409C-BE32-E72D297353CC}">
              <c16:uniqueId val="{00000001-AD76-45CA-8811-FADA468C54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3.76</c:v>
                </c:pt>
                <c:pt idx="1">
                  <c:v>4.97</c:v>
                </c:pt>
                <c:pt idx="2">
                  <c:v>4.2699999999999996</c:v>
                </c:pt>
                <c:pt idx="3">
                  <c:v>3.97</c:v>
                </c:pt>
                <c:pt idx="4">
                  <c:v>3.16</c:v>
                </c:pt>
              </c:numCache>
            </c:numRef>
          </c:val>
          <c:extLst>
            <c:ext xmlns:c16="http://schemas.microsoft.com/office/drawing/2014/chart" uri="{C3380CC4-5D6E-409C-BE32-E72D297353CC}">
              <c16:uniqueId val="{00000000-654E-414B-BE2D-E22BA58BF9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39.409999999999997</c:v>
                </c:pt>
                <c:pt idx="1">
                  <c:v>32.4</c:v>
                </c:pt>
                <c:pt idx="2">
                  <c:v>31.24</c:v>
                </c:pt>
                <c:pt idx="3">
                  <c:v>30.16</c:v>
                </c:pt>
                <c:pt idx="4">
                  <c:v>33.42</c:v>
                </c:pt>
              </c:numCache>
            </c:numRef>
          </c:val>
          <c:extLst>
            <c:ext xmlns:c16="http://schemas.microsoft.com/office/drawing/2014/chart" uri="{C3380CC4-5D6E-409C-BE32-E72D297353CC}">
              <c16:uniqueId val="{00000001-654E-414B-BE2D-E22BA58BF9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-1.08</c:v>
                </c:pt>
                <c:pt idx="1">
                  <c:v>-4.47</c:v>
                </c:pt>
                <c:pt idx="2">
                  <c:v>-0.51</c:v>
                </c:pt>
                <c:pt idx="3">
                  <c:v>-2.4500000000000002</c:v>
                </c:pt>
                <c:pt idx="4">
                  <c:v>2.98</c:v>
                </c:pt>
              </c:numCache>
            </c:numRef>
          </c:val>
          <c:smooth val="0"/>
          <c:extLst>
            <c:ext xmlns:c16="http://schemas.microsoft.com/office/drawing/2014/chart" uri="{C3380CC4-5D6E-409C-BE32-E72D297353CC}">
              <c16:uniqueId val="{00000002-654E-414B-BE2D-E22BA58BF9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0.04</c:v>
                </c:pt>
                <c:pt idx="4">
                  <c:v>#N/A</c:v>
                </c:pt>
                <c:pt idx="5">
                  <c:v>0.03</c:v>
                </c:pt>
                <c:pt idx="6">
                  <c:v>#N/A</c:v>
                </c:pt>
                <c:pt idx="7">
                  <c:v>0.03</c:v>
                </c:pt>
                <c:pt idx="8">
                  <c:v>#N/A</c:v>
                </c:pt>
                <c:pt idx="9">
                  <c:v>0</c:v>
                </c:pt>
              </c:numCache>
            </c:numRef>
          </c:val>
          <c:extLst>
            <c:ext xmlns:c16="http://schemas.microsoft.com/office/drawing/2014/chart" uri="{C3380CC4-5D6E-409C-BE32-E72D297353CC}">
              <c16:uniqueId val="{00000000-609D-4B43-B2DD-AA4D0F69E8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9D-4B43-B2DD-AA4D0F69E85F}"/>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2-609D-4B43-B2DD-AA4D0F69E85F}"/>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0.62</c:v>
                </c:pt>
                <c:pt idx="2">
                  <c:v>#N/A</c:v>
                </c:pt>
                <c:pt idx="3">
                  <c:v>0.42</c:v>
                </c:pt>
                <c:pt idx="4">
                  <c:v>#N/A</c:v>
                </c:pt>
                <c:pt idx="5">
                  <c:v>0.49</c:v>
                </c:pt>
                <c:pt idx="6">
                  <c:v>#N/A</c:v>
                </c:pt>
                <c:pt idx="7">
                  <c:v>0.41</c:v>
                </c:pt>
                <c:pt idx="8">
                  <c:v>#N/A</c:v>
                </c:pt>
                <c:pt idx="9">
                  <c:v>0.31</c:v>
                </c:pt>
              </c:numCache>
            </c:numRef>
          </c:val>
          <c:extLst>
            <c:ext xmlns:c16="http://schemas.microsoft.com/office/drawing/2014/chart" uri="{C3380CC4-5D6E-409C-BE32-E72D297353CC}">
              <c16:uniqueId val="{00000003-609D-4B43-B2DD-AA4D0F69E85F}"/>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0.79</c:v>
                </c:pt>
                <c:pt idx="2">
                  <c:v>#N/A</c:v>
                </c:pt>
                <c:pt idx="3">
                  <c:v>0.66</c:v>
                </c:pt>
                <c:pt idx="4">
                  <c:v>#N/A</c:v>
                </c:pt>
                <c:pt idx="5">
                  <c:v>0.46</c:v>
                </c:pt>
                <c:pt idx="6">
                  <c:v>#N/A</c:v>
                </c:pt>
                <c:pt idx="7">
                  <c:v>0.48</c:v>
                </c:pt>
                <c:pt idx="8">
                  <c:v>#N/A</c:v>
                </c:pt>
                <c:pt idx="9">
                  <c:v>0.37</c:v>
                </c:pt>
              </c:numCache>
            </c:numRef>
          </c:val>
          <c:extLst>
            <c:ext xmlns:c16="http://schemas.microsoft.com/office/drawing/2014/chart" uri="{C3380CC4-5D6E-409C-BE32-E72D297353CC}">
              <c16:uniqueId val="{00000004-609D-4B43-B2DD-AA4D0F69E85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0.44</c:v>
                </c:pt>
                <c:pt idx="2">
                  <c:v>#N/A</c:v>
                </c:pt>
                <c:pt idx="3">
                  <c:v>0.45</c:v>
                </c:pt>
                <c:pt idx="4">
                  <c:v>#N/A</c:v>
                </c:pt>
                <c:pt idx="5">
                  <c:v>0.31</c:v>
                </c:pt>
                <c:pt idx="6">
                  <c:v>#N/A</c:v>
                </c:pt>
                <c:pt idx="7">
                  <c:v>0.54</c:v>
                </c:pt>
                <c:pt idx="8">
                  <c:v>#N/A</c:v>
                </c:pt>
                <c:pt idx="9">
                  <c:v>0.61</c:v>
                </c:pt>
              </c:numCache>
            </c:numRef>
          </c:val>
          <c:extLst>
            <c:ext xmlns:c16="http://schemas.microsoft.com/office/drawing/2014/chart" uri="{C3380CC4-5D6E-409C-BE32-E72D297353CC}">
              <c16:uniqueId val="{00000005-609D-4B43-B2DD-AA4D0F69E85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1.07</c:v>
                </c:pt>
                <c:pt idx="2">
                  <c:v>#N/A</c:v>
                </c:pt>
                <c:pt idx="3">
                  <c:v>1.33</c:v>
                </c:pt>
                <c:pt idx="4">
                  <c:v>#N/A</c:v>
                </c:pt>
                <c:pt idx="5">
                  <c:v>1.33</c:v>
                </c:pt>
                <c:pt idx="6">
                  <c:v>#N/A</c:v>
                </c:pt>
                <c:pt idx="7">
                  <c:v>1.44</c:v>
                </c:pt>
                <c:pt idx="8">
                  <c:v>#N/A</c:v>
                </c:pt>
                <c:pt idx="9">
                  <c:v>1.3</c:v>
                </c:pt>
              </c:numCache>
            </c:numRef>
          </c:val>
          <c:extLst>
            <c:ext xmlns:c16="http://schemas.microsoft.com/office/drawing/2014/chart" uri="{C3380CC4-5D6E-409C-BE32-E72D297353CC}">
              <c16:uniqueId val="{00000006-609D-4B43-B2DD-AA4D0F69E85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3.75</c:v>
                </c:pt>
                <c:pt idx="2">
                  <c:v>#N/A</c:v>
                </c:pt>
                <c:pt idx="3">
                  <c:v>4.97</c:v>
                </c:pt>
                <c:pt idx="4">
                  <c:v>#N/A</c:v>
                </c:pt>
                <c:pt idx="5">
                  <c:v>4.26</c:v>
                </c:pt>
                <c:pt idx="6">
                  <c:v>#N/A</c:v>
                </c:pt>
                <c:pt idx="7">
                  <c:v>3.97</c:v>
                </c:pt>
                <c:pt idx="8">
                  <c:v>#N/A</c:v>
                </c:pt>
                <c:pt idx="9">
                  <c:v>3.15</c:v>
                </c:pt>
              </c:numCache>
            </c:numRef>
          </c:val>
          <c:extLst>
            <c:ext xmlns:c16="http://schemas.microsoft.com/office/drawing/2014/chart" uri="{C3380CC4-5D6E-409C-BE32-E72D297353CC}">
              <c16:uniqueId val="{00000007-609D-4B43-B2DD-AA4D0F69E85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6.44</c:v>
                </c:pt>
                <c:pt idx="2">
                  <c:v>#N/A</c:v>
                </c:pt>
                <c:pt idx="3">
                  <c:v>5.58</c:v>
                </c:pt>
                <c:pt idx="4">
                  <c:v>#N/A</c:v>
                </c:pt>
                <c:pt idx="5">
                  <c:v>5.13</c:v>
                </c:pt>
                <c:pt idx="6">
                  <c:v>#N/A</c:v>
                </c:pt>
                <c:pt idx="7">
                  <c:v>5.25</c:v>
                </c:pt>
                <c:pt idx="8">
                  <c:v>#N/A</c:v>
                </c:pt>
                <c:pt idx="9">
                  <c:v>5.6</c:v>
                </c:pt>
              </c:numCache>
            </c:numRef>
          </c:val>
          <c:extLst>
            <c:ext xmlns:c16="http://schemas.microsoft.com/office/drawing/2014/chart" uri="{C3380CC4-5D6E-409C-BE32-E72D297353CC}">
              <c16:uniqueId val="{00000008-609D-4B43-B2DD-AA4D0F69E85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7.09</c:v>
                </c:pt>
                <c:pt idx="2">
                  <c:v>#N/A</c:v>
                </c:pt>
                <c:pt idx="3">
                  <c:v>10.88</c:v>
                </c:pt>
                <c:pt idx="4">
                  <c:v>#N/A</c:v>
                </c:pt>
                <c:pt idx="5">
                  <c:v>13.67</c:v>
                </c:pt>
                <c:pt idx="6">
                  <c:v>#N/A</c:v>
                </c:pt>
                <c:pt idx="7">
                  <c:v>17.71</c:v>
                </c:pt>
                <c:pt idx="8">
                  <c:v>#N/A</c:v>
                </c:pt>
                <c:pt idx="9">
                  <c:v>16.66</c:v>
                </c:pt>
              </c:numCache>
            </c:numRef>
          </c:val>
          <c:extLst>
            <c:ext xmlns:c16="http://schemas.microsoft.com/office/drawing/2014/chart" uri="{C3380CC4-5D6E-409C-BE32-E72D297353CC}">
              <c16:uniqueId val="{00000009-609D-4B43-B2DD-AA4D0F69E8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3327</c:v>
                </c:pt>
                <c:pt idx="5">
                  <c:v>3525</c:v>
                </c:pt>
                <c:pt idx="8">
                  <c:v>3602</c:v>
                </c:pt>
                <c:pt idx="11">
                  <c:v>3604</c:v>
                </c:pt>
                <c:pt idx="14">
                  <c:v>3539</c:v>
                </c:pt>
              </c:numCache>
            </c:numRef>
          </c:val>
          <c:extLst>
            <c:ext xmlns:c16="http://schemas.microsoft.com/office/drawing/2014/chart" uri="{C3380CC4-5D6E-409C-BE32-E72D297353CC}">
              <c16:uniqueId val="{00000000-D2D4-4E13-A0A5-480C7C3EA3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D4-4E13-A0A5-480C7C3EA3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D2D4-4E13-A0A5-480C7C3EA3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D4-4E13-A0A5-480C7C3EA3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1570</c:v>
                </c:pt>
                <c:pt idx="3">
                  <c:v>1627</c:v>
                </c:pt>
                <c:pt idx="6">
                  <c:v>1639</c:v>
                </c:pt>
                <c:pt idx="9">
                  <c:v>990</c:v>
                </c:pt>
                <c:pt idx="12">
                  <c:v>1055</c:v>
                </c:pt>
              </c:numCache>
            </c:numRef>
          </c:val>
          <c:extLst>
            <c:ext xmlns:c16="http://schemas.microsoft.com/office/drawing/2014/chart" uri="{C3380CC4-5D6E-409C-BE32-E72D297353CC}">
              <c16:uniqueId val="{00000004-D2D4-4E13-A0A5-480C7C3EA3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D4-4E13-A0A5-480C7C3EA3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D4-4E13-A0A5-480C7C3EA3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2953</c:v>
                </c:pt>
                <c:pt idx="3">
                  <c:v>3301</c:v>
                </c:pt>
                <c:pt idx="6">
                  <c:v>3379</c:v>
                </c:pt>
                <c:pt idx="9">
                  <c:v>3455</c:v>
                </c:pt>
                <c:pt idx="12">
                  <c:v>3432</c:v>
                </c:pt>
              </c:numCache>
            </c:numRef>
          </c:val>
          <c:extLst>
            <c:ext xmlns:c16="http://schemas.microsoft.com/office/drawing/2014/chart" uri="{C3380CC4-5D6E-409C-BE32-E72D297353CC}">
              <c16:uniqueId val="{00000007-D2D4-4E13-A0A5-480C7C3EA3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1200</c:v>
                </c:pt>
                <c:pt idx="2">
                  <c:v>#N/A</c:v>
                </c:pt>
                <c:pt idx="3">
                  <c:v>#N/A</c:v>
                </c:pt>
                <c:pt idx="4">
                  <c:v>1403</c:v>
                </c:pt>
                <c:pt idx="5">
                  <c:v>#N/A</c:v>
                </c:pt>
                <c:pt idx="6">
                  <c:v>#N/A</c:v>
                </c:pt>
                <c:pt idx="7">
                  <c:v>1416</c:v>
                </c:pt>
                <c:pt idx="8">
                  <c:v>#N/A</c:v>
                </c:pt>
                <c:pt idx="9">
                  <c:v>#N/A</c:v>
                </c:pt>
                <c:pt idx="10">
                  <c:v>841</c:v>
                </c:pt>
                <c:pt idx="11">
                  <c:v>#N/A</c:v>
                </c:pt>
                <c:pt idx="12">
                  <c:v>#N/A</c:v>
                </c:pt>
                <c:pt idx="13">
                  <c:v>948</c:v>
                </c:pt>
                <c:pt idx="14">
                  <c:v>#N/A</c:v>
                </c:pt>
              </c:numCache>
            </c:numRef>
          </c:val>
          <c:smooth val="0"/>
          <c:extLst>
            <c:ext xmlns:c16="http://schemas.microsoft.com/office/drawing/2014/chart" uri="{C3380CC4-5D6E-409C-BE32-E72D297353CC}">
              <c16:uniqueId val="{00000008-D2D4-4E13-A0A5-480C7C3EA3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30923</c:v>
                </c:pt>
                <c:pt idx="5">
                  <c:v>29807</c:v>
                </c:pt>
                <c:pt idx="8">
                  <c:v>28315</c:v>
                </c:pt>
                <c:pt idx="11">
                  <c:v>27163</c:v>
                </c:pt>
                <c:pt idx="14">
                  <c:v>26206</c:v>
                </c:pt>
              </c:numCache>
            </c:numRef>
          </c:val>
          <c:extLst>
            <c:ext xmlns:c16="http://schemas.microsoft.com/office/drawing/2014/chart" uri="{C3380CC4-5D6E-409C-BE32-E72D297353CC}">
              <c16:uniqueId val="{00000000-6547-454E-96D9-30B78F64CB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465</c:v>
                </c:pt>
                <c:pt idx="5">
                  <c:v>419</c:v>
                </c:pt>
                <c:pt idx="8">
                  <c:v>384</c:v>
                </c:pt>
                <c:pt idx="11">
                  <c:v>302</c:v>
                </c:pt>
                <c:pt idx="14">
                  <c:v>218</c:v>
                </c:pt>
              </c:numCache>
            </c:numRef>
          </c:val>
          <c:extLst>
            <c:ext xmlns:c16="http://schemas.microsoft.com/office/drawing/2014/chart" uri="{C3380CC4-5D6E-409C-BE32-E72D297353CC}">
              <c16:uniqueId val="{00000001-6547-454E-96D9-30B78F64CB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13330</c:v>
                </c:pt>
                <c:pt idx="5">
                  <c:v>13504</c:v>
                </c:pt>
                <c:pt idx="8">
                  <c:v>14504</c:v>
                </c:pt>
                <c:pt idx="11">
                  <c:v>14787</c:v>
                </c:pt>
                <c:pt idx="14">
                  <c:v>15979</c:v>
                </c:pt>
              </c:numCache>
            </c:numRef>
          </c:val>
          <c:extLst>
            <c:ext xmlns:c16="http://schemas.microsoft.com/office/drawing/2014/chart" uri="{C3380CC4-5D6E-409C-BE32-E72D297353CC}">
              <c16:uniqueId val="{00000002-6547-454E-96D9-30B78F64CB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47-454E-96D9-30B78F64CB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47-454E-96D9-30B78F64CB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47-454E-96D9-30B78F64CB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6216</c:v>
                </c:pt>
                <c:pt idx="3">
                  <c:v>5865</c:v>
                </c:pt>
                <c:pt idx="6">
                  <c:v>5748</c:v>
                </c:pt>
                <c:pt idx="9">
                  <c:v>5554</c:v>
                </c:pt>
                <c:pt idx="12">
                  <c:v>6058</c:v>
                </c:pt>
              </c:numCache>
            </c:numRef>
          </c:val>
          <c:extLst>
            <c:ext xmlns:c16="http://schemas.microsoft.com/office/drawing/2014/chart" uri="{C3380CC4-5D6E-409C-BE32-E72D297353CC}">
              <c16:uniqueId val="{00000006-6547-454E-96D9-30B78F64CB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547-454E-96D9-30B78F64CB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15138</c:v>
                </c:pt>
                <c:pt idx="3">
                  <c:v>14092</c:v>
                </c:pt>
                <c:pt idx="6">
                  <c:v>13154</c:v>
                </c:pt>
                <c:pt idx="9">
                  <c:v>10463</c:v>
                </c:pt>
                <c:pt idx="12">
                  <c:v>8230</c:v>
                </c:pt>
              </c:numCache>
            </c:numRef>
          </c:val>
          <c:extLst>
            <c:ext xmlns:c16="http://schemas.microsoft.com/office/drawing/2014/chart" uri="{C3380CC4-5D6E-409C-BE32-E72D297353CC}">
              <c16:uniqueId val="{00000008-6547-454E-96D9-30B78F64CB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6547-454E-96D9-30B78F64CB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26398</c:v>
                </c:pt>
                <c:pt idx="3">
                  <c:v>25850</c:v>
                </c:pt>
                <c:pt idx="6">
                  <c:v>24494</c:v>
                </c:pt>
                <c:pt idx="9">
                  <c:v>23734</c:v>
                </c:pt>
                <c:pt idx="12">
                  <c:v>23481</c:v>
                </c:pt>
              </c:numCache>
            </c:numRef>
          </c:val>
          <c:extLst>
            <c:ext xmlns:c16="http://schemas.microsoft.com/office/drawing/2014/chart" uri="{C3380CC4-5D6E-409C-BE32-E72D297353CC}">
              <c16:uniqueId val="{0000000A-6547-454E-96D9-30B78F64CB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3038</c:v>
                </c:pt>
                <c:pt idx="2">
                  <c:v>#N/A</c:v>
                </c:pt>
                <c:pt idx="3">
                  <c:v>#N/A</c:v>
                </c:pt>
                <c:pt idx="4">
                  <c:v>2078</c:v>
                </c:pt>
                <c:pt idx="5">
                  <c:v>#N/A</c:v>
                </c:pt>
                <c:pt idx="6">
                  <c:v>#N/A</c:v>
                </c:pt>
                <c:pt idx="7">
                  <c:v>193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547-454E-96D9-30B78F64CB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5573</c:v>
                </c:pt>
                <c:pt idx="1">
                  <c:v>5223</c:v>
                </c:pt>
                <c:pt idx="2">
                  <c:v>5880</c:v>
                </c:pt>
              </c:numCache>
            </c:numRef>
          </c:val>
          <c:extLst>
            <c:ext xmlns:c16="http://schemas.microsoft.com/office/drawing/2014/chart" uri="{C3380CC4-5D6E-409C-BE32-E72D297353CC}">
              <c16:uniqueId val="{00000000-AC7B-45D8-93DF-BC78ED2BAC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1045</c:v>
                </c:pt>
                <c:pt idx="1">
                  <c:v>1046</c:v>
                </c:pt>
                <c:pt idx="2">
                  <c:v>1046</c:v>
                </c:pt>
              </c:numCache>
            </c:numRef>
          </c:val>
          <c:extLst>
            <c:ext xmlns:c16="http://schemas.microsoft.com/office/drawing/2014/chart" uri="{C3380CC4-5D6E-409C-BE32-E72D297353CC}">
              <c16:uniqueId val="{00000001-AC7B-45D8-93DF-BC78ED2BAC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8012</c:v>
                </c:pt>
                <c:pt idx="1">
                  <c:v>8223</c:v>
                </c:pt>
                <c:pt idx="2">
                  <c:v>8299</c:v>
                </c:pt>
              </c:numCache>
            </c:numRef>
          </c:val>
          <c:extLst>
            <c:ext xmlns:c16="http://schemas.microsoft.com/office/drawing/2014/chart" uri="{C3380CC4-5D6E-409C-BE32-E72D297353CC}">
              <c16:uniqueId val="{00000002-AC7B-45D8-93DF-BC78ED2BAC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45,783
45,041
693.05
32,777,672
32,168,613
555,490
17,591,589
23,382,174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滋賀県平均は全国平均を大きく上回っているが、当市の財政力指数は全国平均および類似団体平均を下回り、毎年徐々に下がっていく傾向で指数が推移しており、地方交付税などの依存財源に頼っているのが現状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人口減少等による市税および普通交付税の逓減が段階的に進んでいることから、行財政改革による歳出削減の取り組みを通じて財政基盤の強化に努める必要がある。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人件費や扶助費が増加したほか、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公営企業会計や特別会計への繰出金に充当する経常一般財源が大きいことから、経常収支比率は類似団体と比べ高い状況となっている。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今後も引き続き、行財政改革への取り組みを推進し、人件費や公債費等の義務的経費や一般行政経費の削減に努める必要がある。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65</xdr:row>
      <xdr:rowOff>149437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534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65</xdr:row>
      <xdr:rowOff>109220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1565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160020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156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44873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328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当市は県内で最も面積が広いことに加え、高齢化や人口減少が進んでおり、人口１人当たりのコストが年々増加傾向にある。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指標の分母となる人口が対前年比で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人の減となり、改善には大幅な経費削減が最低条件である。人件費、物件費ともに類似団体と大きく乖離しており、引き続き人口減に見合う経費削減に努める必要がある。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92914</xdr:rowOff>
    </xdr:from>
    <xdr:to>
      <xdr:col>23</xdr:col>
      <xdr:colOff>133350</xdr:colOff>
      <xdr:row>85</xdr:row>
      <xdr:rowOff>100098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666164"/>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52592</xdr:rowOff>
    </xdr:from>
    <xdr:to>
      <xdr:col>19</xdr:col>
      <xdr:colOff>133350</xdr:colOff>
      <xdr:row>85</xdr:row>
      <xdr:rowOff>100098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25842"/>
          <a:ext cx="889000" cy="4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5852</xdr:rowOff>
    </xdr:from>
    <xdr:to>
      <xdr:col>15</xdr:col>
      <xdr:colOff>82550</xdr:colOff>
      <xdr:row>85</xdr:row>
      <xdr:rowOff>52592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79102"/>
          <a:ext cx="889000" cy="4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77645</xdr:rowOff>
    </xdr:from>
    <xdr:to>
      <xdr:col>11</xdr:col>
      <xdr:colOff>31750</xdr:colOff>
      <xdr:row>85</xdr:row>
      <xdr:rowOff>5852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79445"/>
          <a:ext cx="889000" cy="9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9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42114</xdr:rowOff>
    </xdr:from>
    <xdr:to>
      <xdr:col>23</xdr:col>
      <xdr:colOff>184150</xdr:colOff>
      <xdr:row>85</xdr:row>
      <xdr:rowOff>143714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1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14191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8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49298</xdr:rowOff>
    </xdr:from>
    <xdr:to>
      <xdr:col>19</xdr:col>
      <xdr:colOff>184150</xdr:colOff>
      <xdr:row>85</xdr:row>
      <xdr:rowOff>150898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135675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08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1792</xdr:rowOff>
    </xdr:from>
    <xdr:to>
      <xdr:col>15</xdr:col>
      <xdr:colOff>133350</xdr:colOff>
      <xdr:row>85</xdr:row>
      <xdr:rowOff>103392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88169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6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126502</xdr:rowOff>
    </xdr:from>
    <xdr:to>
      <xdr:col>11</xdr:col>
      <xdr:colOff>82550</xdr:colOff>
      <xdr:row>85</xdr:row>
      <xdr:rowOff>56652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41429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1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26845</xdr:rowOff>
    </xdr:from>
    <xdr:to>
      <xdr:col>7</xdr:col>
      <xdr:colOff>31750</xdr:colOff>
      <xdr:row>84</xdr:row>
      <xdr:rowOff>128445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113222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1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全国市平均と同程度の指数となっているが、類似団体との比較においては高い指数となった。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総人件費については、人口規模で比較すると高い水準にあるため、更なる人件費の抑制に努める必要がある。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76994</xdr:rowOff>
    </xdr:from>
    <xdr:to>
      <xdr:col>81</xdr:col>
      <xdr:colOff>44450</xdr:colOff>
      <xdr:row>85</xdr:row>
      <xdr:rowOff>137319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024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137319</xdr:rowOff>
    </xdr:from>
    <xdr:to>
      <xdr:col>77</xdr:col>
      <xdr:colOff>44450</xdr:colOff>
      <xdr:row>85</xdr:row>
      <xdr:rowOff>167481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1056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167481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44675"/>
          <a:ext cx="8890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142875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8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26194</xdr:rowOff>
    </xdr:from>
    <xdr:to>
      <xdr:col>81</xdr:col>
      <xdr:colOff>95250</xdr:colOff>
      <xdr:row>85</xdr:row>
      <xdr:rowOff>127794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169721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86519</xdr:rowOff>
    </xdr:from>
    <xdr:to>
      <xdr:col>77</xdr:col>
      <xdr:colOff>95250</xdr:colOff>
      <xdr:row>86</xdr:row>
      <xdr:rowOff>16669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1446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4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116681</xdr:rowOff>
    </xdr:from>
    <xdr:to>
      <xdr:col>73</xdr:col>
      <xdr:colOff>44450</xdr:colOff>
      <xdr:row>86</xdr:row>
      <xdr:rowOff>46831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31608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事務事業の見直しや類似施設の統廃合等により適正な人員配置を図りつつ、適正な定員管理に努めているが、毎年人口が減少しているため、類似団体との比較において大きく乖離している状況である。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面積が大きい当市において、合併以前から地域との結びつきの強い公共施設では再編化が進んでおらず、これらの施設管理に携わる職員も多い状況であるため、引き続き組織機構の合理化や選択と集中に基づく事務事業の見直しを図り、職員の適材配置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129238</xdr:rowOff>
    </xdr:from>
    <xdr:to>
      <xdr:col>81</xdr:col>
      <xdr:colOff>44450</xdr:colOff>
      <xdr:row>63</xdr:row>
      <xdr:rowOff>139579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30588"/>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121194</xdr:rowOff>
    </xdr:from>
    <xdr:to>
      <xdr:col>77</xdr:col>
      <xdr:colOff>44450</xdr:colOff>
      <xdr:row>63</xdr:row>
      <xdr:rowOff>129238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2254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103959</xdr:rowOff>
    </xdr:from>
    <xdr:to>
      <xdr:col>72</xdr:col>
      <xdr:colOff>203200</xdr:colOff>
      <xdr:row>63</xdr:row>
      <xdr:rowOff>121194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0530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102809</xdr:rowOff>
    </xdr:from>
    <xdr:to>
      <xdr:col>68</xdr:col>
      <xdr:colOff>152400</xdr:colOff>
      <xdr:row>63</xdr:row>
      <xdr:rowOff>103959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04159"/>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42471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88779</xdr:rowOff>
    </xdr:from>
    <xdr:to>
      <xdr:col>81</xdr:col>
      <xdr:colOff>95250</xdr:colOff>
      <xdr:row>64</xdr:row>
      <xdr:rowOff>18929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60856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6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78438</xdr:rowOff>
    </xdr:from>
    <xdr:to>
      <xdr:col>77</xdr:col>
      <xdr:colOff>95250</xdr:colOff>
      <xdr:row>64</xdr:row>
      <xdr:rowOff>8588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164815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66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70394</xdr:rowOff>
    </xdr:from>
    <xdr:to>
      <xdr:col>73</xdr:col>
      <xdr:colOff>44450</xdr:colOff>
      <xdr:row>64</xdr:row>
      <xdr:rowOff>544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156771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53159</xdr:rowOff>
    </xdr:from>
    <xdr:to>
      <xdr:col>68</xdr:col>
      <xdr:colOff>203200</xdr:colOff>
      <xdr:row>63</xdr:row>
      <xdr:rowOff>154759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139536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52009</xdr:rowOff>
    </xdr:from>
    <xdr:to>
      <xdr:col>64</xdr:col>
      <xdr:colOff>152400</xdr:colOff>
      <xdr:row>63</xdr:row>
      <xdr:rowOff>153609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138386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これまで合併特例事業債等の財政優遇措置のある市債を最大限活用したため、令和２年度から市債の元利償還額が増加し数値が悪化していたが、令和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年度は公営企業債の償還の財源に充てる繰出金が減少したことにより数値が改善された。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新ごみ処理施設整備の財源として市債発行を予定していることや、合併特例事業債の発行期限である令和６年度を見据え、施設の長寿命化や老朽化施設の改修などの普通建設事業を行うことで数値の悪化が懸念され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93435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985000"/>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42</xdr:row>
      <xdr:rowOff>25400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228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25400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13909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将来の財政負担に備えて基金の積立て等を行ったことにより令和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なしとなった。今後は、市債発行が伴う事業の増加を予定していることから、一時的に指数の悪化が見込まれるが、長期的には市債の発行額抑制のほか、公営企業債も含めた起債残高が毎年減少することにより、改善傾向になると見込んで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57074</xdr:rowOff>
    </xdr:from>
    <xdr:to>
      <xdr:col>72</xdr:col>
      <xdr:colOff>203200</xdr:colOff>
      <xdr:row>14</xdr:row>
      <xdr:rowOff>123190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457374"/>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123190</xdr:rowOff>
    </xdr:from>
    <xdr:to>
      <xdr:col>68</xdr:col>
      <xdr:colOff>152400</xdr:colOff>
      <xdr:row>14</xdr:row>
      <xdr:rowOff>159868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523490"/>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37507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94937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37990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6274</xdr:rowOff>
    </xdr:from>
    <xdr:to>
      <xdr:col>73</xdr:col>
      <xdr:colOff>44450</xdr:colOff>
      <xdr:row>14</xdr:row>
      <xdr:rowOff>107874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118051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7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72390</xdr:rowOff>
    </xdr:from>
    <xdr:to>
      <xdr:col>68</xdr:col>
      <xdr:colOff>203200</xdr:colOff>
      <xdr:row>15</xdr:row>
      <xdr:rowOff>2540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109068</xdr:rowOff>
    </xdr:from>
    <xdr:to>
      <xdr:col>64</xdr:col>
      <xdr:colOff>152400</xdr:colOff>
      <xdr:row>15</xdr:row>
      <xdr:rowOff>39218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49395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7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45,783
45,041
693.05
32,777,672
32,168,613
555,490
17,591,589
23,382,174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適正化計画では急激なサービス低下を招くことがないよう、年次別削減目標に基づき職員の削減を進めているが、会計年度任用職員制度により、人件費の増加が今後も見込まれるため、公共施設の再編や事務事業の見直しにより、適正な定員管理を通して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39915</xdr:rowOff>
    </xdr:from>
    <xdr:to>
      <xdr:col>24</xdr:col>
      <xdr:colOff>25400</xdr:colOff>
      <xdr:row>38</xdr:row>
      <xdr:rowOff>105228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55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124278</xdr:rowOff>
    </xdr:from>
    <xdr:to>
      <xdr:col>19</xdr:col>
      <xdr:colOff>187325</xdr:colOff>
      <xdr:row>38</xdr:row>
      <xdr:rowOff>39915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67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124278</xdr:rowOff>
    </xdr:from>
    <xdr:to>
      <xdr:col>15</xdr:col>
      <xdr:colOff>98425</xdr:colOff>
      <xdr:row>38</xdr:row>
      <xdr:rowOff>105228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679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34472</xdr:rowOff>
    </xdr:from>
    <xdr:to>
      <xdr:col>11</xdr:col>
      <xdr:colOff>9525</xdr:colOff>
      <xdr:row>38</xdr:row>
      <xdr:rowOff>105228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06672"/>
          <a:ext cx="889000" cy="4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160565</xdr:rowOff>
    </xdr:from>
    <xdr:to>
      <xdr:col>20</xdr:col>
      <xdr:colOff>38100</xdr:colOff>
      <xdr:row>38</xdr:row>
      <xdr:rowOff>90715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75492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73478</xdr:rowOff>
    </xdr:from>
    <xdr:to>
      <xdr:col>15</xdr:col>
      <xdr:colOff>149225</xdr:colOff>
      <xdr:row>38</xdr:row>
      <xdr:rowOff>3628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159855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54428</xdr:rowOff>
    </xdr:from>
    <xdr:to>
      <xdr:col>11</xdr:col>
      <xdr:colOff>60325</xdr:colOff>
      <xdr:row>38</xdr:row>
      <xdr:rowOff>156028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140805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155122</xdr:rowOff>
    </xdr:from>
    <xdr:to>
      <xdr:col>6</xdr:col>
      <xdr:colOff>171450</xdr:colOff>
      <xdr:row>36</xdr:row>
      <xdr:rowOff>85272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70049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物件費に係る経常収支比率については、類似団体平均よりも上回っている状況である。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今後も引き続き、事務事業の見直し等により、公共施設の再編整備の推進や施設管理費用の削減、物件費に占める割合の大きい委託事業の見直しに努める必要がある。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92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46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85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19</xdr:row>
      <xdr:rowOff>39370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854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88917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160020</xdr:rowOff>
    </xdr:from>
    <xdr:to>
      <xdr:col>65</xdr:col>
      <xdr:colOff>53975</xdr:colOff>
      <xdr:row>19</xdr:row>
      <xdr:rowOff>90170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74947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や類似団体平均と比較して低い水準であるが、障がい福祉や児童・高齢者福祉に伴う経費は高い水準で推移し、義務的経費の硬直化が予想されることから、事務事業の精査とともに給付の適正化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129722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61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9978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75293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3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同様、類似団体の平均より下回っている状況ではあるが、国民健康保険や後期高齢者医療、介護保険などの社会保障に関する特別会計への繰出金が慢性的に高止まりしているため、健康福祉対策が急務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07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77470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46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39370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46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39370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前年同様、滋賀県平均および類似団体の平均を上回る状況となっている。主に上・下水道や病院事業会計等への負担金のほか、市内を循環するコミュニティバスの運行経費等が大きなウエイトを占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今後も、事務事業の見直しに加え、各種団体への補助金の見直しも含め補助金支出の適正な執行に努める必要がある。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95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8128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04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49276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506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市債発行については、事業内容を十分に精査するとともに普通交付税算入率の高いものを借入することとし、公債費の縮減に努めているが、新ごみ処理施設整備などの大型事業をはじめ、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発行期限を令和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年度に迎える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合併特例事業債を活用した公共事業の増進に伴い、公債費は上昇することを見込んでいる。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269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62992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85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44704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85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44704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40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人件費は職員削減が進む反面、施設の統廃合や組織のスリム化が進んでいない状況である。扶助費と介護保険事業等への繰出にかかる社会保障費は、年々増加傾向にある。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住民サービスを維持しながら事務の効率化を進めるとともに、更なる経費削減に努める必要がある。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75564</xdr:rowOff>
    </xdr:from>
    <xdr:to>
      <xdr:col>82</xdr:col>
      <xdr:colOff>107950</xdr:colOff>
      <xdr:row>76</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057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75564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28600"/>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76</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2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36847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24764</xdr:rowOff>
    </xdr:from>
    <xdr:to>
      <xdr:col>78</xdr:col>
      <xdr:colOff>120650</xdr:colOff>
      <xdr:row>76</xdr:row>
      <xdr:rowOff>126364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111141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79726</xdr:rowOff>
    </xdr:from>
    <xdr:to>
      <xdr:col>29</xdr:col>
      <xdr:colOff>127000</xdr:colOff>
      <xdr:row>14</xdr:row>
      <xdr:rowOff>140884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27651"/>
          <a:ext cx="647700" cy="6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140884</xdr:rowOff>
    </xdr:from>
    <xdr:to>
      <xdr:col>26</xdr:col>
      <xdr:colOff>50800</xdr:colOff>
      <xdr:row>15</xdr:row>
      <xdr:rowOff>9606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88809"/>
          <a:ext cx="698500" cy="40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9606</xdr:rowOff>
    </xdr:from>
    <xdr:to>
      <xdr:col>22</xdr:col>
      <xdr:colOff>114300</xdr:colOff>
      <xdr:row>15</xdr:row>
      <xdr:rowOff>37998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28981"/>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32040</xdr:rowOff>
    </xdr:from>
    <xdr:to>
      <xdr:col>18</xdr:col>
      <xdr:colOff>177800</xdr:colOff>
      <xdr:row>15</xdr:row>
      <xdr:rowOff>37998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651415"/>
          <a:ext cx="698500" cy="5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53310</xdr:rowOff>
    </xdr:from>
    <xdr:to>
      <xdr:col>15</xdr:col>
      <xdr:colOff>101600</xdr:colOff>
      <xdr:row>18</xdr:row>
      <xdr:rowOff>154910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139687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28926</xdr:rowOff>
    </xdr:from>
    <xdr:to>
      <xdr:col>29</xdr:col>
      <xdr:colOff>177800</xdr:colOff>
      <xdr:row>14</xdr:row>
      <xdr:rowOff>130526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7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45453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2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90084</xdr:rowOff>
    </xdr:from>
    <xdr:to>
      <xdr:col>26</xdr:col>
      <xdr:colOff>101600</xdr:colOff>
      <xdr:row>15</xdr:row>
      <xdr:rowOff>20234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38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30411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0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130256</xdr:rowOff>
    </xdr:from>
    <xdr:to>
      <xdr:col>22</xdr:col>
      <xdr:colOff>165100</xdr:colOff>
      <xdr:row>15</xdr:row>
      <xdr:rowOff>60406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7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70583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158648</xdr:rowOff>
    </xdr:from>
    <xdr:to>
      <xdr:col>19</xdr:col>
      <xdr:colOff>38100</xdr:colOff>
      <xdr:row>15</xdr:row>
      <xdr:rowOff>88798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0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98975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7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152690</xdr:rowOff>
    </xdr:from>
    <xdr:to>
      <xdr:col>15</xdr:col>
      <xdr:colOff>101600</xdr:colOff>
      <xdr:row>15</xdr:row>
      <xdr:rowOff>82840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0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93017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6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324314</xdr:rowOff>
    </xdr:from>
    <xdr:to>
      <xdr:col>29</xdr:col>
      <xdr:colOff>127000</xdr:colOff>
      <xdr:row>36</xdr:row>
      <xdr:rowOff>65246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34664"/>
          <a:ext cx="647700" cy="83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14953</xdr:rowOff>
    </xdr:from>
    <xdr:to>
      <xdr:col>26</xdr:col>
      <xdr:colOff>50800</xdr:colOff>
      <xdr:row>36</xdr:row>
      <xdr:rowOff>65246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25303"/>
          <a:ext cx="698500" cy="39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14953</xdr:rowOff>
    </xdr:from>
    <xdr:to>
      <xdr:col>22</xdr:col>
      <xdr:colOff>114300</xdr:colOff>
      <xdr:row>35</xdr:row>
      <xdr:rowOff>36899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25303"/>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36899</xdr:rowOff>
    </xdr:from>
    <xdr:to>
      <xdr:col>18</xdr:col>
      <xdr:colOff>177800</xdr:colOff>
      <xdr:row>35</xdr:row>
      <xdr:rowOff>188624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47249"/>
          <a:ext cx="698500" cy="151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8992</xdr:rowOff>
    </xdr:from>
    <xdr:to>
      <xdr:col>15</xdr:col>
      <xdr:colOff>101600</xdr:colOff>
      <xdr:row>37</xdr:row>
      <xdr:rowOff>110592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95369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273514</xdr:rowOff>
    </xdr:from>
    <xdr:to>
      <xdr:col>29</xdr:col>
      <xdr:colOff>177800</xdr:colOff>
      <xdr:row>36</xdr:row>
      <xdr:rowOff>32214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8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245591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5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14446</xdr:rowOff>
    </xdr:from>
    <xdr:to>
      <xdr:col>26</xdr:col>
      <xdr:colOff>101600</xdr:colOff>
      <xdr:row>36</xdr:row>
      <xdr:rowOff>116046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7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100823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5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307053</xdr:rowOff>
    </xdr:from>
    <xdr:to>
      <xdr:col>22</xdr:col>
      <xdr:colOff>165100</xdr:colOff>
      <xdr:row>35</xdr:row>
      <xdr:rowOff>65753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7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75930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4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328999</xdr:rowOff>
    </xdr:from>
    <xdr:to>
      <xdr:col>19</xdr:col>
      <xdr:colOff>38100</xdr:colOff>
      <xdr:row>35</xdr:row>
      <xdr:rowOff>87699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96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97876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6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137824</xdr:rowOff>
    </xdr:from>
    <xdr:to>
      <xdr:col>15</xdr:col>
      <xdr:colOff>101600</xdr:colOff>
      <xdr:row>35</xdr:row>
      <xdr:rowOff>239424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48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249601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45,783
45,041
693.05
32,777,672
32,168,613
555,490
17,591,589
23,382,174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149009</xdr:rowOff>
    </xdr:from>
    <xdr:to>
      <xdr:col>24</xdr:col>
      <xdr:colOff>63500</xdr:colOff>
      <xdr:row>33</xdr:row>
      <xdr:rowOff>26848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35409"/>
          <a:ext cx="838200" cy="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26848</xdr:rowOff>
    </xdr:from>
    <xdr:to>
      <xdr:col>19</xdr:col>
      <xdr:colOff>177800</xdr:colOff>
      <xdr:row>33</xdr:row>
      <xdr:rowOff>60935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84698"/>
          <a:ext cx="889000" cy="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60935</xdr:rowOff>
    </xdr:from>
    <xdr:to>
      <xdr:col>15</xdr:col>
      <xdr:colOff>50800</xdr:colOff>
      <xdr:row>33</xdr:row>
      <xdr:rowOff>84658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8785"/>
          <a:ext cx="889000" cy="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84658</xdr:rowOff>
    </xdr:from>
    <xdr:to>
      <xdr:col>10</xdr:col>
      <xdr:colOff>114300</xdr:colOff>
      <xdr:row>34</xdr:row>
      <xdr:rowOff>148361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2508"/>
          <a:ext cx="8890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85103</xdr:rowOff>
    </xdr:from>
    <xdr:to>
      <xdr:col>6</xdr:col>
      <xdr:colOff>38100</xdr:colOff>
      <xdr:row>37</xdr:row>
      <xdr:rowOff>15253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6380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98209</xdr:rowOff>
    </xdr:from>
    <xdr:to>
      <xdr:col>24</xdr:col>
      <xdr:colOff>114300</xdr:colOff>
      <xdr:row>33</xdr:row>
      <xdr:rowOff>28359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8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121086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3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147498</xdr:rowOff>
    </xdr:from>
    <xdr:to>
      <xdr:col>20</xdr:col>
      <xdr:colOff>38100</xdr:colOff>
      <xdr:row>33</xdr:row>
      <xdr:rowOff>77648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94175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0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10135</xdr:rowOff>
    </xdr:from>
    <xdr:to>
      <xdr:col>15</xdr:col>
      <xdr:colOff>101600</xdr:colOff>
      <xdr:row>33</xdr:row>
      <xdr:rowOff>111735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128262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4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33858</xdr:rowOff>
    </xdr:from>
    <xdr:to>
      <xdr:col>10</xdr:col>
      <xdr:colOff>165100</xdr:colOff>
      <xdr:row>33</xdr:row>
      <xdr:rowOff>135458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151985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6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97561</xdr:rowOff>
    </xdr:from>
    <xdr:to>
      <xdr:col>6</xdr:col>
      <xdr:colOff>38100</xdr:colOff>
      <xdr:row>35</xdr:row>
      <xdr:rowOff>27711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44238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0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29844</xdr:rowOff>
    </xdr:from>
    <xdr:to>
      <xdr:col>24</xdr:col>
      <xdr:colOff>63500</xdr:colOff>
      <xdr:row>56</xdr:row>
      <xdr:rowOff>64207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31044"/>
          <a:ext cx="8382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29844</xdr:rowOff>
    </xdr:from>
    <xdr:to>
      <xdr:col>19</xdr:col>
      <xdr:colOff>177800</xdr:colOff>
      <xdr:row>56</xdr:row>
      <xdr:rowOff>56160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31044"/>
          <a:ext cx="8890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56160</xdr:rowOff>
    </xdr:from>
    <xdr:to>
      <xdr:col>15</xdr:col>
      <xdr:colOff>50800</xdr:colOff>
      <xdr:row>56</xdr:row>
      <xdr:rowOff>108181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57360"/>
          <a:ext cx="889000" cy="5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93020</xdr:rowOff>
    </xdr:from>
    <xdr:to>
      <xdr:col>10</xdr:col>
      <xdr:colOff>114300</xdr:colOff>
      <xdr:row>56</xdr:row>
      <xdr:rowOff>108181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94220"/>
          <a:ext cx="889000" cy="1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127552</xdr:rowOff>
    </xdr:from>
    <xdr:to>
      <xdr:col>6</xdr:col>
      <xdr:colOff>38100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48829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13407</xdr:rowOff>
    </xdr:from>
    <xdr:to>
      <xdr:col>24</xdr:col>
      <xdr:colOff>114300</xdr:colOff>
      <xdr:row>56</xdr:row>
      <xdr:rowOff>115007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36284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150494</xdr:rowOff>
    </xdr:from>
    <xdr:to>
      <xdr:col>20</xdr:col>
      <xdr:colOff>38100</xdr:colOff>
      <xdr:row>56</xdr:row>
      <xdr:rowOff>80644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97171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5360</xdr:rowOff>
    </xdr:from>
    <xdr:to>
      <xdr:col>15</xdr:col>
      <xdr:colOff>101600</xdr:colOff>
      <xdr:row>56</xdr:row>
      <xdr:rowOff>106960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123487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8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57381</xdr:rowOff>
    </xdr:from>
    <xdr:to>
      <xdr:col>10</xdr:col>
      <xdr:colOff>165100</xdr:colOff>
      <xdr:row>56</xdr:row>
      <xdr:rowOff>158981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3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42220</xdr:rowOff>
    </xdr:from>
    <xdr:to>
      <xdr:col>6</xdr:col>
      <xdr:colOff>38100</xdr:colOff>
      <xdr:row>56</xdr:row>
      <xdr:rowOff>143820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160347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18886</xdr:rowOff>
    </xdr:from>
    <xdr:to>
      <xdr:col>24</xdr:col>
      <xdr:colOff>63500</xdr:colOff>
      <xdr:row>78</xdr:row>
      <xdr:rowOff>49106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91986"/>
          <a:ext cx="8382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18886</xdr:rowOff>
    </xdr:from>
    <xdr:to>
      <xdr:col>19</xdr:col>
      <xdr:colOff>177800</xdr:colOff>
      <xdr:row>78</xdr:row>
      <xdr:rowOff>73611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91986"/>
          <a:ext cx="889000" cy="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73611</xdr:rowOff>
    </xdr:from>
    <xdr:to>
      <xdr:col>15</xdr:col>
      <xdr:colOff>50800</xdr:colOff>
      <xdr:row>78</xdr:row>
      <xdr:rowOff>79395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46711"/>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79395</xdr:rowOff>
    </xdr:from>
    <xdr:to>
      <xdr:col>10</xdr:col>
      <xdr:colOff>114300</xdr:colOff>
      <xdr:row>78</xdr:row>
      <xdr:rowOff>84767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2495"/>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118102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169756</xdr:rowOff>
    </xdr:from>
    <xdr:to>
      <xdr:col>24</xdr:col>
      <xdr:colOff>114300</xdr:colOff>
      <xdr:row>78</xdr:row>
      <xdr:rowOff>99906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84683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139536</xdr:rowOff>
    </xdr:from>
    <xdr:to>
      <xdr:col>20</xdr:col>
      <xdr:colOff>38100</xdr:colOff>
      <xdr:row>78</xdr:row>
      <xdr:rowOff>69686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60813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3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22811</xdr:rowOff>
    </xdr:from>
    <xdr:to>
      <xdr:col>15</xdr:col>
      <xdr:colOff>101600</xdr:colOff>
      <xdr:row>78</xdr:row>
      <xdr:rowOff>124411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115538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28595</xdr:rowOff>
    </xdr:from>
    <xdr:to>
      <xdr:col>10</xdr:col>
      <xdr:colOff>165100</xdr:colOff>
      <xdr:row>78</xdr:row>
      <xdr:rowOff>130195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121322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33967</xdr:rowOff>
    </xdr:from>
    <xdr:to>
      <xdr:col>6</xdr:col>
      <xdr:colOff>38100</xdr:colOff>
      <xdr:row>78</xdr:row>
      <xdr:rowOff>135567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126694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9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14185</xdr:rowOff>
    </xdr:from>
    <xdr:to>
      <xdr:col>24</xdr:col>
      <xdr:colOff>63500</xdr:colOff>
      <xdr:row>95</xdr:row>
      <xdr:rowOff>137376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01935"/>
          <a:ext cx="83820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170104</xdr:rowOff>
    </xdr:from>
    <xdr:to>
      <xdr:col>19</xdr:col>
      <xdr:colOff>177800</xdr:colOff>
      <xdr:row>95</xdr:row>
      <xdr:rowOff>137376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286404"/>
          <a:ext cx="889000" cy="1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170104</xdr:rowOff>
    </xdr:from>
    <xdr:to>
      <xdr:col>15</xdr:col>
      <xdr:colOff>50800</xdr:colOff>
      <xdr:row>96</xdr:row>
      <xdr:rowOff>120231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86404"/>
          <a:ext cx="889000" cy="29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120231</xdr:rowOff>
    </xdr:from>
    <xdr:to>
      <xdr:col>10</xdr:col>
      <xdr:colOff>114300</xdr:colOff>
      <xdr:row>96</xdr:row>
      <xdr:rowOff>171183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79431"/>
          <a:ext cx="8890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124210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134835</xdr:rowOff>
    </xdr:from>
    <xdr:to>
      <xdr:col>24</xdr:col>
      <xdr:colOff>114300</xdr:colOff>
      <xdr:row>95</xdr:row>
      <xdr:rowOff>64985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157712</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0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86576</xdr:rowOff>
    </xdr:from>
    <xdr:to>
      <xdr:col>20</xdr:col>
      <xdr:colOff>38100</xdr:colOff>
      <xdr:row>96</xdr:row>
      <xdr:rowOff>16726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7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33253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14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119304</xdr:rowOff>
    </xdr:from>
    <xdr:to>
      <xdr:col>15</xdr:col>
      <xdr:colOff>101600</xdr:colOff>
      <xdr:row>95</xdr:row>
      <xdr:rowOff>49454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65981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1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69431</xdr:rowOff>
    </xdr:from>
    <xdr:to>
      <xdr:col>10</xdr:col>
      <xdr:colOff>165100</xdr:colOff>
      <xdr:row>96</xdr:row>
      <xdr:rowOff>171031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120383</xdr:rowOff>
    </xdr:from>
    <xdr:to>
      <xdr:col>6</xdr:col>
      <xdr:colOff>38100</xdr:colOff>
      <xdr:row>97</xdr:row>
      <xdr:rowOff>50533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67060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26909</xdr:rowOff>
    </xdr:from>
    <xdr:to>
      <xdr:col>55</xdr:col>
      <xdr:colOff>0</xdr:colOff>
      <xdr:row>36</xdr:row>
      <xdr:rowOff>26443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27659"/>
          <a:ext cx="838200" cy="17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26909</xdr:rowOff>
    </xdr:from>
    <xdr:to>
      <xdr:col>50</xdr:col>
      <xdr:colOff>114300</xdr:colOff>
      <xdr:row>35</xdr:row>
      <xdr:rowOff>110119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27659"/>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53509</xdr:rowOff>
    </xdr:from>
    <xdr:to>
      <xdr:col>45</xdr:col>
      <xdr:colOff>177800</xdr:colOff>
      <xdr:row>35</xdr:row>
      <xdr:rowOff>110119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197009"/>
          <a:ext cx="889000" cy="9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53509</xdr:rowOff>
    </xdr:from>
    <xdr:to>
      <xdr:col>41</xdr:col>
      <xdr:colOff>50800</xdr:colOff>
      <xdr:row>36</xdr:row>
      <xdr:rowOff>119135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197009"/>
          <a:ext cx="889000" cy="109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94688</xdr:rowOff>
    </xdr:from>
    <xdr:to>
      <xdr:col>36</xdr:col>
      <xdr:colOff>165100</xdr:colOff>
      <xdr:row>39</xdr:row>
      <xdr:rowOff>24838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60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15965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7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147093</xdr:rowOff>
    </xdr:from>
    <xdr:to>
      <xdr:col>55</xdr:col>
      <xdr:colOff>50800</xdr:colOff>
      <xdr:row>36</xdr:row>
      <xdr:rowOff>77243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169970</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147559</xdr:rowOff>
    </xdr:from>
    <xdr:to>
      <xdr:col>50</xdr:col>
      <xdr:colOff>165100</xdr:colOff>
      <xdr:row>35</xdr:row>
      <xdr:rowOff>77709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7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94236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5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59319</xdr:rowOff>
    </xdr:from>
    <xdr:to>
      <xdr:col>46</xdr:col>
      <xdr:colOff>38100</xdr:colOff>
      <xdr:row>35</xdr:row>
      <xdr:rowOff>160919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5996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3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2709</xdr:rowOff>
    </xdr:from>
    <xdr:to>
      <xdr:col>41</xdr:col>
      <xdr:colOff>101600</xdr:colOff>
      <xdr:row>30</xdr:row>
      <xdr:rowOff>104309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1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120836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492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68335</xdr:rowOff>
    </xdr:from>
    <xdr:to>
      <xdr:col>36</xdr:col>
      <xdr:colOff>165100</xdr:colOff>
      <xdr:row>36</xdr:row>
      <xdr:rowOff>169935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15012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0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158922</xdr:rowOff>
    </xdr:from>
    <xdr:to>
      <xdr:col>55</xdr:col>
      <xdr:colOff>0</xdr:colOff>
      <xdr:row>56</xdr:row>
      <xdr:rowOff>139785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88672"/>
          <a:ext cx="838200" cy="15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127395</xdr:rowOff>
    </xdr:from>
    <xdr:to>
      <xdr:col>50</xdr:col>
      <xdr:colOff>114300</xdr:colOff>
      <xdr:row>56</xdr:row>
      <xdr:rowOff>139785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28595"/>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127395</xdr:rowOff>
    </xdr:from>
    <xdr:to>
      <xdr:col>45</xdr:col>
      <xdr:colOff>177800</xdr:colOff>
      <xdr:row>56</xdr:row>
      <xdr:rowOff>133410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28595"/>
          <a:ext cx="889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132345</xdr:rowOff>
    </xdr:from>
    <xdr:to>
      <xdr:col>41</xdr:col>
      <xdr:colOff>50800</xdr:colOff>
      <xdr:row>56</xdr:row>
      <xdr:rowOff>133410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33545"/>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154978</xdr:rowOff>
    </xdr:from>
    <xdr:to>
      <xdr:col>36</xdr:col>
      <xdr:colOff>165100</xdr:colOff>
      <xdr:row>57</xdr:row>
      <xdr:rowOff>85128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5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76255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108122</xdr:rowOff>
    </xdr:from>
    <xdr:to>
      <xdr:col>55</xdr:col>
      <xdr:colOff>50800</xdr:colOff>
      <xdr:row>56</xdr:row>
      <xdr:rowOff>38272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130999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88985</xdr:rowOff>
    </xdr:from>
    <xdr:to>
      <xdr:col>50</xdr:col>
      <xdr:colOff>165100</xdr:colOff>
      <xdr:row>57</xdr:row>
      <xdr:rowOff>19135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35662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46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76595</xdr:rowOff>
    </xdr:from>
    <xdr:to>
      <xdr:col>46</xdr:col>
      <xdr:colOff>38100</xdr:colOff>
      <xdr:row>57</xdr:row>
      <xdr:rowOff>6745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23272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45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82610</xdr:rowOff>
    </xdr:from>
    <xdr:to>
      <xdr:col>41</xdr:col>
      <xdr:colOff>101600</xdr:colOff>
      <xdr:row>57</xdr:row>
      <xdr:rowOff>12760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3887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77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81545</xdr:rowOff>
    </xdr:from>
    <xdr:to>
      <xdr:col>36</xdr:col>
      <xdr:colOff>165100</xdr:colOff>
      <xdr:row>57</xdr:row>
      <xdr:rowOff>11695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28222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45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129369</xdr:rowOff>
    </xdr:from>
    <xdr:to>
      <xdr:col>55</xdr:col>
      <xdr:colOff>0</xdr:colOff>
      <xdr:row>79</xdr:row>
      <xdr:rowOff>34968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02469"/>
          <a:ext cx="838200" cy="7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7438</xdr:rowOff>
    </xdr:from>
    <xdr:to>
      <xdr:col>50</xdr:col>
      <xdr:colOff>114300</xdr:colOff>
      <xdr:row>79</xdr:row>
      <xdr:rowOff>34968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51988"/>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121576</xdr:rowOff>
    </xdr:from>
    <xdr:to>
      <xdr:col>45</xdr:col>
      <xdr:colOff>177800</xdr:colOff>
      <xdr:row>79</xdr:row>
      <xdr:rowOff>7438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94676"/>
          <a:ext cx="889000" cy="5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98422</xdr:rowOff>
    </xdr:from>
    <xdr:to>
      <xdr:col>41</xdr:col>
      <xdr:colOff>50800</xdr:colOff>
      <xdr:row>78</xdr:row>
      <xdr:rowOff>121576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71522"/>
          <a:ext cx="8890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30107</xdr:rowOff>
    </xdr:from>
    <xdr:to>
      <xdr:col>36</xdr:col>
      <xdr:colOff>165100</xdr:colOff>
      <xdr:row>78</xdr:row>
      <xdr:rowOff>131707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148234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78569</xdr:rowOff>
    </xdr:from>
    <xdr:to>
      <xdr:col>55</xdr:col>
      <xdr:colOff>50800</xdr:colOff>
      <xdr:row>79</xdr:row>
      <xdr:rowOff>8719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56996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155618</xdr:rowOff>
    </xdr:from>
    <xdr:to>
      <xdr:col>50</xdr:col>
      <xdr:colOff>165100</xdr:colOff>
      <xdr:row>79</xdr:row>
      <xdr:rowOff>85768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76895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128088</xdr:rowOff>
    </xdr:from>
    <xdr:to>
      <xdr:col>46</xdr:col>
      <xdr:colOff>38100</xdr:colOff>
      <xdr:row>79</xdr:row>
      <xdr:rowOff>58238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49365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9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70776</xdr:rowOff>
    </xdr:from>
    <xdr:to>
      <xdr:col>41</xdr:col>
      <xdr:colOff>101600</xdr:colOff>
      <xdr:row>79</xdr:row>
      <xdr:rowOff>926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163503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47622</xdr:rowOff>
    </xdr:from>
    <xdr:to>
      <xdr:col>36</xdr:col>
      <xdr:colOff>165100</xdr:colOff>
      <xdr:row>78</xdr:row>
      <xdr:rowOff>149222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140349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1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83147</xdr:rowOff>
    </xdr:from>
    <xdr:to>
      <xdr:col>55</xdr:col>
      <xdr:colOff>0</xdr:colOff>
      <xdr:row>94</xdr:row>
      <xdr:rowOff>114275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027997"/>
          <a:ext cx="838200" cy="20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114275</xdr:rowOff>
    </xdr:from>
    <xdr:to>
      <xdr:col>50</xdr:col>
      <xdr:colOff>114300</xdr:colOff>
      <xdr:row>95</xdr:row>
      <xdr:rowOff>95135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230575"/>
          <a:ext cx="889000" cy="15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95135</xdr:rowOff>
    </xdr:from>
    <xdr:to>
      <xdr:col>45</xdr:col>
      <xdr:colOff>177800</xdr:colOff>
      <xdr:row>95</xdr:row>
      <xdr:rowOff>110274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382885"/>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93472</xdr:rowOff>
    </xdr:from>
    <xdr:to>
      <xdr:col>41</xdr:col>
      <xdr:colOff>50800</xdr:colOff>
      <xdr:row>95</xdr:row>
      <xdr:rowOff>110274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38122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32347</xdr:rowOff>
    </xdr:from>
    <xdr:to>
      <xdr:col>55</xdr:col>
      <xdr:colOff>50800</xdr:colOff>
      <xdr:row>93</xdr:row>
      <xdr:rowOff>133947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9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55224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82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63475</xdr:rowOff>
    </xdr:from>
    <xdr:to>
      <xdr:col>50</xdr:col>
      <xdr:colOff>165100</xdr:colOff>
      <xdr:row>94</xdr:row>
      <xdr:rowOff>165075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1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10152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9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44335</xdr:rowOff>
    </xdr:from>
    <xdr:to>
      <xdr:col>46</xdr:col>
      <xdr:colOff>38100</xdr:colOff>
      <xdr:row>95</xdr:row>
      <xdr:rowOff>145935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162462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10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59474</xdr:rowOff>
    </xdr:from>
    <xdr:to>
      <xdr:col>41</xdr:col>
      <xdr:colOff>101600</xdr:colOff>
      <xdr:row>95</xdr:row>
      <xdr:rowOff>161074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6151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1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42672</xdr:rowOff>
    </xdr:from>
    <xdr:to>
      <xdr:col>36</xdr:col>
      <xdr:colOff>165100</xdr:colOff>
      <xdr:row>95</xdr:row>
      <xdr:rowOff>144272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160799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1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163055</xdr:rowOff>
    </xdr:from>
    <xdr:to>
      <xdr:col>85</xdr:col>
      <xdr:colOff>127000</xdr:colOff>
      <xdr:row>39</xdr:row>
      <xdr:rowOff>7150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78155"/>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157493</xdr:rowOff>
    </xdr:from>
    <xdr:to>
      <xdr:col>81</xdr:col>
      <xdr:colOff>50800</xdr:colOff>
      <xdr:row>39</xdr:row>
      <xdr:rowOff>7150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72593"/>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157493</xdr:rowOff>
    </xdr:from>
    <xdr:to>
      <xdr:col>76</xdr:col>
      <xdr:colOff>114300</xdr:colOff>
      <xdr:row>39</xdr:row>
      <xdr:rowOff>1663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72593"/>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66281</xdr:rowOff>
    </xdr:from>
    <xdr:to>
      <xdr:col>71</xdr:col>
      <xdr:colOff>177800</xdr:colOff>
      <xdr:row>39</xdr:row>
      <xdr:rowOff>1663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81381"/>
          <a:ext cx="8890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130801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112255</xdr:rowOff>
    </xdr:from>
    <xdr:to>
      <xdr:col>85</xdr:col>
      <xdr:colOff>177800</xdr:colOff>
      <xdr:row>39</xdr:row>
      <xdr:rowOff>42405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27182</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4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127800</xdr:rowOff>
    </xdr:from>
    <xdr:to>
      <xdr:col>81</xdr:col>
      <xdr:colOff>101600</xdr:colOff>
      <xdr:row>39</xdr:row>
      <xdr:rowOff>57950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49077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35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106693</xdr:rowOff>
    </xdr:from>
    <xdr:to>
      <xdr:col>76</xdr:col>
      <xdr:colOff>165100</xdr:colOff>
      <xdr:row>39</xdr:row>
      <xdr:rowOff>36843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27970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1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122313</xdr:rowOff>
    </xdr:from>
    <xdr:to>
      <xdr:col>72</xdr:col>
      <xdr:colOff>38100</xdr:colOff>
      <xdr:row>39</xdr:row>
      <xdr:rowOff>52463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43590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3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15481</xdr:rowOff>
    </xdr:from>
    <xdr:to>
      <xdr:col>67</xdr:col>
      <xdr:colOff>101600</xdr:colOff>
      <xdr:row>38</xdr:row>
      <xdr:rowOff>117081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133608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3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125235</xdr:rowOff>
    </xdr:from>
    <xdr:to>
      <xdr:col>85</xdr:col>
      <xdr:colOff>127000</xdr:colOff>
      <xdr:row>73</xdr:row>
      <xdr:rowOff>132321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641085"/>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132321</xdr:rowOff>
    </xdr:from>
    <xdr:to>
      <xdr:col>81</xdr:col>
      <xdr:colOff>50800</xdr:colOff>
      <xdr:row>73</xdr:row>
      <xdr:rowOff>163373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648171"/>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163373</xdr:rowOff>
    </xdr:from>
    <xdr:to>
      <xdr:col>76</xdr:col>
      <xdr:colOff>114300</xdr:colOff>
      <xdr:row>74</xdr:row>
      <xdr:rowOff>24092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679223"/>
          <a:ext cx="889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24092</xdr:rowOff>
    </xdr:from>
    <xdr:to>
      <xdr:col>71</xdr:col>
      <xdr:colOff>177800</xdr:colOff>
      <xdr:row>74</xdr:row>
      <xdr:rowOff>123787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711392"/>
          <a:ext cx="889000"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88192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74435</xdr:rowOff>
    </xdr:from>
    <xdr:to>
      <xdr:col>85</xdr:col>
      <xdr:colOff>177800</xdr:colOff>
      <xdr:row>74</xdr:row>
      <xdr:rowOff>4585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5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97312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44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81521</xdr:rowOff>
    </xdr:from>
    <xdr:to>
      <xdr:col>81</xdr:col>
      <xdr:colOff>101600</xdr:colOff>
      <xdr:row>74</xdr:row>
      <xdr:rowOff>11671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28198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3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112573</xdr:rowOff>
    </xdr:from>
    <xdr:to>
      <xdr:col>76</xdr:col>
      <xdr:colOff>165100</xdr:colOff>
      <xdr:row>74</xdr:row>
      <xdr:rowOff>42723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6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59250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4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144742</xdr:rowOff>
    </xdr:from>
    <xdr:to>
      <xdr:col>72</xdr:col>
      <xdr:colOff>38100</xdr:colOff>
      <xdr:row>74</xdr:row>
      <xdr:rowOff>74892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6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91419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4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72987</xdr:rowOff>
    </xdr:from>
    <xdr:to>
      <xdr:col>67</xdr:col>
      <xdr:colOff>101600</xdr:colOff>
      <xdr:row>75</xdr:row>
      <xdr:rowOff>3137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19664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5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82592</xdr:rowOff>
    </xdr:from>
    <xdr:to>
      <xdr:col>85</xdr:col>
      <xdr:colOff>127000</xdr:colOff>
      <xdr:row>97</xdr:row>
      <xdr:rowOff>130404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13242"/>
          <a:ext cx="838200" cy="4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130404</xdr:rowOff>
    </xdr:from>
    <xdr:to>
      <xdr:col>81</xdr:col>
      <xdr:colOff>50800</xdr:colOff>
      <xdr:row>97</xdr:row>
      <xdr:rowOff>143929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61054"/>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103096</xdr:rowOff>
    </xdr:from>
    <xdr:to>
      <xdr:col>76</xdr:col>
      <xdr:colOff>114300</xdr:colOff>
      <xdr:row>97</xdr:row>
      <xdr:rowOff>143929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33746"/>
          <a:ext cx="889000" cy="4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103096</xdr:rowOff>
    </xdr:from>
    <xdr:to>
      <xdr:col>71</xdr:col>
      <xdr:colOff>177800</xdr:colOff>
      <xdr:row>97</xdr:row>
      <xdr:rowOff>146376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33746"/>
          <a:ext cx="889000" cy="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119028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9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31792</xdr:rowOff>
    </xdr:from>
    <xdr:to>
      <xdr:col>85</xdr:col>
      <xdr:colOff>177800</xdr:colOff>
      <xdr:row>97</xdr:row>
      <xdr:rowOff>133392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54669</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1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79604</xdr:rowOff>
    </xdr:from>
    <xdr:to>
      <xdr:col>81</xdr:col>
      <xdr:colOff>101600</xdr:colOff>
      <xdr:row>98</xdr:row>
      <xdr:rowOff>9754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26281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4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93129</xdr:rowOff>
    </xdr:from>
    <xdr:to>
      <xdr:col>76</xdr:col>
      <xdr:colOff>165100</xdr:colOff>
      <xdr:row>98</xdr:row>
      <xdr:rowOff>23279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39806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4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52296</xdr:rowOff>
    </xdr:from>
    <xdr:to>
      <xdr:col>72</xdr:col>
      <xdr:colOff>38100</xdr:colOff>
      <xdr:row>97</xdr:row>
      <xdr:rowOff>153896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170423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45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95576</xdr:rowOff>
    </xdr:from>
    <xdr:to>
      <xdr:col>67</xdr:col>
      <xdr:colOff>101600</xdr:colOff>
      <xdr:row>98</xdr:row>
      <xdr:rowOff>25726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42253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0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51722</xdr:rowOff>
    </xdr:from>
    <xdr:to>
      <xdr:col>116</xdr:col>
      <xdr:colOff>63500</xdr:colOff>
      <xdr:row>39</xdr:row>
      <xdr:rowOff>93882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8272"/>
          <a:ext cx="8382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51722</xdr:rowOff>
    </xdr:from>
    <xdr:to>
      <xdr:col>111</xdr:col>
      <xdr:colOff>177800</xdr:colOff>
      <xdr:row>39</xdr:row>
      <xdr:rowOff>96789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38272"/>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96789</xdr:rowOff>
    </xdr:from>
    <xdr:to>
      <xdr:col>107</xdr:col>
      <xdr:colOff>50800</xdr:colOff>
      <xdr:row>39</xdr:row>
      <xdr:rowOff>96821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83339"/>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96821</xdr:rowOff>
    </xdr:from>
    <xdr:to>
      <xdr:col>102</xdr:col>
      <xdr:colOff>114300</xdr:colOff>
      <xdr:row>39</xdr:row>
      <xdr:rowOff>96854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78337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130930</xdr:rowOff>
    </xdr:from>
    <xdr:to>
      <xdr:col>98</xdr:col>
      <xdr:colOff>38100</xdr:colOff>
      <xdr:row>39</xdr:row>
      <xdr:rowOff>61080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77607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43082</xdr:rowOff>
    </xdr:from>
    <xdr:to>
      <xdr:col>116</xdr:col>
      <xdr:colOff>114300</xdr:colOff>
      <xdr:row>39</xdr:row>
      <xdr:rowOff>144682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129459</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4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922</xdr:rowOff>
    </xdr:from>
    <xdr:to>
      <xdr:col>112</xdr:col>
      <xdr:colOff>38100</xdr:colOff>
      <xdr:row>39</xdr:row>
      <xdr:rowOff>102522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93649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7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45989</xdr:rowOff>
    </xdr:from>
    <xdr:to>
      <xdr:col>107</xdr:col>
      <xdr:colOff>101600</xdr:colOff>
      <xdr:row>39</xdr:row>
      <xdr:rowOff>147589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138716</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77333" y="682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46021</xdr:rowOff>
    </xdr:from>
    <xdr:to>
      <xdr:col>102</xdr:col>
      <xdr:colOff>165100</xdr:colOff>
      <xdr:row>39</xdr:row>
      <xdr:rowOff>147621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138748</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825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46054</xdr:rowOff>
    </xdr:from>
    <xdr:to>
      <xdr:col>98</xdr:col>
      <xdr:colOff>38100</xdr:colOff>
      <xdr:row>39</xdr:row>
      <xdr:rowOff>147654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138781</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99333" y="6825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32220</xdr:rowOff>
    </xdr:from>
    <xdr:to>
      <xdr:col>116</xdr:col>
      <xdr:colOff>63500</xdr:colOff>
      <xdr:row>59</xdr:row>
      <xdr:rowOff>33782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47770"/>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30658</xdr:rowOff>
    </xdr:from>
    <xdr:to>
      <xdr:col>111</xdr:col>
      <xdr:colOff>177800</xdr:colOff>
      <xdr:row>59</xdr:row>
      <xdr:rowOff>33782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46208"/>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30658</xdr:rowOff>
    </xdr:from>
    <xdr:to>
      <xdr:col>107</xdr:col>
      <xdr:colOff>50800</xdr:colOff>
      <xdr:row>59</xdr:row>
      <xdr:rowOff>34049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46208"/>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34049</xdr:rowOff>
    </xdr:from>
    <xdr:to>
      <xdr:col>102</xdr:col>
      <xdr:colOff>114300</xdr:colOff>
      <xdr:row>59</xdr:row>
      <xdr:rowOff>34163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959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152870</xdr:rowOff>
    </xdr:from>
    <xdr:to>
      <xdr:col>116</xdr:col>
      <xdr:colOff>114300</xdr:colOff>
      <xdr:row>59</xdr:row>
      <xdr:rowOff>83020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67797</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154432</xdr:rowOff>
    </xdr:from>
    <xdr:to>
      <xdr:col>112</xdr:col>
      <xdr:colOff>38100</xdr:colOff>
      <xdr:row>59</xdr:row>
      <xdr:rowOff>84582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75709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151308</xdr:rowOff>
    </xdr:from>
    <xdr:to>
      <xdr:col>107</xdr:col>
      <xdr:colOff>101600</xdr:colOff>
      <xdr:row>59</xdr:row>
      <xdr:rowOff>81458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72585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88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154699</xdr:rowOff>
    </xdr:from>
    <xdr:to>
      <xdr:col>102</xdr:col>
      <xdr:colOff>165100</xdr:colOff>
      <xdr:row>59</xdr:row>
      <xdr:rowOff>84849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75976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1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154813</xdr:rowOff>
    </xdr:from>
    <xdr:to>
      <xdr:col>98</xdr:col>
      <xdr:colOff>38100</xdr:colOff>
      <xdr:row>59</xdr:row>
      <xdr:rowOff>84963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76090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23915</xdr:rowOff>
    </xdr:from>
    <xdr:to>
      <xdr:col>116</xdr:col>
      <xdr:colOff>63500</xdr:colOff>
      <xdr:row>76</xdr:row>
      <xdr:rowOff>54070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054115"/>
          <a:ext cx="838200" cy="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54070</xdr:rowOff>
    </xdr:from>
    <xdr:to>
      <xdr:col>111</xdr:col>
      <xdr:colOff>177800</xdr:colOff>
      <xdr:row>76</xdr:row>
      <xdr:rowOff>78454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8427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78454</xdr:rowOff>
    </xdr:from>
    <xdr:to>
      <xdr:col>107</xdr:col>
      <xdr:colOff>50800</xdr:colOff>
      <xdr:row>76</xdr:row>
      <xdr:rowOff>98761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08654"/>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98761</xdr:rowOff>
    </xdr:from>
    <xdr:to>
      <xdr:col>102</xdr:col>
      <xdr:colOff>114300</xdr:colOff>
      <xdr:row>76</xdr:row>
      <xdr:rowOff>129051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28961"/>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37989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144564</xdr:rowOff>
    </xdr:from>
    <xdr:to>
      <xdr:col>116</xdr:col>
      <xdr:colOff>114300</xdr:colOff>
      <xdr:row>76</xdr:row>
      <xdr:rowOff>74715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03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167441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5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3270</xdr:rowOff>
    </xdr:from>
    <xdr:to>
      <xdr:col>112</xdr:col>
      <xdr:colOff>38100</xdr:colOff>
      <xdr:row>76</xdr:row>
      <xdr:rowOff>104870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121397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27654</xdr:rowOff>
    </xdr:from>
    <xdr:to>
      <xdr:col>107</xdr:col>
      <xdr:colOff>101600</xdr:colOff>
      <xdr:row>76</xdr:row>
      <xdr:rowOff>129254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145781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8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47961</xdr:rowOff>
    </xdr:from>
    <xdr:to>
      <xdr:col>102</xdr:col>
      <xdr:colOff>165100</xdr:colOff>
      <xdr:row>76</xdr:row>
      <xdr:rowOff>149561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166088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8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78251</xdr:rowOff>
    </xdr:from>
    <xdr:to>
      <xdr:col>98</xdr:col>
      <xdr:colOff>38100</xdr:colOff>
      <xdr:row>77</xdr:row>
      <xdr:rowOff>8401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24928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8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当市は、類似団体と比べて広い市域を抱えていることから、人件費をはじめ物件費や補助費などの項目において、行政コストが高い傾向にある。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・人件費については、広い市域を抱える自治体であることから類似団体と比較しても高い傾向にある。　　　　　　　　　　　　　　　　　　　　　　　　　　　　　　　　　　　　 　・物件費については、多くの公共施設をかかえていることから類似団体と比較して高い傾向となっている。</a:t>
          </a:r>
          <a:endParaRPr lang="ja-JP" altLang="ja-JP" sz="14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・維持補修費については、施設の大規模改修等を普通建設事業費により行っていることから、類似団体と比較して低い傾向となっている。　　　　　　　　　　　　　　  ・扶助費については、高齢化の進展や児童福祉施策の充実を図っていることから、増加の傾向となっている。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・普通建設事業については、令和６年度の合併特例事業債の発行期限を見越して事業を実施しているため今後も増加見込みである。　　　　　　　　　　　　　　　 　　・公債費については、公共施設数が類似団体を大きく上回ることから、更新整備の普通建設費が高いことに比例して公債費も高くなっている。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等の積み立て額が増加したことにより前年度に比べ増加した。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支援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終了により前年度に比べ減少したが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、市内のバス運行については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利用者は少ないが運行範囲は広く収支が合わないことから、事業者へ補助金を出しており、類似団体と比較して高い状況となっている。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45,783
45,041
693.05
32,777,672
32,168,613
555,490
17,591,589
23,382,174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14732</xdr:rowOff>
    </xdr:from>
    <xdr:to>
      <xdr:col>24</xdr:col>
      <xdr:colOff>63500</xdr:colOff>
      <xdr:row>38</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29832"/>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45974</xdr:rowOff>
    </xdr:from>
    <xdr:to>
      <xdr:col>19</xdr:col>
      <xdr:colOff>177800</xdr:colOff>
      <xdr:row>38</xdr:row>
      <xdr:rowOff>57404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610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53213</xdr:rowOff>
    </xdr:from>
    <xdr:to>
      <xdr:col>15</xdr:col>
      <xdr:colOff>50800</xdr:colOff>
      <xdr:row>38</xdr:row>
      <xdr:rowOff>57404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6831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9017</xdr:rowOff>
    </xdr:from>
    <xdr:to>
      <xdr:col>10</xdr:col>
      <xdr:colOff>114300</xdr:colOff>
      <xdr:row>38</xdr:row>
      <xdr:rowOff>53213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4117"/>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41656</xdr:rowOff>
    </xdr:from>
    <xdr:to>
      <xdr:col>6</xdr:col>
      <xdr:colOff>38100</xdr:colOff>
      <xdr:row>38</xdr:row>
      <xdr:rowOff>143256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134383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135382</xdr:rowOff>
    </xdr:from>
    <xdr:to>
      <xdr:col>24</xdr:col>
      <xdr:colOff>114300</xdr:colOff>
      <xdr:row>38</xdr:row>
      <xdr:rowOff>65532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113809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166624</xdr:rowOff>
    </xdr:from>
    <xdr:to>
      <xdr:col>20</xdr:col>
      <xdr:colOff>38100</xdr:colOff>
      <xdr:row>38</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87901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0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6604</xdr:rowOff>
    </xdr:from>
    <xdr:to>
      <xdr:col>15</xdr:col>
      <xdr:colOff>101600</xdr:colOff>
      <xdr:row>38</xdr:row>
      <xdr:rowOff>108204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99331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2413</xdr:rowOff>
    </xdr:from>
    <xdr:to>
      <xdr:col>10</xdr:col>
      <xdr:colOff>165100</xdr:colOff>
      <xdr:row>38</xdr:row>
      <xdr:rowOff>104013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95140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129667</xdr:rowOff>
    </xdr:from>
    <xdr:to>
      <xdr:col>6</xdr:col>
      <xdr:colOff>38100</xdr:colOff>
      <xdr:row>38</xdr:row>
      <xdr:rowOff>59817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76344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79163</xdr:rowOff>
    </xdr:from>
    <xdr:to>
      <xdr:col>24</xdr:col>
      <xdr:colOff>63500</xdr:colOff>
      <xdr:row>56</xdr:row>
      <xdr:rowOff>89583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80363"/>
          <a:ext cx="8382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89583</xdr:rowOff>
    </xdr:from>
    <xdr:to>
      <xdr:col>19</xdr:col>
      <xdr:colOff>177800</xdr:colOff>
      <xdr:row>56</xdr:row>
      <xdr:rowOff>106797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90783"/>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36876</xdr:rowOff>
    </xdr:from>
    <xdr:to>
      <xdr:col>15</xdr:col>
      <xdr:colOff>50800</xdr:colOff>
      <xdr:row>56</xdr:row>
      <xdr:rowOff>106797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295176"/>
          <a:ext cx="889000" cy="4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36876</xdr:rowOff>
    </xdr:from>
    <xdr:to>
      <xdr:col>10</xdr:col>
      <xdr:colOff>114300</xdr:colOff>
      <xdr:row>56</xdr:row>
      <xdr:rowOff>137574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295176"/>
          <a:ext cx="889000" cy="4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102677</xdr:rowOff>
    </xdr:from>
    <xdr:to>
      <xdr:col>6</xdr:col>
      <xdr:colOff>38100</xdr:colOff>
      <xdr:row>58</xdr:row>
      <xdr:rowOff>32827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23954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28363</xdr:rowOff>
    </xdr:from>
    <xdr:to>
      <xdr:col>24</xdr:col>
      <xdr:colOff>114300</xdr:colOff>
      <xdr:row>56</xdr:row>
      <xdr:rowOff>129963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51240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38783</xdr:rowOff>
    </xdr:from>
    <xdr:to>
      <xdr:col>20</xdr:col>
      <xdr:colOff>38100</xdr:colOff>
      <xdr:row>56</xdr:row>
      <xdr:rowOff>140383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156910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1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55997</xdr:rowOff>
    </xdr:from>
    <xdr:to>
      <xdr:col>15</xdr:col>
      <xdr:colOff>101600</xdr:colOff>
      <xdr:row>56</xdr:row>
      <xdr:rowOff>157597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5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2674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3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157526</xdr:rowOff>
    </xdr:from>
    <xdr:to>
      <xdr:col>10</xdr:col>
      <xdr:colOff>165100</xdr:colOff>
      <xdr:row>54</xdr:row>
      <xdr:rowOff>87676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104203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1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86774</xdr:rowOff>
    </xdr:from>
    <xdr:to>
      <xdr:col>6</xdr:col>
      <xdr:colOff>38100</xdr:colOff>
      <xdr:row>57</xdr:row>
      <xdr:rowOff>16924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33451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138230</xdr:rowOff>
    </xdr:from>
    <xdr:to>
      <xdr:col>24</xdr:col>
      <xdr:colOff>63500</xdr:colOff>
      <xdr:row>74</xdr:row>
      <xdr:rowOff>40466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82630"/>
          <a:ext cx="838200" cy="2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40466</xdr:rowOff>
    </xdr:from>
    <xdr:to>
      <xdr:col>19</xdr:col>
      <xdr:colOff>177800</xdr:colOff>
      <xdr:row>74</xdr:row>
      <xdr:rowOff>58003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27766"/>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58003</xdr:rowOff>
    </xdr:from>
    <xdr:to>
      <xdr:col>15</xdr:col>
      <xdr:colOff>50800</xdr:colOff>
      <xdr:row>76</xdr:row>
      <xdr:rowOff>23191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45303"/>
          <a:ext cx="889000" cy="30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23191</xdr:rowOff>
    </xdr:from>
    <xdr:to>
      <xdr:col>10</xdr:col>
      <xdr:colOff>114300</xdr:colOff>
      <xdr:row>76</xdr:row>
      <xdr:rowOff>137001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53391"/>
          <a:ext cx="889000" cy="1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87430</xdr:rowOff>
    </xdr:from>
    <xdr:to>
      <xdr:col>24</xdr:col>
      <xdr:colOff>114300</xdr:colOff>
      <xdr:row>73</xdr:row>
      <xdr:rowOff>17580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110307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8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161116</xdr:rowOff>
    </xdr:from>
    <xdr:to>
      <xdr:col>20</xdr:col>
      <xdr:colOff>38100</xdr:colOff>
      <xdr:row>74</xdr:row>
      <xdr:rowOff>91266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107793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5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7203</xdr:rowOff>
    </xdr:from>
    <xdr:to>
      <xdr:col>15</xdr:col>
      <xdr:colOff>101600</xdr:colOff>
      <xdr:row>74</xdr:row>
      <xdr:rowOff>108803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125330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143840</xdr:rowOff>
    </xdr:from>
    <xdr:to>
      <xdr:col>10</xdr:col>
      <xdr:colOff>165100</xdr:colOff>
      <xdr:row>76</xdr:row>
      <xdr:rowOff>73989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2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90517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86201</xdr:rowOff>
    </xdr:from>
    <xdr:to>
      <xdr:col>6</xdr:col>
      <xdr:colOff>38100</xdr:colOff>
      <xdr:row>77</xdr:row>
      <xdr:rowOff>16351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32877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9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74834</xdr:rowOff>
    </xdr:from>
    <xdr:to>
      <xdr:col>24</xdr:col>
      <xdr:colOff>63500</xdr:colOff>
      <xdr:row>94</xdr:row>
      <xdr:rowOff>86646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191134"/>
          <a:ext cx="8382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86646</xdr:rowOff>
    </xdr:from>
    <xdr:to>
      <xdr:col>19</xdr:col>
      <xdr:colOff>177800</xdr:colOff>
      <xdr:row>94</xdr:row>
      <xdr:rowOff>117393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02946"/>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117393</xdr:rowOff>
    </xdr:from>
    <xdr:to>
      <xdr:col>15</xdr:col>
      <xdr:colOff>50800</xdr:colOff>
      <xdr:row>95</xdr:row>
      <xdr:rowOff>46526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3369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46526</xdr:rowOff>
    </xdr:from>
    <xdr:to>
      <xdr:col>10</xdr:col>
      <xdr:colOff>114300</xdr:colOff>
      <xdr:row>95</xdr:row>
      <xdr:rowOff>88703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34276"/>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24034</xdr:rowOff>
    </xdr:from>
    <xdr:to>
      <xdr:col>24</xdr:col>
      <xdr:colOff>114300</xdr:colOff>
      <xdr:row>94</xdr:row>
      <xdr:rowOff>125634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46911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9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35846</xdr:rowOff>
    </xdr:from>
    <xdr:to>
      <xdr:col>20</xdr:col>
      <xdr:colOff>38100</xdr:colOff>
      <xdr:row>94</xdr:row>
      <xdr:rowOff>137446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153973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2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66593</xdr:rowOff>
    </xdr:from>
    <xdr:to>
      <xdr:col>15</xdr:col>
      <xdr:colOff>101600</xdr:colOff>
      <xdr:row>94</xdr:row>
      <xdr:rowOff>168193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1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13270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167176</xdr:rowOff>
    </xdr:from>
    <xdr:to>
      <xdr:col>10</xdr:col>
      <xdr:colOff>165100</xdr:colOff>
      <xdr:row>95</xdr:row>
      <xdr:rowOff>97326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113853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37903</xdr:rowOff>
    </xdr:from>
    <xdr:to>
      <xdr:col>6</xdr:col>
      <xdr:colOff>38100</xdr:colOff>
      <xdr:row>95</xdr:row>
      <xdr:rowOff>139503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156030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0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40749</xdr:rowOff>
    </xdr:from>
    <xdr:to>
      <xdr:col>55</xdr:col>
      <xdr:colOff>0</xdr:colOff>
      <xdr:row>38</xdr:row>
      <xdr:rowOff>48913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5584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158968</xdr:rowOff>
    </xdr:from>
    <xdr:to>
      <xdr:col>50</xdr:col>
      <xdr:colOff>114300</xdr:colOff>
      <xdr:row>38</xdr:row>
      <xdr:rowOff>40749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02618"/>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158968</xdr:rowOff>
    </xdr:from>
    <xdr:to>
      <xdr:col>45</xdr:col>
      <xdr:colOff>177800</xdr:colOff>
      <xdr:row>38</xdr:row>
      <xdr:rowOff>51526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0261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51526</xdr:rowOff>
    </xdr:from>
    <xdr:to>
      <xdr:col>41</xdr:col>
      <xdr:colOff>50800</xdr:colOff>
      <xdr:row>38</xdr:row>
      <xdr:rowOff>53811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6662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169563</xdr:rowOff>
    </xdr:from>
    <xdr:to>
      <xdr:col>55</xdr:col>
      <xdr:colOff>50800</xdr:colOff>
      <xdr:row>38</xdr:row>
      <xdr:rowOff>99713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147990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161399</xdr:rowOff>
    </xdr:from>
    <xdr:to>
      <xdr:col>50</xdr:col>
      <xdr:colOff>165100</xdr:colOff>
      <xdr:row>38</xdr:row>
      <xdr:rowOff>91549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0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82676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9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108168</xdr:rowOff>
    </xdr:from>
    <xdr:to>
      <xdr:col>46</xdr:col>
      <xdr:colOff>38100</xdr:colOff>
      <xdr:row>38</xdr:row>
      <xdr:rowOff>38318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29445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4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726</xdr:rowOff>
    </xdr:from>
    <xdr:to>
      <xdr:col>41</xdr:col>
      <xdr:colOff>101600</xdr:colOff>
      <xdr:row>38</xdr:row>
      <xdr:rowOff>102326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93453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08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3011</xdr:rowOff>
    </xdr:from>
    <xdr:to>
      <xdr:col>36</xdr:col>
      <xdr:colOff>165100</xdr:colOff>
      <xdr:row>38</xdr:row>
      <xdr:rowOff>104611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95738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10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120459</xdr:rowOff>
    </xdr:from>
    <xdr:to>
      <xdr:col>55</xdr:col>
      <xdr:colOff>0</xdr:colOff>
      <xdr:row>56</xdr:row>
      <xdr:rowOff>103010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550209"/>
          <a:ext cx="838200" cy="15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99314</xdr:rowOff>
    </xdr:from>
    <xdr:to>
      <xdr:col>50</xdr:col>
      <xdr:colOff>114300</xdr:colOff>
      <xdr:row>55</xdr:row>
      <xdr:rowOff>120459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52906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99314</xdr:rowOff>
    </xdr:from>
    <xdr:to>
      <xdr:col>45</xdr:col>
      <xdr:colOff>177800</xdr:colOff>
      <xdr:row>56</xdr:row>
      <xdr:rowOff>115983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29064"/>
          <a:ext cx="889000" cy="18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51975</xdr:rowOff>
    </xdr:from>
    <xdr:to>
      <xdr:col>41</xdr:col>
      <xdr:colOff>50800</xdr:colOff>
      <xdr:row>56</xdr:row>
      <xdr:rowOff>115983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65317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52210</xdr:rowOff>
    </xdr:from>
    <xdr:to>
      <xdr:col>55</xdr:col>
      <xdr:colOff>50800</xdr:colOff>
      <xdr:row>56</xdr:row>
      <xdr:rowOff>153810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75087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69659</xdr:rowOff>
    </xdr:from>
    <xdr:to>
      <xdr:col>50</xdr:col>
      <xdr:colOff>165100</xdr:colOff>
      <xdr:row>55</xdr:row>
      <xdr:rowOff>171259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4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16336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27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48514</xdr:rowOff>
    </xdr:from>
    <xdr:to>
      <xdr:col>46</xdr:col>
      <xdr:colOff>38100</xdr:colOff>
      <xdr:row>55</xdr:row>
      <xdr:rowOff>150114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4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166641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65183</xdr:rowOff>
    </xdr:from>
    <xdr:to>
      <xdr:col>41</xdr:col>
      <xdr:colOff>101600</xdr:colOff>
      <xdr:row>56</xdr:row>
      <xdr:rowOff>166783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11860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1175</xdr:rowOff>
    </xdr:from>
    <xdr:to>
      <xdr:col>36</xdr:col>
      <xdr:colOff>165100</xdr:colOff>
      <xdr:row>56</xdr:row>
      <xdr:rowOff>102775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119302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9265</xdr:rowOff>
    </xdr:from>
    <xdr:to>
      <xdr:col>55</xdr:col>
      <xdr:colOff>0</xdr:colOff>
      <xdr:row>78</xdr:row>
      <xdr:rowOff>17399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82365"/>
          <a:ext cx="838200" cy="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4369</xdr:rowOff>
    </xdr:from>
    <xdr:to>
      <xdr:col>50</xdr:col>
      <xdr:colOff>114300</xdr:colOff>
      <xdr:row>78</xdr:row>
      <xdr:rowOff>9265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77469"/>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88131</xdr:rowOff>
    </xdr:from>
    <xdr:to>
      <xdr:col>45</xdr:col>
      <xdr:colOff>177800</xdr:colOff>
      <xdr:row>78</xdr:row>
      <xdr:rowOff>4369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89781"/>
          <a:ext cx="889000" cy="8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88131</xdr:rowOff>
    </xdr:from>
    <xdr:to>
      <xdr:col>41</xdr:col>
      <xdr:colOff>50800</xdr:colOff>
      <xdr:row>78</xdr:row>
      <xdr:rowOff>47613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89781"/>
          <a:ext cx="889000" cy="13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138049</xdr:rowOff>
    </xdr:from>
    <xdr:to>
      <xdr:col>55</xdr:col>
      <xdr:colOff>50800</xdr:colOff>
      <xdr:row>78</xdr:row>
      <xdr:rowOff>68199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116476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129915</xdr:rowOff>
    </xdr:from>
    <xdr:to>
      <xdr:col>50</xdr:col>
      <xdr:colOff>165100</xdr:colOff>
      <xdr:row>78</xdr:row>
      <xdr:rowOff>60065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51192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4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125019</xdr:rowOff>
    </xdr:from>
    <xdr:to>
      <xdr:col>46</xdr:col>
      <xdr:colOff>38100</xdr:colOff>
      <xdr:row>78</xdr:row>
      <xdr:rowOff>55169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46296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37331</xdr:rowOff>
    </xdr:from>
    <xdr:to>
      <xdr:col>41</xdr:col>
      <xdr:colOff>101600</xdr:colOff>
      <xdr:row>77</xdr:row>
      <xdr:rowOff>138931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130058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3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168263</xdr:rowOff>
    </xdr:from>
    <xdr:to>
      <xdr:col>36</xdr:col>
      <xdr:colOff>165100</xdr:colOff>
      <xdr:row>78</xdr:row>
      <xdr:rowOff>98413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89540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1651</xdr:rowOff>
    </xdr:from>
    <xdr:to>
      <xdr:col>55</xdr:col>
      <xdr:colOff>0</xdr:colOff>
      <xdr:row>96</xdr:row>
      <xdr:rowOff>25642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460851"/>
          <a:ext cx="838200" cy="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107086</xdr:rowOff>
    </xdr:from>
    <xdr:to>
      <xdr:col>50</xdr:col>
      <xdr:colOff>114300</xdr:colOff>
      <xdr:row>96</xdr:row>
      <xdr:rowOff>25642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394836"/>
          <a:ext cx="889000" cy="9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107086</xdr:rowOff>
    </xdr:from>
    <xdr:to>
      <xdr:col>45</xdr:col>
      <xdr:colOff>177800</xdr:colOff>
      <xdr:row>96</xdr:row>
      <xdr:rowOff>39294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394836"/>
          <a:ext cx="889000" cy="10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39294</xdr:rowOff>
    </xdr:from>
    <xdr:to>
      <xdr:col>41</xdr:col>
      <xdr:colOff>50800</xdr:colOff>
      <xdr:row>96</xdr:row>
      <xdr:rowOff>127546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498494"/>
          <a:ext cx="889000" cy="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158890</xdr:rowOff>
    </xdr:from>
    <xdr:to>
      <xdr:col>36</xdr:col>
      <xdr:colOff>165100</xdr:colOff>
      <xdr:row>98</xdr:row>
      <xdr:rowOff>89040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122301</xdr:rowOff>
    </xdr:from>
    <xdr:to>
      <xdr:col>55</xdr:col>
      <xdr:colOff>50800</xdr:colOff>
      <xdr:row>96</xdr:row>
      <xdr:rowOff>52451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145178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2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146292</xdr:rowOff>
    </xdr:from>
    <xdr:to>
      <xdr:col>50</xdr:col>
      <xdr:colOff>165100</xdr:colOff>
      <xdr:row>96</xdr:row>
      <xdr:rowOff>76442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92969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20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56286</xdr:rowOff>
    </xdr:from>
    <xdr:to>
      <xdr:col>46</xdr:col>
      <xdr:colOff>38100</xdr:colOff>
      <xdr:row>95</xdr:row>
      <xdr:rowOff>157886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3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2963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1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159944</xdr:rowOff>
    </xdr:from>
    <xdr:to>
      <xdr:col>41</xdr:col>
      <xdr:colOff>101600</xdr:colOff>
      <xdr:row>96</xdr:row>
      <xdr:rowOff>90094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4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106621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22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76746</xdr:rowOff>
    </xdr:from>
    <xdr:to>
      <xdr:col>36</xdr:col>
      <xdr:colOff>165100</xdr:colOff>
      <xdr:row>97</xdr:row>
      <xdr:rowOff>6896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23423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3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89190</xdr:rowOff>
    </xdr:from>
    <xdr:to>
      <xdr:col>85</xdr:col>
      <xdr:colOff>127000</xdr:colOff>
      <xdr:row>38</xdr:row>
      <xdr:rowOff>22298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432840"/>
          <a:ext cx="838200" cy="10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13023</xdr:rowOff>
    </xdr:from>
    <xdr:to>
      <xdr:col>81</xdr:col>
      <xdr:colOff>50800</xdr:colOff>
      <xdr:row>38</xdr:row>
      <xdr:rowOff>22298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28123"/>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13023</xdr:rowOff>
    </xdr:from>
    <xdr:to>
      <xdr:col>76</xdr:col>
      <xdr:colOff>114300</xdr:colOff>
      <xdr:row>38</xdr:row>
      <xdr:rowOff>32106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28123"/>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14373</xdr:rowOff>
    </xdr:from>
    <xdr:to>
      <xdr:col>71</xdr:col>
      <xdr:colOff>177800</xdr:colOff>
      <xdr:row>38</xdr:row>
      <xdr:rowOff>32106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29473"/>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130649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38390</xdr:rowOff>
    </xdr:from>
    <xdr:to>
      <xdr:col>85</xdr:col>
      <xdr:colOff>177800</xdr:colOff>
      <xdr:row>37</xdr:row>
      <xdr:rowOff>139990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8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61267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3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142947</xdr:rowOff>
    </xdr:from>
    <xdr:to>
      <xdr:col>81</xdr:col>
      <xdr:colOff>101600</xdr:colOff>
      <xdr:row>38</xdr:row>
      <xdr:rowOff>73098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86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89624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6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133673</xdr:rowOff>
    </xdr:from>
    <xdr:to>
      <xdr:col>76</xdr:col>
      <xdr:colOff>165100</xdr:colOff>
      <xdr:row>38</xdr:row>
      <xdr:rowOff>63822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77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80350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152756</xdr:rowOff>
    </xdr:from>
    <xdr:to>
      <xdr:col>72</xdr:col>
      <xdr:colOff>38100</xdr:colOff>
      <xdr:row>38</xdr:row>
      <xdr:rowOff>82906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74033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135023</xdr:rowOff>
    </xdr:from>
    <xdr:to>
      <xdr:col>67</xdr:col>
      <xdr:colOff>101600</xdr:colOff>
      <xdr:row>38</xdr:row>
      <xdr:rowOff>65173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81700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5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168373</xdr:rowOff>
    </xdr:from>
    <xdr:to>
      <xdr:col>85</xdr:col>
      <xdr:colOff>127000</xdr:colOff>
      <xdr:row>57</xdr:row>
      <xdr:rowOff>51363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769573"/>
          <a:ext cx="8382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168373</xdr:rowOff>
    </xdr:from>
    <xdr:to>
      <xdr:col>81</xdr:col>
      <xdr:colOff>50800</xdr:colOff>
      <xdr:row>57</xdr:row>
      <xdr:rowOff>121771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769573"/>
          <a:ext cx="889000" cy="12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113422</xdr:rowOff>
    </xdr:from>
    <xdr:to>
      <xdr:col>76</xdr:col>
      <xdr:colOff>114300</xdr:colOff>
      <xdr:row>57</xdr:row>
      <xdr:rowOff>121771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714622"/>
          <a:ext cx="889000" cy="17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113422</xdr:rowOff>
    </xdr:from>
    <xdr:to>
      <xdr:col>71</xdr:col>
      <xdr:colOff>177800</xdr:colOff>
      <xdr:row>57</xdr:row>
      <xdr:rowOff>92826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14622"/>
          <a:ext cx="889000" cy="15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134838</xdr:rowOff>
    </xdr:from>
    <xdr:to>
      <xdr:col>67</xdr:col>
      <xdr:colOff>101600</xdr:colOff>
      <xdr:row>58</xdr:row>
      <xdr:rowOff>64988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56115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563</xdr:rowOff>
    </xdr:from>
    <xdr:to>
      <xdr:col>85</xdr:col>
      <xdr:colOff>177800</xdr:colOff>
      <xdr:row>57</xdr:row>
      <xdr:rowOff>102163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23440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2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117573</xdr:rowOff>
    </xdr:from>
    <xdr:to>
      <xdr:col>81</xdr:col>
      <xdr:colOff>101600</xdr:colOff>
      <xdr:row>57</xdr:row>
      <xdr:rowOff>47723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7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64250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49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70971</xdr:rowOff>
    </xdr:from>
    <xdr:to>
      <xdr:col>76</xdr:col>
      <xdr:colOff>165100</xdr:colOff>
      <xdr:row>58</xdr:row>
      <xdr:rowOff>1121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163698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62622</xdr:rowOff>
    </xdr:from>
    <xdr:to>
      <xdr:col>72</xdr:col>
      <xdr:colOff>38100</xdr:colOff>
      <xdr:row>56</xdr:row>
      <xdr:rowOff>164222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6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9299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4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42026</xdr:rowOff>
    </xdr:from>
    <xdr:to>
      <xdr:col>67</xdr:col>
      <xdr:colOff>101600</xdr:colOff>
      <xdr:row>57</xdr:row>
      <xdr:rowOff>143626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160153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5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163055</xdr:rowOff>
    </xdr:from>
    <xdr:to>
      <xdr:col>85</xdr:col>
      <xdr:colOff>127000</xdr:colOff>
      <xdr:row>79</xdr:row>
      <xdr:rowOff>7150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36155"/>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157493</xdr:rowOff>
    </xdr:from>
    <xdr:to>
      <xdr:col>81</xdr:col>
      <xdr:colOff>50800</xdr:colOff>
      <xdr:row>79</xdr:row>
      <xdr:rowOff>7150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30593"/>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157493</xdr:rowOff>
    </xdr:from>
    <xdr:to>
      <xdr:col>76</xdr:col>
      <xdr:colOff>114300</xdr:colOff>
      <xdr:row>79</xdr:row>
      <xdr:rowOff>1663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30593"/>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66281</xdr:rowOff>
    </xdr:from>
    <xdr:to>
      <xdr:col>71</xdr:col>
      <xdr:colOff>177800</xdr:colOff>
      <xdr:row>79</xdr:row>
      <xdr:rowOff>1663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39381"/>
          <a:ext cx="8890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130802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112255</xdr:rowOff>
    </xdr:from>
    <xdr:to>
      <xdr:col>85</xdr:col>
      <xdr:colOff>177800</xdr:colOff>
      <xdr:row>79</xdr:row>
      <xdr:rowOff>42405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27182</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127800</xdr:rowOff>
    </xdr:from>
    <xdr:to>
      <xdr:col>81</xdr:col>
      <xdr:colOff>101600</xdr:colOff>
      <xdr:row>79</xdr:row>
      <xdr:rowOff>57950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49077</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593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106693</xdr:rowOff>
    </xdr:from>
    <xdr:to>
      <xdr:col>76</xdr:col>
      <xdr:colOff>165100</xdr:colOff>
      <xdr:row>79</xdr:row>
      <xdr:rowOff>36843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27970</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122313</xdr:rowOff>
    </xdr:from>
    <xdr:to>
      <xdr:col>72</xdr:col>
      <xdr:colOff>38100</xdr:colOff>
      <xdr:row>79</xdr:row>
      <xdr:rowOff>52463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43590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8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15481</xdr:rowOff>
    </xdr:from>
    <xdr:to>
      <xdr:col>67</xdr:col>
      <xdr:colOff>101600</xdr:colOff>
      <xdr:row>78</xdr:row>
      <xdr:rowOff>117081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133608</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1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125234</xdr:rowOff>
    </xdr:from>
    <xdr:to>
      <xdr:col>85</xdr:col>
      <xdr:colOff>127000</xdr:colOff>
      <xdr:row>93</xdr:row>
      <xdr:rowOff>132321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070084"/>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132321</xdr:rowOff>
    </xdr:from>
    <xdr:to>
      <xdr:col>81</xdr:col>
      <xdr:colOff>50800</xdr:colOff>
      <xdr:row>93</xdr:row>
      <xdr:rowOff>163373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077171"/>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163373</xdr:rowOff>
    </xdr:from>
    <xdr:to>
      <xdr:col>76</xdr:col>
      <xdr:colOff>114300</xdr:colOff>
      <xdr:row>94</xdr:row>
      <xdr:rowOff>24092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108223"/>
          <a:ext cx="889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24092</xdr:rowOff>
    </xdr:from>
    <xdr:to>
      <xdr:col>71</xdr:col>
      <xdr:colOff>177800</xdr:colOff>
      <xdr:row>94</xdr:row>
      <xdr:rowOff>123786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140392"/>
          <a:ext cx="889000" cy="9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74434</xdr:rowOff>
    </xdr:from>
    <xdr:to>
      <xdr:col>85</xdr:col>
      <xdr:colOff>177800</xdr:colOff>
      <xdr:row>94</xdr:row>
      <xdr:rowOff>4584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97311</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8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81521</xdr:rowOff>
    </xdr:from>
    <xdr:to>
      <xdr:col>81</xdr:col>
      <xdr:colOff>101600</xdr:colOff>
      <xdr:row>94</xdr:row>
      <xdr:rowOff>11671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28198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8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112573</xdr:rowOff>
    </xdr:from>
    <xdr:to>
      <xdr:col>76</xdr:col>
      <xdr:colOff>165100</xdr:colOff>
      <xdr:row>94</xdr:row>
      <xdr:rowOff>42723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0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59250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83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144742</xdr:rowOff>
    </xdr:from>
    <xdr:to>
      <xdr:col>72</xdr:col>
      <xdr:colOff>38100</xdr:colOff>
      <xdr:row>94</xdr:row>
      <xdr:rowOff>74892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0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91419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8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72986</xdr:rowOff>
    </xdr:from>
    <xdr:to>
      <xdr:col>67</xdr:col>
      <xdr:colOff>101600</xdr:colOff>
      <xdr:row>95</xdr:row>
      <xdr:rowOff>3136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1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19663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9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153797</xdr:rowOff>
    </xdr:from>
    <xdr:to>
      <xdr:col>98</xdr:col>
      <xdr:colOff>38100</xdr:colOff>
      <xdr:row>39</xdr:row>
      <xdr:rowOff>83947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100474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4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125,889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円となっている。財政調整基金等の基金積立金などにより増加している。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226,635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円となっている。電力・ガス・食料品等価格高騰緊急支援給付金の給付や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子ども家庭総合支援拠点整備事業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の増などにより増加している。　・衛生費は、住民一人当たり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63,405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保健センター改修事業の増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23,926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農産物等輸出拡大施設整備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事業の減などにより減少している。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10,420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観光振興施設改修事業の減な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どにより減少している。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73,870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除雪用ドーザの購入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・消防費は、住民一人当たり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32,390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次期防災行政無線整備事業などにより増加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65,865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円となっている。中学校大規模改造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年度も昨年に引き続き、行財政改革や財政健全化の取り組みにより、歳出を抑制したことから実質収支は黒字であった。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今後も引き続き、行財政改革や財政健全化の取り組みを推進し、歳出の抑制に努める必要がある。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これまでから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国民健康保険税の見直しを実施して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年度も前年に引き続き黒字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病院事業では経営損益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が赤字となり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高額な医療機器の更新が予定されて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更なる経営改善に努める必要がある。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水道事業、下水道事業についても今後は老朽施設の更新などが見込まれるため、引き続き経営改善が求められる。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一般会計については、合併特例事業債の発行期限を踏まえ、市債の発行額が一時的に増加して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年度は過去の大規模事業の償還が終了したことにより前年度と比べ元利償還金が減少している。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市債発行については、今後も引き続き事業内容を十分に精査するとともに、交付税算入率の高いものを選択して借入れることとし、合併特例事業債発行期限経過後は公債費の縮減に努める。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満期一括償還の条件で借入を行っていない。現在のところ借入予定もない。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公営企業において、地方債の償還終了を順次迎えており、新規の発行を抑制していることから、一般会計からの繰出金は減少している。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退職手当負担金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基本額の増などにより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等を積み増ししたことにより、将来負担比率は改善している。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滋賀県高島市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まちづくり活動やふるさと納税寄附金を活用した各事業への充当などを目的として、「地域活性化基金」や「水と緑のふるさとづくり基金」等から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億円を取り崩した一方で、公共交通対策など、将来への備えとして「地域活性化基金」などに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源の不足分については、「財政調整基金」を取り崩して対応する予定であるが、合併特例事業債の発行期限後の公共施設やインフラ整備については、「公共施設整備基金」、「教育施設整備基金」を取り崩して対応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公共施設整備基金：公共施設の建設や改修に備えるための資金を形成する。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地域活性化基金：公共交通の維持やまちづくり活動の支援のための資金を形成する。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教育振興基金：学校、その他教育振興のための資金を形成する。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地域活性化基金：公共交通手段の確保と住民自治協議会運営のため、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百万円を取り崩した一方で、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百万円を積み立てた一方で、子ども家庭総合支援拠点整備のため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取り崩しを行ったことにより減少した。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公共施設整備基金：合併特例事業債の発行期限終了を見据えて積み立てを行う。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地域活性化基金：まちづくり交付金等の財源を確保するため、毎年約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億円を取り崩す予定。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教育施設整備基金：小中学校長寿命化工事等の財源を確保するため積み立てを行う。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財源調整のため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資金運用の利子分および補正予算による不用額等を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積み立てたことにより増加した。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基金は歳入不足分を取り崩し、中長期的に減少する。基金残高は標準財政規模の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％程度になるよう努め、単年度歳入不足を約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億円と見込み、</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年分を確保する。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資金運用の利子分を積み立てたことにより増加した。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取り崩しは繰上償還を基本とし、将来の起債償還に備える。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当面は繰上償還の予定がないことから、基金残高は利息積立分のみの微増となる見込み。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32777672</v>
      </c>
      <c r="BO4" s="371"/>
      <c r="BP4" s="371"/>
      <c r="BQ4" s="371"/>
      <c r="BR4" s="371"/>
      <c r="BS4" s="371"/>
      <c r="BT4" s="371"/>
      <c r="BU4" s="372"/>
      <c r="BV4" s="370">
        <v>32217131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3.2</v>
      </c>
      <c r="CU4" s="377"/>
      <c r="CV4" s="377"/>
      <c r="CW4" s="377"/>
      <c r="CX4" s="377"/>
      <c r="CY4" s="377"/>
      <c r="CZ4" s="377"/>
      <c r="DA4" s="378"/>
      <c r="DB4" s="376">
        <v>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32168613</v>
      </c>
      <c r="BO5" s="408"/>
      <c r="BP5" s="408"/>
      <c r="BQ5" s="408"/>
      <c r="BR5" s="408"/>
      <c r="BS5" s="408"/>
      <c r="BT5" s="408"/>
      <c r="BU5" s="409"/>
      <c r="BV5" s="407">
        <v>31443638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96.2</v>
      </c>
      <c r="CU5" s="405"/>
      <c r="CV5" s="405"/>
      <c r="CW5" s="405"/>
      <c r="CX5" s="405"/>
      <c r="CY5" s="405"/>
      <c r="CZ5" s="405"/>
      <c r="DA5" s="406"/>
      <c r="DB5" s="404">
        <v>95.7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609059</v>
      </c>
      <c r="BO6" s="408"/>
      <c r="BP6" s="408"/>
      <c r="BQ6" s="408"/>
      <c r="BR6" s="408"/>
      <c r="BS6" s="408"/>
      <c r="BT6" s="408"/>
      <c r="BU6" s="409"/>
      <c r="BV6" s="407">
        <v>773493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96.3</v>
      </c>
      <c r="CU6" s="445"/>
      <c r="CV6" s="445"/>
      <c r="CW6" s="445"/>
      <c r="CX6" s="445"/>
      <c r="CY6" s="445"/>
      <c r="CZ6" s="445"/>
      <c r="DA6" s="446"/>
      <c r="DB6" s="444">
        <v>96.9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53569</v>
      </c>
      <c r="BO7" s="408"/>
      <c r="BP7" s="408"/>
      <c r="BQ7" s="408"/>
      <c r="BR7" s="408"/>
      <c r="BS7" s="408"/>
      <c r="BT7" s="408"/>
      <c r="BU7" s="409"/>
      <c r="BV7" s="407">
        <v>85588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17591589</v>
      </c>
      <c r="CU7" s="408"/>
      <c r="CV7" s="408"/>
      <c r="CW7" s="408"/>
      <c r="CX7" s="408"/>
      <c r="CY7" s="408"/>
      <c r="CZ7" s="408"/>
      <c r="DA7" s="409"/>
      <c r="DB7" s="407">
        <v>17315463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555490</v>
      </c>
      <c r="BO8" s="408"/>
      <c r="BP8" s="408"/>
      <c r="BQ8" s="408"/>
      <c r="BR8" s="408"/>
      <c r="BS8" s="408"/>
      <c r="BT8" s="408"/>
      <c r="BU8" s="409"/>
      <c r="BV8" s="407">
        <v>687905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0.37</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46377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-132415</v>
      </c>
      <c r="BO9" s="408"/>
      <c r="BP9" s="408"/>
      <c r="BQ9" s="408"/>
      <c r="BR9" s="408"/>
      <c r="BS9" s="408"/>
      <c r="BT9" s="408"/>
      <c r="BU9" s="409"/>
      <c r="BV9" s="407">
        <v>-73836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15.1</v>
      </c>
      <c r="CU9" s="405"/>
      <c r="CV9" s="405"/>
      <c r="CW9" s="405"/>
      <c r="CX9" s="405"/>
      <c r="CY9" s="405"/>
      <c r="CZ9" s="405"/>
      <c r="DA9" s="406"/>
      <c r="DB9" s="404">
        <v>15.2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50025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1256967</v>
      </c>
      <c r="BO10" s="408"/>
      <c r="BP10" s="408"/>
      <c r="BQ10" s="408"/>
      <c r="BR10" s="408"/>
      <c r="BS10" s="408"/>
      <c r="BT10" s="408"/>
      <c r="BU10" s="409"/>
      <c r="BV10" s="407">
        <v>686287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45783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104</v>
      </c>
      <c r="AV12" s="440"/>
      <c r="AW12" s="440"/>
      <c r="AX12" s="440"/>
      <c r="AY12" s="441" t="s">
        <v>128</v>
      </c>
      <c r="AZ12" s="442"/>
      <c r="BA12" s="442"/>
      <c r="BB12" s="442"/>
      <c r="BC12" s="442"/>
      <c r="BD12" s="442"/>
      <c r="BE12" s="442"/>
      <c r="BF12" s="442"/>
      <c r="BG12" s="442"/>
      <c r="BH12" s="442"/>
      <c r="BI12" s="442"/>
      <c r="BJ12" s="442"/>
      <c r="BK12" s="442"/>
      <c r="BL12" s="442"/>
      <c r="BM12" s="443"/>
      <c r="BN12" s="407">
        <v>600000</v>
      </c>
      <c r="BO12" s="408"/>
      <c r="BP12" s="408"/>
      <c r="BQ12" s="408"/>
      <c r="BR12" s="408"/>
      <c r="BS12" s="408"/>
      <c r="BT12" s="408"/>
      <c r="BU12" s="409"/>
      <c r="BV12" s="407">
        <v>1036712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45041</v>
      </c>
      <c r="S13" s="492"/>
      <c r="T13" s="492"/>
      <c r="U13" s="492"/>
      <c r="V13" s="493"/>
      <c r="W13" s="423" t="s">
        <v>131</v>
      </c>
      <c r="X13" s="424"/>
      <c r="Y13" s="424"/>
      <c r="Z13" s="424"/>
      <c r="AA13" s="424"/>
      <c r="AB13" s="414"/>
      <c r="AC13" s="458">
        <v>1371</v>
      </c>
      <c r="AD13" s="459"/>
      <c r="AE13" s="459"/>
      <c r="AF13" s="459"/>
      <c r="AG13" s="501"/>
      <c r="AH13" s="458">
        <v>1645</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524552</v>
      </c>
      <c r="BO13" s="408"/>
      <c r="BP13" s="408"/>
      <c r="BQ13" s="408"/>
      <c r="BR13" s="408"/>
      <c r="BS13" s="408"/>
      <c r="BT13" s="408"/>
      <c r="BU13" s="409"/>
      <c r="BV13" s="407">
        <v>-424261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7.5</v>
      </c>
      <c r="CU13" s="405"/>
      <c r="CV13" s="405"/>
      <c r="CW13" s="405"/>
      <c r="CX13" s="405"/>
      <c r="CY13" s="405"/>
      <c r="CZ13" s="405"/>
      <c r="DA13" s="406"/>
      <c r="DB13" s="404">
        <v>8.6999999999999993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46394</v>
      </c>
      <c r="S14" s="492"/>
      <c r="T14" s="492"/>
      <c r="U14" s="492"/>
      <c r="V14" s="493"/>
      <c r="W14" s="397"/>
      <c r="X14" s="398"/>
      <c r="Y14" s="398"/>
      <c r="Z14" s="398"/>
      <c r="AA14" s="398"/>
      <c r="AB14" s="387"/>
      <c r="AC14" s="494">
        <v>6.1</v>
      </c>
      <c r="AD14" s="495"/>
      <c r="AE14" s="495"/>
      <c r="AF14" s="495"/>
      <c r="AG14" s="496"/>
      <c r="AH14" s="494">
        <v>6.9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45752</v>
      </c>
      <c r="S15" s="492"/>
      <c r="T15" s="492"/>
      <c r="U15" s="492"/>
      <c r="V15" s="493"/>
      <c r="W15" s="423" t="s">
        <v>137</v>
      </c>
      <c r="X15" s="424"/>
      <c r="Y15" s="424"/>
      <c r="Z15" s="424"/>
      <c r="AA15" s="424"/>
      <c r="AB15" s="414"/>
      <c r="AC15" s="458">
        <v>6517</v>
      </c>
      <c r="AD15" s="459"/>
      <c r="AE15" s="459"/>
      <c r="AF15" s="459"/>
      <c r="AG15" s="501"/>
      <c r="AH15" s="458">
        <v>6996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5883973</v>
      </c>
      <c r="BO15" s="371"/>
      <c r="BP15" s="371"/>
      <c r="BQ15" s="371"/>
      <c r="BR15" s="371"/>
      <c r="BS15" s="371"/>
      <c r="BT15" s="371"/>
      <c r="BU15" s="372"/>
      <c r="BV15" s="370">
        <v>5756288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29.2</v>
      </c>
      <c r="AD16" s="495"/>
      <c r="AE16" s="495"/>
      <c r="AF16" s="495"/>
      <c r="AG16" s="496"/>
      <c r="AH16" s="494">
        <v>29.5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15980970</v>
      </c>
      <c r="BO16" s="408"/>
      <c r="BP16" s="408"/>
      <c r="BQ16" s="408"/>
      <c r="BR16" s="408"/>
      <c r="BS16" s="408"/>
      <c r="BT16" s="408"/>
      <c r="BU16" s="409"/>
      <c r="BV16" s="407">
        <v>15634849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14448</v>
      </c>
      <c r="AD17" s="459"/>
      <c r="AE17" s="459"/>
      <c r="AF17" s="459"/>
      <c r="AG17" s="501"/>
      <c r="AH17" s="458">
        <v>15095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7393755</v>
      </c>
      <c r="BO17" s="408"/>
      <c r="BP17" s="408"/>
      <c r="BQ17" s="408"/>
      <c r="BR17" s="408"/>
      <c r="BS17" s="408"/>
      <c r="BT17" s="408"/>
      <c r="BU17" s="409"/>
      <c r="BV17" s="407">
        <v>7234976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693.05</v>
      </c>
      <c r="M18" s="531"/>
      <c r="N18" s="531"/>
      <c r="O18" s="531"/>
      <c r="P18" s="531"/>
      <c r="Q18" s="531"/>
      <c r="R18" s="532"/>
      <c r="S18" s="532"/>
      <c r="T18" s="532"/>
      <c r="U18" s="532"/>
      <c r="V18" s="533"/>
      <c r="W18" s="425"/>
      <c r="X18" s="426"/>
      <c r="Y18" s="426"/>
      <c r="Z18" s="426"/>
      <c r="AA18" s="426"/>
      <c r="AB18" s="417"/>
      <c r="AC18" s="534">
        <v>64.7</v>
      </c>
      <c r="AD18" s="535"/>
      <c r="AE18" s="535"/>
      <c r="AF18" s="535"/>
      <c r="AG18" s="536"/>
      <c r="AH18" s="534">
        <v>63.6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17412631</v>
      </c>
      <c r="BO18" s="408"/>
      <c r="BP18" s="408"/>
      <c r="BQ18" s="408"/>
      <c r="BR18" s="408"/>
      <c r="BS18" s="408"/>
      <c r="BT18" s="408"/>
      <c r="BU18" s="409"/>
      <c r="BV18" s="407">
        <v>17258571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67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22040839</v>
      </c>
      <c r="BO19" s="408"/>
      <c r="BP19" s="408"/>
      <c r="BQ19" s="408"/>
      <c r="BR19" s="408"/>
      <c r="BS19" s="408"/>
      <c r="BT19" s="408"/>
      <c r="BU19" s="409"/>
      <c r="BV19" s="407">
        <v>22035329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18037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23382174</v>
      </c>
      <c r="BO22" s="371"/>
      <c r="BP22" s="371"/>
      <c r="BQ22" s="371"/>
      <c r="BR22" s="371"/>
      <c r="BS22" s="371"/>
      <c r="BT22" s="371"/>
      <c r="BU22" s="372"/>
      <c r="BV22" s="370">
        <v>23627839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11917493</v>
      </c>
      <c r="BO23" s="408"/>
      <c r="BP23" s="408"/>
      <c r="BQ23" s="408"/>
      <c r="BR23" s="408"/>
      <c r="BS23" s="408"/>
      <c r="BT23" s="408"/>
      <c r="BU23" s="409"/>
      <c r="BV23" s="407">
        <v>12747330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531</v>
      </c>
      <c r="AI24" s="459"/>
      <c r="AJ24" s="459"/>
      <c r="AK24" s="459"/>
      <c r="AL24" s="501"/>
      <c r="AM24" s="458">
        <v>1644507</v>
      </c>
      <c r="AN24" s="459"/>
      <c r="AO24" s="459"/>
      <c r="AP24" s="459"/>
      <c r="AQ24" s="459"/>
      <c r="AR24" s="501"/>
      <c r="AS24" s="458">
        <v>3097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14640535</v>
      </c>
      <c r="BO24" s="408"/>
      <c r="BP24" s="408"/>
      <c r="BQ24" s="408"/>
      <c r="BR24" s="408"/>
      <c r="BS24" s="408"/>
      <c r="BT24" s="408"/>
      <c r="BU24" s="409"/>
      <c r="BV24" s="407">
        <v>13826333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5850</v>
      </c>
      <c r="R25" s="459"/>
      <c r="S25" s="459"/>
      <c r="T25" s="459"/>
      <c r="U25" s="459"/>
      <c r="V25" s="501"/>
      <c r="W25" s="553"/>
      <c r="X25" s="554"/>
      <c r="Y25" s="555"/>
      <c r="Z25" s="457" t="s">
        <v>165</v>
      </c>
      <c r="AA25" s="437"/>
      <c r="AB25" s="437"/>
      <c r="AC25" s="437"/>
      <c r="AD25" s="437"/>
      <c r="AE25" s="437"/>
      <c r="AF25" s="437"/>
      <c r="AG25" s="438"/>
      <c r="AH25" s="458">
        <v>102</v>
      </c>
      <c r="AI25" s="459"/>
      <c r="AJ25" s="459"/>
      <c r="AK25" s="459"/>
      <c r="AL25" s="501"/>
      <c r="AM25" s="458">
        <v>306408</v>
      </c>
      <c r="AN25" s="459"/>
      <c r="AO25" s="459"/>
      <c r="AP25" s="459"/>
      <c r="AQ25" s="459"/>
      <c r="AR25" s="501"/>
      <c r="AS25" s="458">
        <v>3004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6698223</v>
      </c>
      <c r="BO25" s="371"/>
      <c r="BP25" s="371"/>
      <c r="BQ25" s="371"/>
      <c r="BR25" s="371"/>
      <c r="BS25" s="371"/>
      <c r="BT25" s="371"/>
      <c r="BU25" s="372"/>
      <c r="BV25" s="370">
        <v>3438522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5600</v>
      </c>
      <c r="R26" s="459"/>
      <c r="S26" s="459"/>
      <c r="T26" s="459"/>
      <c r="U26" s="459"/>
      <c r="V26" s="501"/>
      <c r="W26" s="553"/>
      <c r="X26" s="554"/>
      <c r="Y26" s="555"/>
      <c r="Z26" s="457" t="s">
        <v>168</v>
      </c>
      <c r="AA26" s="559"/>
      <c r="AB26" s="559"/>
      <c r="AC26" s="559"/>
      <c r="AD26" s="559"/>
      <c r="AE26" s="559"/>
      <c r="AF26" s="559"/>
      <c r="AG26" s="560"/>
      <c r="AH26" s="458">
        <v>14</v>
      </c>
      <c r="AI26" s="459"/>
      <c r="AJ26" s="459"/>
      <c r="AK26" s="459"/>
      <c r="AL26" s="501"/>
      <c r="AM26" s="458">
        <v>41944</v>
      </c>
      <c r="AN26" s="459"/>
      <c r="AO26" s="459"/>
      <c r="AP26" s="459"/>
      <c r="AQ26" s="459"/>
      <c r="AR26" s="501"/>
      <c r="AS26" s="458">
        <v>2996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4000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32288</v>
      </c>
      <c r="AN27" s="459"/>
      <c r="AO27" s="459"/>
      <c r="AP27" s="459"/>
      <c r="AQ27" s="459"/>
      <c r="AR27" s="501"/>
      <c r="AS27" s="458">
        <v>4036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686375</v>
      </c>
      <c r="BO27" s="527"/>
      <c r="BP27" s="527"/>
      <c r="BQ27" s="527"/>
      <c r="BR27" s="527"/>
      <c r="BS27" s="527"/>
      <c r="BT27" s="527"/>
      <c r="BU27" s="528"/>
      <c r="BV27" s="526">
        <v>685929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3400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5879901</v>
      </c>
      <c r="BO28" s="371"/>
      <c r="BP28" s="371"/>
      <c r="BQ28" s="371"/>
      <c r="BR28" s="371"/>
      <c r="BS28" s="371"/>
      <c r="BT28" s="371"/>
      <c r="BU28" s="372"/>
      <c r="BV28" s="370">
        <v>5222934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3100</v>
      </c>
      <c r="R29" s="459"/>
      <c r="S29" s="459"/>
      <c r="T29" s="459"/>
      <c r="U29" s="459"/>
      <c r="V29" s="501"/>
      <c r="W29" s="556"/>
      <c r="X29" s="557"/>
      <c r="Y29" s="558"/>
      <c r="Z29" s="457" t="s">
        <v>177</v>
      </c>
      <c r="AA29" s="437"/>
      <c r="AB29" s="437"/>
      <c r="AC29" s="437"/>
      <c r="AD29" s="437"/>
      <c r="AE29" s="437"/>
      <c r="AF29" s="437"/>
      <c r="AG29" s="438"/>
      <c r="AH29" s="458">
        <v>539</v>
      </c>
      <c r="AI29" s="459"/>
      <c r="AJ29" s="459"/>
      <c r="AK29" s="459"/>
      <c r="AL29" s="501"/>
      <c r="AM29" s="458">
        <v>1676795</v>
      </c>
      <c r="AN29" s="459"/>
      <c r="AO29" s="459"/>
      <c r="AP29" s="459"/>
      <c r="AQ29" s="459"/>
      <c r="AR29" s="501"/>
      <c r="AS29" s="458">
        <v>3111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1046431</v>
      </c>
      <c r="BO29" s="408"/>
      <c r="BP29" s="408"/>
      <c r="BQ29" s="408"/>
      <c r="BR29" s="408"/>
      <c r="BS29" s="408"/>
      <c r="BT29" s="408"/>
      <c r="BU29" s="409"/>
      <c r="BV29" s="407">
        <v>1045589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8299130</v>
      </c>
      <c r="BO30" s="527"/>
      <c r="BP30" s="527"/>
      <c r="BQ30" s="527"/>
      <c r="BR30" s="527"/>
      <c r="BS30" s="527"/>
      <c r="BT30" s="527"/>
      <c r="BU30" s="528"/>
      <c r="BV30" s="526">
        <v>8223144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滋賀県市町村職員退職手当組合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公益財団法人　ひばり</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滋賀県市町村議会議員公務災害補償等組合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一般財団法人　高島まちおこし公社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滋賀県市町村職員研修センター</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公益財団法人　びわ湖高島観光協会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訪問看護ステーション事業特別会計</v>
      </c>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IF('各会計、関係団体の財政状況及び健全化判断比率'!B35="","",'各会計、関係団体の財政状況及び健全化判断比率'!B35)</f>
        <v>介護老人保健施設事業会計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滋賀県後期高齢者医療広域連合（一般会計）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滋賀県後期高齢者医療広域連合（後期高齢者医療特別会計）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R2uVzDvA/oXZwhVEJQl/S/7eNgsootVq0dIL7WRik7tdRWuS50U0F25iO2xniC1fQGVXOQEtXSWsdl88p6QGA==" saltValue="NsrjRWZszMrEU3nWBekc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5853420</v>
      </c>
      <c r="S5" s="613"/>
      <c r="T5" s="613"/>
      <c r="U5" s="613"/>
      <c r="V5" s="613"/>
      <c r="W5" s="613"/>
      <c r="X5" s="613"/>
      <c r="Y5" s="614"/>
      <c r="Z5" s="615">
        <v>17.899999999999999</v>
      </c>
      <c r="AA5" s="615"/>
      <c r="AB5" s="615"/>
      <c r="AC5" s="615"/>
      <c r="AD5" s="616">
        <v>5853420</v>
      </c>
      <c r="AE5" s="616"/>
      <c r="AF5" s="616"/>
      <c r="AG5" s="616"/>
      <c r="AH5" s="616"/>
      <c r="AI5" s="616"/>
      <c r="AJ5" s="616"/>
      <c r="AK5" s="616"/>
      <c r="AL5" s="617">
        <v>32.4</v>
      </c>
      <c r="AM5" s="618"/>
      <c r="AN5" s="618"/>
      <c r="AO5" s="619"/>
      <c r="AP5" s="609" t="s">
        <v>216</v>
      </c>
      <c r="AQ5" s="610"/>
      <c r="AR5" s="610"/>
      <c r="AS5" s="610"/>
      <c r="AT5" s="610"/>
      <c r="AU5" s="610"/>
      <c r="AV5" s="610"/>
      <c r="AW5" s="610"/>
      <c r="AX5" s="610"/>
      <c r="AY5" s="610"/>
      <c r="AZ5" s="610"/>
      <c r="BA5" s="610"/>
      <c r="BB5" s="610"/>
      <c r="BC5" s="610"/>
      <c r="BD5" s="610"/>
      <c r="BE5" s="610"/>
      <c r="BF5" s="611"/>
      <c r="BG5" s="623">
        <v>5839246</v>
      </c>
      <c r="BH5" s="624"/>
      <c r="BI5" s="624"/>
      <c r="BJ5" s="624"/>
      <c r="BK5" s="624"/>
      <c r="BL5" s="624"/>
      <c r="BM5" s="624"/>
      <c r="BN5" s="625"/>
      <c r="BO5" s="626">
        <v>99.8</v>
      </c>
      <c r="BP5" s="626"/>
      <c r="BQ5" s="626"/>
      <c r="BR5" s="626"/>
      <c r="BS5" s="627">
        <v>38161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283256</v>
      </c>
      <c r="S6" s="624"/>
      <c r="T6" s="624"/>
      <c r="U6" s="624"/>
      <c r="V6" s="624"/>
      <c r="W6" s="624"/>
      <c r="X6" s="624"/>
      <c r="Y6" s="625"/>
      <c r="Z6" s="626">
        <v>0.9</v>
      </c>
      <c r="AA6" s="626"/>
      <c r="AB6" s="626"/>
      <c r="AC6" s="626"/>
      <c r="AD6" s="627">
        <v>283256</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5839246</v>
      </c>
      <c r="BH6" s="624"/>
      <c r="BI6" s="624"/>
      <c r="BJ6" s="624"/>
      <c r="BK6" s="624"/>
      <c r="BL6" s="624"/>
      <c r="BM6" s="624"/>
      <c r="BN6" s="625"/>
      <c r="BO6" s="626">
        <v>99.8</v>
      </c>
      <c r="BP6" s="626"/>
      <c r="BQ6" s="626"/>
      <c r="BR6" s="626"/>
      <c r="BS6" s="627">
        <v>38161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161542</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161542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2466</v>
      </c>
      <c r="S7" s="624"/>
      <c r="T7" s="624"/>
      <c r="U7" s="624"/>
      <c r="V7" s="624"/>
      <c r="W7" s="624"/>
      <c r="X7" s="624"/>
      <c r="Y7" s="625"/>
      <c r="Z7" s="626">
        <v>0</v>
      </c>
      <c r="AA7" s="626"/>
      <c r="AB7" s="626"/>
      <c r="AC7" s="626"/>
      <c r="AD7" s="627">
        <v>2466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2343807</v>
      </c>
      <c r="BH7" s="624"/>
      <c r="BI7" s="624"/>
      <c r="BJ7" s="624"/>
      <c r="BK7" s="624"/>
      <c r="BL7" s="624"/>
      <c r="BM7" s="624"/>
      <c r="BN7" s="625"/>
      <c r="BO7" s="626">
        <v>40</v>
      </c>
      <c r="BP7" s="626"/>
      <c r="BQ7" s="626"/>
      <c r="BR7" s="626"/>
      <c r="BS7" s="627">
        <v>38161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5763593</v>
      </c>
      <c r="CS7" s="624"/>
      <c r="CT7" s="624"/>
      <c r="CU7" s="624"/>
      <c r="CV7" s="624"/>
      <c r="CW7" s="624"/>
      <c r="CX7" s="624"/>
      <c r="CY7" s="625"/>
      <c r="CZ7" s="626">
        <v>17.899999999999999</v>
      </c>
      <c r="DA7" s="626"/>
      <c r="DB7" s="626"/>
      <c r="DC7" s="626"/>
      <c r="DD7" s="632">
        <v>211582</v>
      </c>
      <c r="DE7" s="624"/>
      <c r="DF7" s="624"/>
      <c r="DG7" s="624"/>
      <c r="DH7" s="624"/>
      <c r="DI7" s="624"/>
      <c r="DJ7" s="624"/>
      <c r="DK7" s="624"/>
      <c r="DL7" s="624"/>
      <c r="DM7" s="624"/>
      <c r="DN7" s="624"/>
      <c r="DO7" s="624"/>
      <c r="DP7" s="625"/>
      <c r="DQ7" s="632">
        <v>4264838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35247</v>
      </c>
      <c r="S8" s="624"/>
      <c r="T8" s="624"/>
      <c r="U8" s="624"/>
      <c r="V8" s="624"/>
      <c r="W8" s="624"/>
      <c r="X8" s="624"/>
      <c r="Y8" s="625"/>
      <c r="Z8" s="626">
        <v>0.1</v>
      </c>
      <c r="AA8" s="626"/>
      <c r="AB8" s="626"/>
      <c r="AC8" s="626"/>
      <c r="AD8" s="627">
        <v>35247</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86133</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10376034</v>
      </c>
      <c r="CS8" s="624"/>
      <c r="CT8" s="624"/>
      <c r="CU8" s="624"/>
      <c r="CV8" s="624"/>
      <c r="CW8" s="624"/>
      <c r="CX8" s="624"/>
      <c r="CY8" s="625"/>
      <c r="CZ8" s="626">
        <v>32.299999999999997</v>
      </c>
      <c r="DA8" s="626"/>
      <c r="DB8" s="626"/>
      <c r="DC8" s="626"/>
      <c r="DD8" s="632">
        <v>903099</v>
      </c>
      <c r="DE8" s="624"/>
      <c r="DF8" s="624"/>
      <c r="DG8" s="624"/>
      <c r="DH8" s="624"/>
      <c r="DI8" s="624"/>
      <c r="DJ8" s="624"/>
      <c r="DK8" s="624"/>
      <c r="DL8" s="624"/>
      <c r="DM8" s="624"/>
      <c r="DN8" s="624"/>
      <c r="DO8" s="624"/>
      <c r="DP8" s="625"/>
      <c r="DQ8" s="632">
        <v>5433050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38685</v>
      </c>
      <c r="S9" s="624"/>
      <c r="T9" s="624"/>
      <c r="U9" s="624"/>
      <c r="V9" s="624"/>
      <c r="W9" s="624"/>
      <c r="X9" s="624"/>
      <c r="Y9" s="625"/>
      <c r="Z9" s="626">
        <v>0.1</v>
      </c>
      <c r="AA9" s="626"/>
      <c r="AB9" s="626"/>
      <c r="AC9" s="626"/>
      <c r="AD9" s="627">
        <v>38685</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1954915</v>
      </c>
      <c r="BH9" s="624"/>
      <c r="BI9" s="624"/>
      <c r="BJ9" s="624"/>
      <c r="BK9" s="624"/>
      <c r="BL9" s="624"/>
      <c r="BM9" s="624"/>
      <c r="BN9" s="625"/>
      <c r="BO9" s="626">
        <v>33.4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2902849</v>
      </c>
      <c r="CS9" s="624"/>
      <c r="CT9" s="624"/>
      <c r="CU9" s="624"/>
      <c r="CV9" s="624"/>
      <c r="CW9" s="624"/>
      <c r="CX9" s="624"/>
      <c r="CY9" s="625"/>
      <c r="CZ9" s="626">
        <v>9</v>
      </c>
      <c r="DA9" s="626"/>
      <c r="DB9" s="626"/>
      <c r="DC9" s="626"/>
      <c r="DD9" s="632">
        <v>208286</v>
      </c>
      <c r="DE9" s="624"/>
      <c r="DF9" s="624"/>
      <c r="DG9" s="624"/>
      <c r="DH9" s="624"/>
      <c r="DI9" s="624"/>
      <c r="DJ9" s="624"/>
      <c r="DK9" s="624"/>
      <c r="DL9" s="624"/>
      <c r="DM9" s="624"/>
      <c r="DN9" s="624"/>
      <c r="DO9" s="624"/>
      <c r="DP9" s="625"/>
      <c r="DQ9" s="632">
        <v>2359351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124510</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31055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19055</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1076526</v>
      </c>
      <c r="S11" s="624"/>
      <c r="T11" s="624"/>
      <c r="U11" s="624"/>
      <c r="V11" s="624"/>
      <c r="W11" s="624"/>
      <c r="X11" s="624"/>
      <c r="Y11" s="625"/>
      <c r="Z11" s="628">
        <v>3.3</v>
      </c>
      <c r="AA11" s="629"/>
      <c r="AB11" s="629"/>
      <c r="AC11" s="635"/>
      <c r="AD11" s="632">
        <v>1076526</v>
      </c>
      <c r="AE11" s="624"/>
      <c r="AF11" s="624"/>
      <c r="AG11" s="624"/>
      <c r="AH11" s="624"/>
      <c r="AI11" s="624"/>
      <c r="AJ11" s="624"/>
      <c r="AK11" s="625"/>
      <c r="AL11" s="628">
        <v>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178249</v>
      </c>
      <c r="BH11" s="624"/>
      <c r="BI11" s="624"/>
      <c r="BJ11" s="624"/>
      <c r="BK11" s="624"/>
      <c r="BL11" s="624"/>
      <c r="BM11" s="624"/>
      <c r="BN11" s="625"/>
      <c r="BO11" s="626">
        <v>3</v>
      </c>
      <c r="BP11" s="626"/>
      <c r="BQ11" s="626"/>
      <c r="BR11" s="626"/>
      <c r="BS11" s="627">
        <v>38161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1095423</v>
      </c>
      <c r="CS11" s="624"/>
      <c r="CT11" s="624"/>
      <c r="CU11" s="624"/>
      <c r="CV11" s="624"/>
      <c r="CW11" s="624"/>
      <c r="CX11" s="624"/>
      <c r="CY11" s="625"/>
      <c r="CZ11" s="626">
        <v>3.4</v>
      </c>
      <c r="DA11" s="626"/>
      <c r="DB11" s="626"/>
      <c r="DC11" s="626"/>
      <c r="DD11" s="632">
        <v>287540</v>
      </c>
      <c r="DE11" s="624"/>
      <c r="DF11" s="624"/>
      <c r="DG11" s="624"/>
      <c r="DH11" s="624"/>
      <c r="DI11" s="624"/>
      <c r="DJ11" s="624"/>
      <c r="DK11" s="624"/>
      <c r="DL11" s="624"/>
      <c r="DM11" s="624"/>
      <c r="DN11" s="624"/>
      <c r="DO11" s="624"/>
      <c r="DP11" s="625"/>
      <c r="DQ11" s="632">
        <v>515746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5739</v>
      </c>
      <c r="S12" s="624"/>
      <c r="T12" s="624"/>
      <c r="U12" s="624"/>
      <c r="V12" s="624"/>
      <c r="W12" s="624"/>
      <c r="X12" s="624"/>
      <c r="Y12" s="625"/>
      <c r="Z12" s="626">
        <v>0</v>
      </c>
      <c r="AA12" s="626"/>
      <c r="AB12" s="626"/>
      <c r="AC12" s="626"/>
      <c r="AD12" s="627">
        <v>5739</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2963959</v>
      </c>
      <c r="BH12" s="624"/>
      <c r="BI12" s="624"/>
      <c r="BJ12" s="624"/>
      <c r="BK12" s="624"/>
      <c r="BL12" s="624"/>
      <c r="BM12" s="624"/>
      <c r="BN12" s="625"/>
      <c r="BO12" s="626">
        <v>50.6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477038</v>
      </c>
      <c r="CS12" s="624"/>
      <c r="CT12" s="624"/>
      <c r="CU12" s="624"/>
      <c r="CV12" s="624"/>
      <c r="CW12" s="624"/>
      <c r="CX12" s="624"/>
      <c r="CY12" s="625"/>
      <c r="CZ12" s="626">
        <v>1.5</v>
      </c>
      <c r="DA12" s="626"/>
      <c r="DB12" s="626"/>
      <c r="DC12" s="626"/>
      <c r="DD12" s="632">
        <v>93983</v>
      </c>
      <c r="DE12" s="624"/>
      <c r="DF12" s="624"/>
      <c r="DG12" s="624"/>
      <c r="DH12" s="624"/>
      <c r="DI12" s="624"/>
      <c r="DJ12" s="624"/>
      <c r="DK12" s="624"/>
      <c r="DL12" s="624"/>
      <c r="DM12" s="624"/>
      <c r="DN12" s="624"/>
      <c r="DO12" s="624"/>
      <c r="DP12" s="625"/>
      <c r="DQ12" s="632">
        <v>326138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2947657</v>
      </c>
      <c r="BH13" s="624"/>
      <c r="BI13" s="624"/>
      <c r="BJ13" s="624"/>
      <c r="BK13" s="624"/>
      <c r="BL13" s="624"/>
      <c r="BM13" s="624"/>
      <c r="BN13" s="625"/>
      <c r="BO13" s="626">
        <v>50.4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3381970</v>
      </c>
      <c r="CS13" s="624"/>
      <c r="CT13" s="624"/>
      <c r="CU13" s="624"/>
      <c r="CV13" s="624"/>
      <c r="CW13" s="624"/>
      <c r="CX13" s="624"/>
      <c r="CY13" s="625"/>
      <c r="CZ13" s="626">
        <v>10.5</v>
      </c>
      <c r="DA13" s="626"/>
      <c r="DB13" s="626"/>
      <c r="DC13" s="626"/>
      <c r="DD13" s="632">
        <v>1118559</v>
      </c>
      <c r="DE13" s="624"/>
      <c r="DF13" s="624"/>
      <c r="DG13" s="624"/>
      <c r="DH13" s="624"/>
      <c r="DI13" s="624"/>
      <c r="DJ13" s="624"/>
      <c r="DK13" s="624"/>
      <c r="DL13" s="624"/>
      <c r="DM13" s="624"/>
      <c r="DN13" s="624"/>
      <c r="DO13" s="624"/>
      <c r="DP13" s="625"/>
      <c r="DQ13" s="632">
        <v>2325630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3860</v>
      </c>
      <c r="S14" s="624"/>
      <c r="T14" s="624"/>
      <c r="U14" s="624"/>
      <c r="V14" s="624"/>
      <c r="W14" s="624"/>
      <c r="X14" s="624"/>
      <c r="Y14" s="625"/>
      <c r="Z14" s="626">
        <v>0</v>
      </c>
      <c r="AA14" s="626"/>
      <c r="AB14" s="626"/>
      <c r="AC14" s="626"/>
      <c r="AD14" s="627">
        <v>3860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207342</v>
      </c>
      <c r="BH14" s="624"/>
      <c r="BI14" s="624"/>
      <c r="BJ14" s="624"/>
      <c r="BK14" s="624"/>
      <c r="BL14" s="624"/>
      <c r="BM14" s="624"/>
      <c r="BN14" s="625"/>
      <c r="BO14" s="626">
        <v>3.5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1482901</v>
      </c>
      <c r="CS14" s="624"/>
      <c r="CT14" s="624"/>
      <c r="CU14" s="624"/>
      <c r="CV14" s="624"/>
      <c r="CW14" s="624"/>
      <c r="CX14" s="624"/>
      <c r="CY14" s="625"/>
      <c r="CZ14" s="626">
        <v>4.5999999999999996</v>
      </c>
      <c r="DA14" s="626"/>
      <c r="DB14" s="626"/>
      <c r="DC14" s="626"/>
      <c r="DD14" s="632">
        <v>554460</v>
      </c>
      <c r="DE14" s="624"/>
      <c r="DF14" s="624"/>
      <c r="DG14" s="624"/>
      <c r="DH14" s="624"/>
      <c r="DI14" s="624"/>
      <c r="DJ14" s="624"/>
      <c r="DK14" s="624"/>
      <c r="DL14" s="624"/>
      <c r="DM14" s="624"/>
      <c r="DN14" s="624"/>
      <c r="DO14" s="624"/>
      <c r="DP14" s="625"/>
      <c r="DQ14" s="632">
        <v>889464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324138</v>
      </c>
      <c r="BH15" s="624"/>
      <c r="BI15" s="624"/>
      <c r="BJ15" s="624"/>
      <c r="BK15" s="624"/>
      <c r="BL15" s="624"/>
      <c r="BM15" s="624"/>
      <c r="BN15" s="625"/>
      <c r="BO15" s="626">
        <v>5.5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3015484</v>
      </c>
      <c r="CS15" s="624"/>
      <c r="CT15" s="624"/>
      <c r="CU15" s="624"/>
      <c r="CV15" s="624"/>
      <c r="CW15" s="624"/>
      <c r="CX15" s="624"/>
      <c r="CY15" s="625"/>
      <c r="CZ15" s="626">
        <v>9.4</v>
      </c>
      <c r="DA15" s="626"/>
      <c r="DB15" s="626"/>
      <c r="DC15" s="626"/>
      <c r="DD15" s="632">
        <v>1008839</v>
      </c>
      <c r="DE15" s="624"/>
      <c r="DF15" s="624"/>
      <c r="DG15" s="624"/>
      <c r="DH15" s="624"/>
      <c r="DI15" s="624"/>
      <c r="DJ15" s="624"/>
      <c r="DK15" s="624"/>
      <c r="DL15" s="624"/>
      <c r="DM15" s="624"/>
      <c r="DN15" s="624"/>
      <c r="DO15" s="624"/>
      <c r="DP15" s="625"/>
      <c r="DQ15" s="632">
        <v>1807167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46096</v>
      </c>
      <c r="S16" s="624"/>
      <c r="T16" s="624"/>
      <c r="U16" s="624"/>
      <c r="V16" s="624"/>
      <c r="W16" s="624"/>
      <c r="X16" s="624"/>
      <c r="Y16" s="625"/>
      <c r="Z16" s="626">
        <v>0.1</v>
      </c>
      <c r="AA16" s="626"/>
      <c r="AB16" s="626"/>
      <c r="AC16" s="626"/>
      <c r="AD16" s="627">
        <v>46096</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63511</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120254</v>
      </c>
      <c r="S17" s="624"/>
      <c r="T17" s="624"/>
      <c r="U17" s="624"/>
      <c r="V17" s="624"/>
      <c r="W17" s="624"/>
      <c r="X17" s="624"/>
      <c r="Y17" s="625"/>
      <c r="Z17" s="626">
        <v>0.4</v>
      </c>
      <c r="AA17" s="626"/>
      <c r="AB17" s="626"/>
      <c r="AC17" s="626"/>
      <c r="AD17" s="627">
        <v>120254</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3417213</v>
      </c>
      <c r="CS17" s="624"/>
      <c r="CT17" s="624"/>
      <c r="CU17" s="624"/>
      <c r="CV17" s="624"/>
      <c r="CW17" s="624"/>
      <c r="CX17" s="624"/>
      <c r="CY17" s="625"/>
      <c r="CZ17" s="626">
        <v>10.6</v>
      </c>
      <c r="DA17" s="626"/>
      <c r="DB17" s="626"/>
      <c r="DC17" s="626"/>
      <c r="DD17" s="632" t="s">
        <v>122</v>
      </c>
      <c r="DE17" s="624"/>
      <c r="DF17" s="624"/>
      <c r="DG17" s="624"/>
      <c r="DH17" s="624"/>
      <c r="DI17" s="624"/>
      <c r="DJ17" s="624"/>
      <c r="DK17" s="624"/>
      <c r="DL17" s="624"/>
      <c r="DM17" s="624"/>
      <c r="DN17" s="624"/>
      <c r="DO17" s="624"/>
      <c r="DP17" s="625"/>
      <c r="DQ17" s="632">
        <v>3329799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38783</v>
      </c>
      <c r="S18" s="624"/>
      <c r="T18" s="624"/>
      <c r="U18" s="624"/>
      <c r="V18" s="624"/>
      <c r="W18" s="624"/>
      <c r="X18" s="624"/>
      <c r="Y18" s="625"/>
      <c r="Z18" s="626">
        <v>0.1</v>
      </c>
      <c r="AA18" s="626"/>
      <c r="AB18" s="626"/>
      <c r="AC18" s="626"/>
      <c r="AD18" s="627">
        <v>38783</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33772</v>
      </c>
      <c r="S19" s="624"/>
      <c r="T19" s="624"/>
      <c r="U19" s="624"/>
      <c r="V19" s="624"/>
      <c r="W19" s="624"/>
      <c r="X19" s="624"/>
      <c r="Y19" s="625"/>
      <c r="Z19" s="626">
        <v>0.1</v>
      </c>
      <c r="AA19" s="626"/>
      <c r="AB19" s="626"/>
      <c r="AC19" s="626"/>
      <c r="AD19" s="627">
        <v>33772</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14174</v>
      </c>
      <c r="BH19" s="624"/>
      <c r="BI19" s="624"/>
      <c r="BJ19" s="624"/>
      <c r="BK19" s="624"/>
      <c r="BL19" s="624"/>
      <c r="BM19" s="624"/>
      <c r="BN19" s="625"/>
      <c r="BO19" s="626">
        <v>0.2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5011</v>
      </c>
      <c r="S20" s="624"/>
      <c r="T20" s="624"/>
      <c r="U20" s="624"/>
      <c r="V20" s="624"/>
      <c r="W20" s="624"/>
      <c r="X20" s="624"/>
      <c r="Y20" s="625"/>
      <c r="Z20" s="626">
        <v>0</v>
      </c>
      <c r="AA20" s="626"/>
      <c r="AB20" s="626"/>
      <c r="AC20" s="626"/>
      <c r="AD20" s="627">
        <v>5011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14174</v>
      </c>
      <c r="BH20" s="624"/>
      <c r="BI20" s="624"/>
      <c r="BJ20" s="624"/>
      <c r="BK20" s="624"/>
      <c r="BL20" s="624"/>
      <c r="BM20" s="624"/>
      <c r="BN20" s="625"/>
      <c r="BO20" s="626">
        <v>0.2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32168613</v>
      </c>
      <c r="CS20" s="624"/>
      <c r="CT20" s="624"/>
      <c r="CU20" s="624"/>
      <c r="CV20" s="624"/>
      <c r="CW20" s="624"/>
      <c r="CX20" s="624"/>
      <c r="CY20" s="625"/>
      <c r="CZ20" s="626">
        <v>100</v>
      </c>
      <c r="DA20" s="626"/>
      <c r="DB20" s="626"/>
      <c r="DC20" s="626"/>
      <c r="DD20" s="632">
        <v>4386348</v>
      </c>
      <c r="DE20" s="624"/>
      <c r="DF20" s="624"/>
      <c r="DG20" s="624"/>
      <c r="DH20" s="624"/>
      <c r="DI20" s="624"/>
      <c r="DJ20" s="624"/>
      <c r="DK20" s="624"/>
      <c r="DL20" s="624"/>
      <c r="DM20" s="624"/>
      <c r="DN20" s="624"/>
      <c r="DO20" s="624"/>
      <c r="DP20" s="625"/>
      <c r="DQ20" s="632">
        <v>21431780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11169571</v>
      </c>
      <c r="S21" s="624"/>
      <c r="T21" s="624"/>
      <c r="U21" s="624"/>
      <c r="V21" s="624"/>
      <c r="W21" s="624"/>
      <c r="X21" s="624"/>
      <c r="Y21" s="625"/>
      <c r="Z21" s="626">
        <v>34.1</v>
      </c>
      <c r="AA21" s="626"/>
      <c r="AB21" s="626"/>
      <c r="AC21" s="626"/>
      <c r="AD21" s="627">
        <v>10099169</v>
      </c>
      <c r="AE21" s="627"/>
      <c r="AF21" s="627"/>
      <c r="AG21" s="627"/>
      <c r="AH21" s="627"/>
      <c r="AI21" s="627"/>
      <c r="AJ21" s="627"/>
      <c r="AK21" s="627"/>
      <c r="AL21" s="628">
        <v>55.9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14174</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10099169</v>
      </c>
      <c r="S22" s="624"/>
      <c r="T22" s="624"/>
      <c r="U22" s="624"/>
      <c r="V22" s="624"/>
      <c r="W22" s="624"/>
      <c r="X22" s="624"/>
      <c r="Y22" s="625"/>
      <c r="Z22" s="626">
        <v>30.8</v>
      </c>
      <c r="AA22" s="626"/>
      <c r="AB22" s="626"/>
      <c r="AC22" s="626"/>
      <c r="AD22" s="627">
        <v>10099169</v>
      </c>
      <c r="AE22" s="627"/>
      <c r="AF22" s="627"/>
      <c r="AG22" s="627"/>
      <c r="AH22" s="627"/>
      <c r="AI22" s="627"/>
      <c r="AJ22" s="627"/>
      <c r="AK22" s="627"/>
      <c r="AL22" s="628">
        <v>55.9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1070402</v>
      </c>
      <c r="S23" s="624"/>
      <c r="T23" s="624"/>
      <c r="U23" s="624"/>
      <c r="V23" s="624"/>
      <c r="W23" s="624"/>
      <c r="X23" s="624"/>
      <c r="Y23" s="625"/>
      <c r="Z23" s="626">
        <v>3.3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14068616</v>
      </c>
      <c r="CS24" s="613"/>
      <c r="CT24" s="613"/>
      <c r="CU24" s="613"/>
      <c r="CV24" s="613"/>
      <c r="CW24" s="613"/>
      <c r="CX24" s="613"/>
      <c r="CY24" s="614"/>
      <c r="CZ24" s="617">
        <v>43.7</v>
      </c>
      <c r="DA24" s="618"/>
      <c r="DB24" s="618"/>
      <c r="DC24" s="634"/>
      <c r="DD24" s="655">
        <v>10405759</v>
      </c>
      <c r="DE24" s="613"/>
      <c r="DF24" s="613"/>
      <c r="DG24" s="613"/>
      <c r="DH24" s="613"/>
      <c r="DI24" s="613"/>
      <c r="DJ24" s="613"/>
      <c r="DK24" s="614"/>
      <c r="DL24" s="655">
        <v>9719570</v>
      </c>
      <c r="DM24" s="613"/>
      <c r="DN24" s="613"/>
      <c r="DO24" s="613"/>
      <c r="DP24" s="613"/>
      <c r="DQ24" s="613"/>
      <c r="DR24" s="613"/>
      <c r="DS24" s="613"/>
      <c r="DT24" s="613"/>
      <c r="DU24" s="613"/>
      <c r="DV24" s="614"/>
      <c r="DW24" s="617">
        <v>53.7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18673903</v>
      </c>
      <c r="S25" s="624"/>
      <c r="T25" s="624"/>
      <c r="U25" s="624"/>
      <c r="V25" s="624"/>
      <c r="W25" s="624"/>
      <c r="X25" s="624"/>
      <c r="Y25" s="625"/>
      <c r="Z25" s="626">
        <v>57</v>
      </c>
      <c r="AA25" s="626"/>
      <c r="AB25" s="626"/>
      <c r="AC25" s="626"/>
      <c r="AD25" s="627">
        <v>17603501</v>
      </c>
      <c r="AE25" s="627"/>
      <c r="AF25" s="627"/>
      <c r="AG25" s="627"/>
      <c r="AH25" s="627"/>
      <c r="AI25" s="627"/>
      <c r="AJ25" s="627"/>
      <c r="AK25" s="627"/>
      <c r="AL25" s="628">
        <v>97.4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5323038</v>
      </c>
      <c r="CS25" s="644"/>
      <c r="CT25" s="644"/>
      <c r="CU25" s="644"/>
      <c r="CV25" s="644"/>
      <c r="CW25" s="644"/>
      <c r="CX25" s="644"/>
      <c r="CY25" s="645"/>
      <c r="CZ25" s="628">
        <v>16.5</v>
      </c>
      <c r="DA25" s="656"/>
      <c r="DB25" s="656"/>
      <c r="DC25" s="658"/>
      <c r="DD25" s="632">
        <v>5020221</v>
      </c>
      <c r="DE25" s="644"/>
      <c r="DF25" s="644"/>
      <c r="DG25" s="644"/>
      <c r="DH25" s="644"/>
      <c r="DI25" s="644"/>
      <c r="DJ25" s="644"/>
      <c r="DK25" s="645"/>
      <c r="DL25" s="632">
        <v>4960067</v>
      </c>
      <c r="DM25" s="644"/>
      <c r="DN25" s="644"/>
      <c r="DO25" s="644"/>
      <c r="DP25" s="644"/>
      <c r="DQ25" s="644"/>
      <c r="DR25" s="644"/>
      <c r="DS25" s="644"/>
      <c r="DT25" s="644"/>
      <c r="DU25" s="644"/>
      <c r="DV25" s="645"/>
      <c r="DW25" s="628">
        <v>27.4</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4299</v>
      </c>
      <c r="S26" s="624"/>
      <c r="T26" s="624"/>
      <c r="U26" s="624"/>
      <c r="V26" s="624"/>
      <c r="W26" s="624"/>
      <c r="X26" s="624"/>
      <c r="Y26" s="625"/>
      <c r="Z26" s="626">
        <v>0</v>
      </c>
      <c r="AA26" s="626"/>
      <c r="AB26" s="626"/>
      <c r="AC26" s="626"/>
      <c r="AD26" s="627">
        <v>4299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3063866</v>
      </c>
      <c r="CS26" s="624"/>
      <c r="CT26" s="624"/>
      <c r="CU26" s="624"/>
      <c r="CV26" s="624"/>
      <c r="CW26" s="624"/>
      <c r="CX26" s="624"/>
      <c r="CY26" s="625"/>
      <c r="CZ26" s="628">
        <v>9.5</v>
      </c>
      <c r="DA26" s="656"/>
      <c r="DB26" s="656"/>
      <c r="DC26" s="658"/>
      <c r="DD26" s="632">
        <v>2919689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30418</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5853420</v>
      </c>
      <c r="BH27" s="624"/>
      <c r="BI27" s="624"/>
      <c r="BJ27" s="624"/>
      <c r="BK27" s="624"/>
      <c r="BL27" s="624"/>
      <c r="BM27" s="624"/>
      <c r="BN27" s="625"/>
      <c r="BO27" s="626">
        <v>100</v>
      </c>
      <c r="BP27" s="626"/>
      <c r="BQ27" s="626"/>
      <c r="BR27" s="626"/>
      <c r="BS27" s="627">
        <v>38161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5328365</v>
      </c>
      <c r="CS27" s="644"/>
      <c r="CT27" s="644"/>
      <c r="CU27" s="644"/>
      <c r="CV27" s="644"/>
      <c r="CW27" s="644"/>
      <c r="CX27" s="644"/>
      <c r="CY27" s="645"/>
      <c r="CZ27" s="628">
        <v>16.600000000000001</v>
      </c>
      <c r="DA27" s="656"/>
      <c r="DB27" s="656"/>
      <c r="DC27" s="658"/>
      <c r="DD27" s="632">
        <v>2055739</v>
      </c>
      <c r="DE27" s="644"/>
      <c r="DF27" s="644"/>
      <c r="DG27" s="644"/>
      <c r="DH27" s="644"/>
      <c r="DI27" s="644"/>
      <c r="DJ27" s="644"/>
      <c r="DK27" s="645"/>
      <c r="DL27" s="632">
        <v>1429704</v>
      </c>
      <c r="DM27" s="644"/>
      <c r="DN27" s="644"/>
      <c r="DO27" s="644"/>
      <c r="DP27" s="644"/>
      <c r="DQ27" s="644"/>
      <c r="DR27" s="644"/>
      <c r="DS27" s="644"/>
      <c r="DT27" s="644"/>
      <c r="DU27" s="644"/>
      <c r="DV27" s="645"/>
      <c r="DW27" s="628">
        <v>7.9</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218041</v>
      </c>
      <c r="S28" s="624"/>
      <c r="T28" s="624"/>
      <c r="U28" s="624"/>
      <c r="V28" s="624"/>
      <c r="W28" s="624"/>
      <c r="X28" s="624"/>
      <c r="Y28" s="625"/>
      <c r="Z28" s="626">
        <v>0.7</v>
      </c>
      <c r="AA28" s="626"/>
      <c r="AB28" s="626"/>
      <c r="AC28" s="626"/>
      <c r="AD28" s="627">
        <v>39509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3417213</v>
      </c>
      <c r="CS28" s="624"/>
      <c r="CT28" s="624"/>
      <c r="CU28" s="624"/>
      <c r="CV28" s="624"/>
      <c r="CW28" s="624"/>
      <c r="CX28" s="624"/>
      <c r="CY28" s="625"/>
      <c r="CZ28" s="628">
        <v>10.6</v>
      </c>
      <c r="DA28" s="656"/>
      <c r="DB28" s="656"/>
      <c r="DC28" s="658"/>
      <c r="DD28" s="632">
        <v>3329799</v>
      </c>
      <c r="DE28" s="624"/>
      <c r="DF28" s="624"/>
      <c r="DG28" s="624"/>
      <c r="DH28" s="624"/>
      <c r="DI28" s="624"/>
      <c r="DJ28" s="624"/>
      <c r="DK28" s="625"/>
      <c r="DL28" s="632">
        <v>3329799</v>
      </c>
      <c r="DM28" s="624"/>
      <c r="DN28" s="624"/>
      <c r="DO28" s="624"/>
      <c r="DP28" s="624"/>
      <c r="DQ28" s="624"/>
      <c r="DR28" s="624"/>
      <c r="DS28" s="624"/>
      <c r="DT28" s="624"/>
      <c r="DU28" s="624"/>
      <c r="DV28" s="625"/>
      <c r="DW28" s="628">
        <v>18.399999999999999</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165702</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3417213</v>
      </c>
      <c r="CS29" s="644"/>
      <c r="CT29" s="644"/>
      <c r="CU29" s="644"/>
      <c r="CV29" s="644"/>
      <c r="CW29" s="644"/>
      <c r="CX29" s="644"/>
      <c r="CY29" s="645"/>
      <c r="CZ29" s="628">
        <v>10.6</v>
      </c>
      <c r="DA29" s="656"/>
      <c r="DB29" s="656"/>
      <c r="DC29" s="658"/>
      <c r="DD29" s="632">
        <v>3329799</v>
      </c>
      <c r="DE29" s="644"/>
      <c r="DF29" s="644"/>
      <c r="DG29" s="644"/>
      <c r="DH29" s="644"/>
      <c r="DI29" s="644"/>
      <c r="DJ29" s="644"/>
      <c r="DK29" s="645"/>
      <c r="DL29" s="632">
        <v>3329799</v>
      </c>
      <c r="DM29" s="644"/>
      <c r="DN29" s="644"/>
      <c r="DO29" s="644"/>
      <c r="DP29" s="644"/>
      <c r="DQ29" s="644"/>
      <c r="DR29" s="644"/>
      <c r="DS29" s="644"/>
      <c r="DT29" s="644"/>
      <c r="DU29" s="644"/>
      <c r="DV29" s="645"/>
      <c r="DW29" s="628">
        <v>18.399999999999999</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4321546</v>
      </c>
      <c r="S30" s="624"/>
      <c r="T30" s="624"/>
      <c r="U30" s="624"/>
      <c r="V30" s="624"/>
      <c r="W30" s="624"/>
      <c r="X30" s="624"/>
      <c r="Y30" s="625"/>
      <c r="Z30" s="626">
        <v>13.2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3350993</v>
      </c>
      <c r="CS30" s="624"/>
      <c r="CT30" s="624"/>
      <c r="CU30" s="624"/>
      <c r="CV30" s="624"/>
      <c r="CW30" s="624"/>
      <c r="CX30" s="624"/>
      <c r="CY30" s="625"/>
      <c r="CZ30" s="628">
        <v>10.4</v>
      </c>
      <c r="DA30" s="656"/>
      <c r="DB30" s="656"/>
      <c r="DC30" s="658"/>
      <c r="DD30" s="632">
        <v>3263579</v>
      </c>
      <c r="DE30" s="624"/>
      <c r="DF30" s="624"/>
      <c r="DG30" s="624"/>
      <c r="DH30" s="624"/>
      <c r="DI30" s="624"/>
      <c r="DJ30" s="624"/>
      <c r="DK30" s="625"/>
      <c r="DL30" s="632">
        <v>3263579</v>
      </c>
      <c r="DM30" s="624"/>
      <c r="DN30" s="624"/>
      <c r="DO30" s="624"/>
      <c r="DP30" s="624"/>
      <c r="DQ30" s="624"/>
      <c r="DR30" s="624"/>
      <c r="DS30" s="624"/>
      <c r="DT30" s="624"/>
      <c r="DU30" s="624"/>
      <c r="DV30" s="625"/>
      <c r="DW30" s="628">
        <v>18</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v>412021</v>
      </c>
      <c r="S31" s="624"/>
      <c r="T31" s="624"/>
      <c r="U31" s="624"/>
      <c r="V31" s="624"/>
      <c r="W31" s="624"/>
      <c r="X31" s="624"/>
      <c r="Y31" s="625"/>
      <c r="Z31" s="626">
        <v>1.3</v>
      </c>
      <c r="AA31" s="626"/>
      <c r="AB31" s="626"/>
      <c r="AC31" s="626"/>
      <c r="AD31" s="627">
        <v>412021</v>
      </c>
      <c r="AE31" s="627"/>
      <c r="AF31" s="627"/>
      <c r="AG31" s="627"/>
      <c r="AH31" s="627"/>
      <c r="AI31" s="627"/>
      <c r="AJ31" s="627"/>
      <c r="AK31" s="627"/>
      <c r="AL31" s="628">
        <v>2.2999999999999998</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96.4</v>
      </c>
      <c r="BN31" s="667"/>
      <c r="BO31" s="667"/>
      <c r="BP31" s="667"/>
      <c r="BQ31" s="668"/>
      <c r="BR31" s="670">
        <v>99.3</v>
      </c>
      <c r="BS31" s="667"/>
      <c r="BT31" s="667"/>
      <c r="BU31" s="667"/>
      <c r="BV31" s="667"/>
      <c r="BW31" s="667"/>
      <c r="BX31" s="618">
        <v>96.3</v>
      </c>
      <c r="BY31" s="667"/>
      <c r="BZ31" s="667"/>
      <c r="CA31" s="667"/>
      <c r="CB31" s="668"/>
      <c r="CD31" s="663"/>
      <c r="CE31" s="664"/>
      <c r="CF31" s="620" t="s">
        <v>300</v>
      </c>
      <c r="CG31" s="621"/>
      <c r="CH31" s="621"/>
      <c r="CI31" s="621"/>
      <c r="CJ31" s="621"/>
      <c r="CK31" s="621"/>
      <c r="CL31" s="621"/>
      <c r="CM31" s="621"/>
      <c r="CN31" s="621"/>
      <c r="CO31" s="621"/>
      <c r="CP31" s="621"/>
      <c r="CQ31" s="622"/>
      <c r="CR31" s="623">
        <v>66220</v>
      </c>
      <c r="CS31" s="644"/>
      <c r="CT31" s="644"/>
      <c r="CU31" s="644"/>
      <c r="CV31" s="644"/>
      <c r="CW31" s="644"/>
      <c r="CX31" s="644"/>
      <c r="CY31" s="645"/>
      <c r="CZ31" s="628">
        <v>0.2</v>
      </c>
      <c r="DA31" s="656"/>
      <c r="DB31" s="656"/>
      <c r="DC31" s="658"/>
      <c r="DD31" s="632">
        <v>66220</v>
      </c>
      <c r="DE31" s="644"/>
      <c r="DF31" s="644"/>
      <c r="DG31" s="644"/>
      <c r="DH31" s="644"/>
      <c r="DI31" s="644"/>
      <c r="DJ31" s="644"/>
      <c r="DK31" s="645"/>
      <c r="DL31" s="632">
        <v>66220</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2154697</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44"/>
      <c r="BI32" s="644"/>
      <c r="BJ32" s="644"/>
      <c r="BK32" s="644"/>
      <c r="BL32" s="644"/>
      <c r="BM32" s="629">
        <v>97.1</v>
      </c>
      <c r="BN32" s="644"/>
      <c r="BO32" s="644"/>
      <c r="BP32" s="644"/>
      <c r="BQ32" s="669"/>
      <c r="BR32" s="680">
        <v>99.3</v>
      </c>
      <c r="BS32" s="644"/>
      <c r="BT32" s="644"/>
      <c r="BU32" s="644"/>
      <c r="BV32" s="644"/>
      <c r="BW32" s="644"/>
      <c r="BX32" s="629">
        <v>96.7</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300428</v>
      </c>
      <c r="S33" s="624"/>
      <c r="T33" s="624"/>
      <c r="U33" s="624"/>
      <c r="V33" s="624"/>
      <c r="W33" s="624"/>
      <c r="X33" s="624"/>
      <c r="Y33" s="625"/>
      <c r="Z33" s="626">
        <v>0.9</v>
      </c>
      <c r="AA33" s="626"/>
      <c r="AB33" s="626"/>
      <c r="AC33" s="626"/>
      <c r="AD33" s="627">
        <v>20373</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99.1</v>
      </c>
      <c r="BH33" s="682"/>
      <c r="BI33" s="682"/>
      <c r="BJ33" s="682"/>
      <c r="BK33" s="682"/>
      <c r="BL33" s="682"/>
      <c r="BM33" s="683">
        <v>95.6</v>
      </c>
      <c r="BN33" s="682"/>
      <c r="BO33" s="682"/>
      <c r="BP33" s="682"/>
      <c r="BQ33" s="684"/>
      <c r="BR33" s="681">
        <v>99.1</v>
      </c>
      <c r="BS33" s="682"/>
      <c r="BT33" s="682"/>
      <c r="BU33" s="682"/>
      <c r="BV33" s="682"/>
      <c r="BW33" s="682"/>
      <c r="BX33" s="683">
        <v>95.5</v>
      </c>
      <c r="BY33" s="682"/>
      <c r="BZ33" s="682"/>
      <c r="CA33" s="682"/>
      <c r="CB33" s="684"/>
      <c r="CD33" s="620" t="s">
        <v>307</v>
      </c>
      <c r="CE33" s="621"/>
      <c r="CF33" s="621"/>
      <c r="CG33" s="621"/>
      <c r="CH33" s="621"/>
      <c r="CI33" s="621"/>
      <c r="CJ33" s="621"/>
      <c r="CK33" s="621"/>
      <c r="CL33" s="621"/>
      <c r="CM33" s="621"/>
      <c r="CN33" s="621"/>
      <c r="CO33" s="621"/>
      <c r="CP33" s="621"/>
      <c r="CQ33" s="622"/>
      <c r="CR33" s="623">
        <v>13650138</v>
      </c>
      <c r="CS33" s="644"/>
      <c r="CT33" s="644"/>
      <c r="CU33" s="644"/>
      <c r="CV33" s="644"/>
      <c r="CW33" s="644"/>
      <c r="CX33" s="644"/>
      <c r="CY33" s="645"/>
      <c r="CZ33" s="628">
        <v>42.4</v>
      </c>
      <c r="DA33" s="656"/>
      <c r="DB33" s="656"/>
      <c r="DC33" s="658"/>
      <c r="DD33" s="632">
        <v>10516937</v>
      </c>
      <c r="DE33" s="644"/>
      <c r="DF33" s="644"/>
      <c r="DG33" s="644"/>
      <c r="DH33" s="644"/>
      <c r="DI33" s="644"/>
      <c r="DJ33" s="644"/>
      <c r="DK33" s="645"/>
      <c r="DL33" s="632">
        <v>7693061</v>
      </c>
      <c r="DM33" s="644"/>
      <c r="DN33" s="644"/>
      <c r="DO33" s="644"/>
      <c r="DP33" s="644"/>
      <c r="DQ33" s="644"/>
      <c r="DR33" s="644"/>
      <c r="DS33" s="644"/>
      <c r="DT33" s="644"/>
      <c r="DU33" s="644"/>
      <c r="DV33" s="645"/>
      <c r="DW33" s="628">
        <v>42.5</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687536</v>
      </c>
      <c r="S34" s="624"/>
      <c r="T34" s="624"/>
      <c r="U34" s="624"/>
      <c r="V34" s="624"/>
      <c r="W34" s="624"/>
      <c r="X34" s="624"/>
      <c r="Y34" s="625"/>
      <c r="Z34" s="626">
        <v>2.1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4384018</v>
      </c>
      <c r="CS34" s="624"/>
      <c r="CT34" s="624"/>
      <c r="CU34" s="624"/>
      <c r="CV34" s="624"/>
      <c r="CW34" s="624"/>
      <c r="CX34" s="624"/>
      <c r="CY34" s="625"/>
      <c r="CZ34" s="628">
        <v>13.6</v>
      </c>
      <c r="DA34" s="656"/>
      <c r="DB34" s="656"/>
      <c r="DC34" s="658"/>
      <c r="DD34" s="632">
        <v>3302373</v>
      </c>
      <c r="DE34" s="624"/>
      <c r="DF34" s="624"/>
      <c r="DG34" s="624"/>
      <c r="DH34" s="624"/>
      <c r="DI34" s="624"/>
      <c r="DJ34" s="624"/>
      <c r="DK34" s="625"/>
      <c r="DL34" s="632">
        <v>2742025</v>
      </c>
      <c r="DM34" s="624"/>
      <c r="DN34" s="624"/>
      <c r="DO34" s="624"/>
      <c r="DP34" s="624"/>
      <c r="DQ34" s="624"/>
      <c r="DR34" s="624"/>
      <c r="DS34" s="624"/>
      <c r="DT34" s="624"/>
      <c r="DU34" s="624"/>
      <c r="DV34" s="625"/>
      <c r="DW34" s="628">
        <v>15.1</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1578466</v>
      </c>
      <c r="S35" s="624"/>
      <c r="T35" s="624"/>
      <c r="U35" s="624"/>
      <c r="V35" s="624"/>
      <c r="W35" s="624"/>
      <c r="X35" s="624"/>
      <c r="Y35" s="625"/>
      <c r="Z35" s="626">
        <v>4.8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181458</v>
      </c>
      <c r="CS35" s="644"/>
      <c r="CT35" s="644"/>
      <c r="CU35" s="644"/>
      <c r="CV35" s="644"/>
      <c r="CW35" s="644"/>
      <c r="CX35" s="644"/>
      <c r="CY35" s="645"/>
      <c r="CZ35" s="628">
        <v>0.6</v>
      </c>
      <c r="DA35" s="656"/>
      <c r="DB35" s="656"/>
      <c r="DC35" s="658"/>
      <c r="DD35" s="632">
        <v>154093</v>
      </c>
      <c r="DE35" s="644"/>
      <c r="DF35" s="644"/>
      <c r="DG35" s="644"/>
      <c r="DH35" s="644"/>
      <c r="DI35" s="644"/>
      <c r="DJ35" s="644"/>
      <c r="DK35" s="645"/>
      <c r="DL35" s="632">
        <v>153760</v>
      </c>
      <c r="DM35" s="644"/>
      <c r="DN35" s="644"/>
      <c r="DO35" s="644"/>
      <c r="DP35" s="644"/>
      <c r="DQ35" s="644"/>
      <c r="DR35" s="644"/>
      <c r="DS35" s="644"/>
      <c r="DT35" s="644"/>
      <c r="DU35" s="644"/>
      <c r="DV35" s="645"/>
      <c r="DW35" s="628">
        <v>0.8</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773493</v>
      </c>
      <c r="S36" s="624"/>
      <c r="T36" s="624"/>
      <c r="U36" s="624"/>
      <c r="V36" s="624"/>
      <c r="W36" s="624"/>
      <c r="X36" s="624"/>
      <c r="Y36" s="625"/>
      <c r="Z36" s="626">
        <v>2.4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4795058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54690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4573090</v>
      </c>
      <c r="CS36" s="624"/>
      <c r="CT36" s="624"/>
      <c r="CU36" s="624"/>
      <c r="CV36" s="624"/>
      <c r="CW36" s="624"/>
      <c r="CX36" s="624"/>
      <c r="CY36" s="625"/>
      <c r="CZ36" s="628">
        <v>14.2</v>
      </c>
      <c r="DA36" s="656"/>
      <c r="DB36" s="656"/>
      <c r="DC36" s="658"/>
      <c r="DD36" s="632">
        <v>3693202</v>
      </c>
      <c r="DE36" s="624"/>
      <c r="DF36" s="624"/>
      <c r="DG36" s="624"/>
      <c r="DH36" s="624"/>
      <c r="DI36" s="624"/>
      <c r="DJ36" s="624"/>
      <c r="DK36" s="625"/>
      <c r="DL36" s="632">
        <v>3047894</v>
      </c>
      <c r="DM36" s="624"/>
      <c r="DN36" s="624"/>
      <c r="DO36" s="624"/>
      <c r="DP36" s="624"/>
      <c r="DQ36" s="624"/>
      <c r="DR36" s="624"/>
      <c r="DS36" s="624"/>
      <c r="DT36" s="624"/>
      <c r="DU36" s="624"/>
      <c r="DV36" s="625"/>
      <c r="DW36" s="628">
        <v>16.8</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351794</v>
      </c>
      <c r="S37" s="624"/>
      <c r="T37" s="624"/>
      <c r="U37" s="624"/>
      <c r="V37" s="624"/>
      <c r="W37" s="624"/>
      <c r="X37" s="624"/>
      <c r="Y37" s="625"/>
      <c r="Z37" s="626">
        <v>1.1000000000000001</v>
      </c>
      <c r="AA37" s="626"/>
      <c r="AB37" s="626"/>
      <c r="AC37" s="626"/>
      <c r="AD37" s="627">
        <v>1872</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1674944</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1338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5902</v>
      </c>
      <c r="CS37" s="644"/>
      <c r="CT37" s="644"/>
      <c r="CU37" s="644"/>
      <c r="CV37" s="644"/>
      <c r="CW37" s="644"/>
      <c r="CX37" s="644"/>
      <c r="CY37" s="645"/>
      <c r="CZ37" s="628">
        <v>0</v>
      </c>
      <c r="DA37" s="656"/>
      <c r="DB37" s="656"/>
      <c r="DC37" s="658"/>
      <c r="DD37" s="632">
        <v>5902</v>
      </c>
      <c r="DE37" s="644"/>
      <c r="DF37" s="644"/>
      <c r="DG37" s="644"/>
      <c r="DH37" s="644"/>
      <c r="DI37" s="644"/>
      <c r="DJ37" s="644"/>
      <c r="DK37" s="645"/>
      <c r="DL37" s="632">
        <v>5902</v>
      </c>
      <c r="DM37" s="644"/>
      <c r="DN37" s="644"/>
      <c r="DO37" s="644"/>
      <c r="DP37" s="644"/>
      <c r="DQ37" s="644"/>
      <c r="DR37" s="644"/>
      <c r="DS37" s="644"/>
      <c r="DT37" s="644"/>
      <c r="DU37" s="644"/>
      <c r="DV37" s="645"/>
      <c r="DW37" s="628">
        <v>0</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3105328</v>
      </c>
      <c r="S38" s="624"/>
      <c r="T38" s="624"/>
      <c r="U38" s="624"/>
      <c r="V38" s="624"/>
      <c r="W38" s="624"/>
      <c r="X38" s="624"/>
      <c r="Y38" s="625"/>
      <c r="Z38" s="626">
        <v>9.5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759870</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6521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2201141</v>
      </c>
      <c r="CS38" s="624"/>
      <c r="CT38" s="624"/>
      <c r="CU38" s="624"/>
      <c r="CV38" s="624"/>
      <c r="CW38" s="624"/>
      <c r="CX38" s="624"/>
      <c r="CY38" s="625"/>
      <c r="CZ38" s="628">
        <v>6.8</v>
      </c>
      <c r="DA38" s="656"/>
      <c r="DB38" s="656"/>
      <c r="DC38" s="658"/>
      <c r="DD38" s="632">
        <v>1795211</v>
      </c>
      <c r="DE38" s="624"/>
      <c r="DF38" s="624"/>
      <c r="DG38" s="624"/>
      <c r="DH38" s="624"/>
      <c r="DI38" s="624"/>
      <c r="DJ38" s="624"/>
      <c r="DK38" s="625"/>
      <c r="DL38" s="632">
        <v>1742382</v>
      </c>
      <c r="DM38" s="624"/>
      <c r="DN38" s="624"/>
      <c r="DO38" s="624"/>
      <c r="DP38" s="624"/>
      <c r="DQ38" s="624"/>
      <c r="DR38" s="624"/>
      <c r="DS38" s="624"/>
      <c r="DT38" s="624"/>
      <c r="DU38" s="624"/>
      <c r="DV38" s="625"/>
      <c r="DW38" s="628">
        <v>9.6</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122693</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9972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2288743</v>
      </c>
      <c r="CS39" s="644"/>
      <c r="CT39" s="644"/>
      <c r="CU39" s="644"/>
      <c r="CV39" s="644"/>
      <c r="CW39" s="644"/>
      <c r="CX39" s="644"/>
      <c r="CY39" s="645"/>
      <c r="CZ39" s="628">
        <v>7.1</v>
      </c>
      <c r="DA39" s="656"/>
      <c r="DB39" s="656"/>
      <c r="DC39" s="658"/>
      <c r="DD39" s="632">
        <v>1565058</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21028</v>
      </c>
      <c r="S40" s="624"/>
      <c r="T40" s="624"/>
      <c r="U40" s="624"/>
      <c r="V40" s="624"/>
      <c r="W40" s="624"/>
      <c r="X40" s="624"/>
      <c r="Y40" s="625"/>
      <c r="Z40" s="626">
        <v>0.1</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38803</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21688</v>
      </c>
      <c r="CS40" s="624"/>
      <c r="CT40" s="624"/>
      <c r="CU40" s="624"/>
      <c r="CV40" s="624"/>
      <c r="CW40" s="624"/>
      <c r="CX40" s="624"/>
      <c r="CY40" s="625"/>
      <c r="CZ40" s="628">
        <v>0.1</v>
      </c>
      <c r="DA40" s="656"/>
      <c r="DB40" s="656"/>
      <c r="DC40" s="658"/>
      <c r="DD40" s="632">
        <v>7000</v>
      </c>
      <c r="DE40" s="624"/>
      <c r="DF40" s="624"/>
      <c r="DG40" s="624"/>
      <c r="DH40" s="624"/>
      <c r="DI40" s="624"/>
      <c r="DJ40" s="624"/>
      <c r="DK40" s="625"/>
      <c r="DL40" s="632">
        <v>7000</v>
      </c>
      <c r="DM40" s="624"/>
      <c r="DN40" s="624"/>
      <c r="DO40" s="624"/>
      <c r="DP40" s="624"/>
      <c r="DQ40" s="624"/>
      <c r="DR40" s="624"/>
      <c r="DS40" s="624"/>
      <c r="DT40" s="624"/>
      <c r="DU40" s="624"/>
      <c r="DV40" s="625"/>
      <c r="DW40" s="628">
        <v>0</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32777672</v>
      </c>
      <c r="S41" s="696"/>
      <c r="T41" s="696"/>
      <c r="U41" s="696"/>
      <c r="V41" s="696"/>
      <c r="W41" s="696"/>
      <c r="X41" s="696"/>
      <c r="Y41" s="700"/>
      <c r="Z41" s="701">
        <v>100</v>
      </c>
      <c r="AA41" s="701"/>
      <c r="AB41" s="701"/>
      <c r="AC41" s="701"/>
      <c r="AD41" s="702">
        <v>18081575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422268</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1776480</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408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4449859</v>
      </c>
      <c r="CS42" s="644"/>
      <c r="CT42" s="644"/>
      <c r="CU42" s="644"/>
      <c r="CV42" s="644"/>
      <c r="CW42" s="644"/>
      <c r="CX42" s="644"/>
      <c r="CY42" s="645"/>
      <c r="CZ42" s="628">
        <v>13.8</v>
      </c>
      <c r="DA42" s="656"/>
      <c r="DB42" s="656"/>
      <c r="DC42" s="658"/>
      <c r="DD42" s="632">
        <v>509084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57047</v>
      </c>
      <c r="CS43" s="644"/>
      <c r="CT43" s="644"/>
      <c r="CU43" s="644"/>
      <c r="CV43" s="644"/>
      <c r="CW43" s="644"/>
      <c r="CX43" s="644"/>
      <c r="CY43" s="645"/>
      <c r="CZ43" s="628">
        <v>0.2</v>
      </c>
      <c r="DA43" s="656"/>
      <c r="DB43" s="656"/>
      <c r="DC43" s="658"/>
      <c r="DD43" s="632">
        <v>57047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4386348</v>
      </c>
      <c r="CS44" s="624"/>
      <c r="CT44" s="624"/>
      <c r="CU44" s="624"/>
      <c r="CV44" s="624"/>
      <c r="CW44" s="624"/>
      <c r="CX44" s="624"/>
      <c r="CY44" s="625"/>
      <c r="CZ44" s="628">
        <v>13.6</v>
      </c>
      <c r="DA44" s="629"/>
      <c r="DB44" s="629"/>
      <c r="DC44" s="635"/>
      <c r="DD44" s="632">
        <v>509084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1641051</v>
      </c>
      <c r="CS45" s="644"/>
      <c r="CT45" s="644"/>
      <c r="CU45" s="644"/>
      <c r="CV45" s="644"/>
      <c r="CW45" s="644"/>
      <c r="CX45" s="644"/>
      <c r="CY45" s="645"/>
      <c r="CZ45" s="628">
        <v>5.0999999999999996</v>
      </c>
      <c r="DA45" s="656"/>
      <c r="DB45" s="656"/>
      <c r="DC45" s="658"/>
      <c r="DD45" s="632">
        <v>71854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2677347</v>
      </c>
      <c r="CS46" s="624"/>
      <c r="CT46" s="624"/>
      <c r="CU46" s="624"/>
      <c r="CV46" s="624"/>
      <c r="CW46" s="624"/>
      <c r="CX46" s="624"/>
      <c r="CY46" s="625"/>
      <c r="CZ46" s="628">
        <v>8.3000000000000007</v>
      </c>
      <c r="DA46" s="629"/>
      <c r="DB46" s="629"/>
      <c r="DC46" s="635"/>
      <c r="DD46" s="632">
        <v>431380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63511</v>
      </c>
      <c r="CS47" s="644"/>
      <c r="CT47" s="644"/>
      <c r="CU47" s="644"/>
      <c r="CV47" s="644"/>
      <c r="CW47" s="644"/>
      <c r="CX47" s="644"/>
      <c r="CY47" s="645"/>
      <c r="CZ47" s="628">
        <v>0.2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32168613</v>
      </c>
      <c r="CS49" s="682"/>
      <c r="CT49" s="682"/>
      <c r="CU49" s="682"/>
      <c r="CV49" s="682"/>
      <c r="CW49" s="682"/>
      <c r="CX49" s="682"/>
      <c r="CY49" s="711"/>
      <c r="CZ49" s="703">
        <v>100</v>
      </c>
      <c r="DA49" s="712"/>
      <c r="DB49" s="712"/>
      <c r="DC49" s="713"/>
      <c r="DD49" s="714">
        <v>21431780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iZmCkkqjpXj3iTY91wiuFM13Izch6pLz/+IWhK9lHjouivml6dq6mOzkHLgfhvGnrIWbnONNS2avnF023RCQ==" saltValue="Q/fu5L+OnRzPenM2WGR53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32790</v>
      </c>
      <c r="R7" s="753"/>
      <c r="S7" s="753"/>
      <c r="T7" s="753"/>
      <c r="U7" s="753"/>
      <c r="V7" s="753">
        <v>32181</v>
      </c>
      <c r="W7" s="753"/>
      <c r="X7" s="753"/>
      <c r="Y7" s="753"/>
      <c r="Z7" s="753"/>
      <c r="AA7" s="753">
        <v>609</v>
      </c>
      <c r="AB7" s="753"/>
      <c r="AC7" s="753"/>
      <c r="AD7" s="753"/>
      <c r="AE7" s="754"/>
      <c r="AF7" s="755">
        <v>555</v>
      </c>
      <c r="AG7" s="756"/>
      <c r="AH7" s="756"/>
      <c r="AI7" s="756"/>
      <c r="AJ7" s="757"/>
      <c r="AK7" s="758">
        <v>1578</v>
      </c>
      <c r="AL7" s="759"/>
      <c r="AM7" s="759"/>
      <c r="AN7" s="759"/>
      <c r="AO7" s="759"/>
      <c r="AP7" s="759">
        <v>23481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-2</v>
      </c>
      <c r="CI7" s="744"/>
      <c r="CJ7" s="744"/>
      <c r="CK7" s="744"/>
      <c r="CL7" s="745"/>
      <c r="CM7" s="743">
        <v>80</v>
      </c>
      <c r="CN7" s="744"/>
      <c r="CO7" s="744"/>
      <c r="CP7" s="744"/>
      <c r="CQ7" s="745"/>
      <c r="CR7" s="743">
        <v>50</v>
      </c>
      <c r="CS7" s="744"/>
      <c r="CT7" s="744"/>
      <c r="CU7" s="744"/>
      <c r="CV7" s="745"/>
      <c r="CW7" s="743">
        <v>0</v>
      </c>
      <c r="CX7" s="744"/>
      <c r="CY7" s="744"/>
      <c r="CZ7" s="744"/>
      <c r="DA7" s="745"/>
      <c r="DB7" s="743" t="s">
        <v>559</v>
      </c>
      <c r="DC7" s="744"/>
      <c r="DD7" s="744"/>
      <c r="DE7" s="744"/>
      <c r="DF7" s="745"/>
      <c r="DG7" s="743" t="s">
        <v>553</v>
      </c>
      <c r="DH7" s="744"/>
      <c r="DI7" s="744"/>
      <c r="DJ7" s="744"/>
      <c r="DK7" s="745"/>
      <c r="DL7" s="743" t="s">
        <v>553</v>
      </c>
      <c r="DM7" s="744"/>
      <c r="DN7" s="744"/>
      <c r="DO7" s="744"/>
      <c r="DP7" s="745"/>
      <c r="DQ7" s="743" t="s">
        <v>562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c r="BU8" s="774"/>
      <c r="BV8" s="774"/>
      <c r="BW8" s="774"/>
      <c r="BX8" s="774"/>
      <c r="BY8" s="774"/>
      <c r="BZ8" s="774"/>
      <c r="CA8" s="774"/>
      <c r="CB8" s="774"/>
      <c r="CC8" s="774"/>
      <c r="CD8" s="774"/>
      <c r="CE8" s="774"/>
      <c r="CF8" s="774"/>
      <c r="CG8" s="775"/>
      <c r="CH8" s="776">
        <v>5</v>
      </c>
      <c r="CI8" s="777"/>
      <c r="CJ8" s="777"/>
      <c r="CK8" s="777"/>
      <c r="CL8" s="778"/>
      <c r="CM8" s="776">
        <v>111</v>
      </c>
      <c r="CN8" s="777"/>
      <c r="CO8" s="777"/>
      <c r="CP8" s="777"/>
      <c r="CQ8" s="778"/>
      <c r="CR8" s="776">
        <v>40</v>
      </c>
      <c r="CS8" s="777"/>
      <c r="CT8" s="777"/>
      <c r="CU8" s="777"/>
      <c r="CV8" s="778"/>
      <c r="CW8" s="776">
        <v>1</v>
      </c>
      <c r="CX8" s="777"/>
      <c r="CY8" s="777"/>
      <c r="CZ8" s="777"/>
      <c r="DA8" s="778"/>
      <c r="DB8" s="776" t="s">
        <v>554</v>
      </c>
      <c r="DC8" s="777"/>
      <c r="DD8" s="777"/>
      <c r="DE8" s="777"/>
      <c r="DF8" s="778"/>
      <c r="DG8" s="776" t="s">
        <v>554</v>
      </c>
      <c r="DH8" s="777"/>
      <c r="DI8" s="777"/>
      <c r="DJ8" s="777"/>
      <c r="DK8" s="778"/>
      <c r="DL8" s="776" t="s">
        <v>554</v>
      </c>
      <c r="DM8" s="777"/>
      <c r="DN8" s="777"/>
      <c r="DO8" s="777"/>
      <c r="DP8" s="778"/>
      <c r="DQ8" s="776" t="s">
        <v>561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558</v>
      </c>
      <c r="BT9" s="774"/>
      <c r="BU9" s="774"/>
      <c r="BV9" s="774"/>
      <c r="BW9" s="774"/>
      <c r="BX9" s="774"/>
      <c r="BY9" s="774"/>
      <c r="BZ9" s="774"/>
      <c r="CA9" s="774"/>
      <c r="CB9" s="774"/>
      <c r="CC9" s="774"/>
      <c r="CD9" s="774"/>
      <c r="CE9" s="774"/>
      <c r="CF9" s="774"/>
      <c r="CG9" s="775"/>
      <c r="CH9" s="776">
        <v>6</v>
      </c>
      <c r="CI9" s="777"/>
      <c r="CJ9" s="777"/>
      <c r="CK9" s="777"/>
      <c r="CL9" s="778"/>
      <c r="CM9" s="776">
        <v>65</v>
      </c>
      <c r="CN9" s="777"/>
      <c r="CO9" s="777"/>
      <c r="CP9" s="777"/>
      <c r="CQ9" s="778"/>
      <c r="CR9" s="776">
        <v>28</v>
      </c>
      <c r="CS9" s="777"/>
      <c r="CT9" s="777"/>
      <c r="CU9" s="777"/>
      <c r="CV9" s="778"/>
      <c r="CW9" s="776">
        <v>47</v>
      </c>
      <c r="CX9" s="777"/>
      <c r="CY9" s="777"/>
      <c r="CZ9" s="777"/>
      <c r="DA9" s="778"/>
      <c r="DB9" s="776" t="s">
        <v>560</v>
      </c>
      <c r="DC9" s="777"/>
      <c r="DD9" s="777"/>
      <c r="DE9" s="777"/>
      <c r="DF9" s="778"/>
      <c r="DG9" s="776" t="s">
        <v>561</v>
      </c>
      <c r="DH9" s="777"/>
      <c r="DI9" s="777"/>
      <c r="DJ9" s="777"/>
      <c r="DK9" s="778"/>
      <c r="DL9" s="776" t="s">
        <v>554</v>
      </c>
      <c r="DM9" s="777"/>
      <c r="DN9" s="777"/>
      <c r="DO9" s="777"/>
      <c r="DP9" s="778"/>
      <c r="DQ9" s="776" t="s">
        <v>554</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32790</v>
      </c>
      <c r="R23" s="793"/>
      <c r="S23" s="793"/>
      <c r="T23" s="793"/>
      <c r="U23" s="793"/>
      <c r="V23" s="793">
        <v>32181</v>
      </c>
      <c r="W23" s="793"/>
      <c r="X23" s="793"/>
      <c r="Y23" s="793"/>
      <c r="Z23" s="793"/>
      <c r="AA23" s="793">
        <v>609</v>
      </c>
      <c r="AB23" s="793"/>
      <c r="AC23" s="793"/>
      <c r="AD23" s="793"/>
      <c r="AE23" s="794"/>
      <c r="AF23" s="795">
        <v>555</v>
      </c>
      <c r="AG23" s="793"/>
      <c r="AH23" s="793"/>
      <c r="AI23" s="793"/>
      <c r="AJ23" s="796"/>
      <c r="AK23" s="797"/>
      <c r="AL23" s="798"/>
      <c r="AM23" s="798"/>
      <c r="AN23" s="798"/>
      <c r="AO23" s="798"/>
      <c r="AP23" s="793">
        <v>23481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5817</v>
      </c>
      <c r="R28" s="823"/>
      <c r="S28" s="823"/>
      <c r="T28" s="823"/>
      <c r="U28" s="823"/>
      <c r="V28" s="823">
        <v>5762</v>
      </c>
      <c r="W28" s="823"/>
      <c r="X28" s="823"/>
      <c r="Y28" s="823"/>
      <c r="Z28" s="823"/>
      <c r="AA28" s="823">
        <v>55</v>
      </c>
      <c r="AB28" s="823"/>
      <c r="AC28" s="823"/>
      <c r="AD28" s="823"/>
      <c r="AE28" s="824"/>
      <c r="AF28" s="825">
        <v>55</v>
      </c>
      <c r="AG28" s="823"/>
      <c r="AH28" s="823"/>
      <c r="AI28" s="823"/>
      <c r="AJ28" s="826"/>
      <c r="AK28" s="827">
        <v>422</v>
      </c>
      <c r="AL28" s="828"/>
      <c r="AM28" s="828"/>
      <c r="AN28" s="828"/>
      <c r="AO28" s="828"/>
      <c r="AP28" s="828" t="s">
        <v>551</v>
      </c>
      <c r="AQ28" s="828"/>
      <c r="AR28" s="828"/>
      <c r="AS28" s="828"/>
      <c r="AT28" s="828"/>
      <c r="AU28" s="828" t="s">
        <v>552</v>
      </c>
      <c r="AV28" s="828"/>
      <c r="AW28" s="828"/>
      <c r="AX28" s="828"/>
      <c r="AY28" s="828"/>
      <c r="AZ28" s="829" t="s">
        <v>553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5892</v>
      </c>
      <c r="R29" s="784"/>
      <c r="S29" s="784"/>
      <c r="T29" s="784"/>
      <c r="U29" s="784"/>
      <c r="V29" s="784">
        <v>5784</v>
      </c>
      <c r="W29" s="784"/>
      <c r="X29" s="784"/>
      <c r="Y29" s="784"/>
      <c r="Z29" s="784"/>
      <c r="AA29" s="784">
        <v>108</v>
      </c>
      <c r="AB29" s="784"/>
      <c r="AC29" s="784"/>
      <c r="AD29" s="784"/>
      <c r="AE29" s="785"/>
      <c r="AF29" s="786">
        <v>108</v>
      </c>
      <c r="AG29" s="787"/>
      <c r="AH29" s="787"/>
      <c r="AI29" s="787"/>
      <c r="AJ29" s="788"/>
      <c r="AK29" s="834">
        <v>903</v>
      </c>
      <c r="AL29" s="830"/>
      <c r="AM29" s="830"/>
      <c r="AN29" s="830"/>
      <c r="AO29" s="830"/>
      <c r="AP29" s="830" t="s">
        <v>554</v>
      </c>
      <c r="AQ29" s="830"/>
      <c r="AR29" s="830"/>
      <c r="AS29" s="830"/>
      <c r="AT29" s="830"/>
      <c r="AU29" s="830" t="s">
        <v>553</v>
      </c>
      <c r="AV29" s="830"/>
      <c r="AW29" s="830"/>
      <c r="AX29" s="830"/>
      <c r="AY29" s="830"/>
      <c r="AZ29" s="831" t="s">
        <v>553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722</v>
      </c>
      <c r="R30" s="784"/>
      <c r="S30" s="784"/>
      <c r="T30" s="784"/>
      <c r="U30" s="784"/>
      <c r="V30" s="784">
        <v>707</v>
      </c>
      <c r="W30" s="784"/>
      <c r="X30" s="784"/>
      <c r="Y30" s="784"/>
      <c r="Z30" s="784"/>
      <c r="AA30" s="784">
        <v>15</v>
      </c>
      <c r="AB30" s="784"/>
      <c r="AC30" s="784"/>
      <c r="AD30" s="784"/>
      <c r="AE30" s="785"/>
      <c r="AF30" s="786">
        <v>15</v>
      </c>
      <c r="AG30" s="787"/>
      <c r="AH30" s="787"/>
      <c r="AI30" s="787"/>
      <c r="AJ30" s="788"/>
      <c r="AK30" s="834">
        <v>181</v>
      </c>
      <c r="AL30" s="830"/>
      <c r="AM30" s="830"/>
      <c r="AN30" s="830"/>
      <c r="AO30" s="830"/>
      <c r="AP30" s="830" t="s">
        <v>554</v>
      </c>
      <c r="AQ30" s="830"/>
      <c r="AR30" s="830"/>
      <c r="AS30" s="830"/>
      <c r="AT30" s="830"/>
      <c r="AU30" s="830" t="s">
        <v>555</v>
      </c>
      <c r="AV30" s="830"/>
      <c r="AW30" s="830"/>
      <c r="AX30" s="830"/>
      <c r="AY30" s="830"/>
      <c r="AZ30" s="831" t="s">
        <v>554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98</v>
      </c>
      <c r="R31" s="784"/>
      <c r="S31" s="784"/>
      <c r="T31" s="784"/>
      <c r="U31" s="784"/>
      <c r="V31" s="784">
        <v>98</v>
      </c>
      <c r="W31" s="784"/>
      <c r="X31" s="784"/>
      <c r="Y31" s="784"/>
      <c r="Z31" s="784"/>
      <c r="AA31" s="784">
        <v>0</v>
      </c>
      <c r="AB31" s="784"/>
      <c r="AC31" s="784"/>
      <c r="AD31" s="784"/>
      <c r="AE31" s="785"/>
      <c r="AF31" s="786">
        <v>0</v>
      </c>
      <c r="AG31" s="787"/>
      <c r="AH31" s="787"/>
      <c r="AI31" s="787"/>
      <c r="AJ31" s="788"/>
      <c r="AK31" s="834">
        <v>2</v>
      </c>
      <c r="AL31" s="830"/>
      <c r="AM31" s="830"/>
      <c r="AN31" s="830"/>
      <c r="AO31" s="830"/>
      <c r="AP31" s="830" t="s">
        <v>553</v>
      </c>
      <c r="AQ31" s="830"/>
      <c r="AR31" s="830"/>
      <c r="AS31" s="830"/>
      <c r="AT31" s="830"/>
      <c r="AU31" s="830" t="s">
        <v>553</v>
      </c>
      <c r="AV31" s="830"/>
      <c r="AW31" s="830"/>
      <c r="AX31" s="830"/>
      <c r="AY31" s="830"/>
      <c r="AZ31" s="831" t="s">
        <v>554</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1106</v>
      </c>
      <c r="R32" s="784"/>
      <c r="S32" s="784"/>
      <c r="T32" s="784"/>
      <c r="U32" s="784"/>
      <c r="V32" s="784">
        <v>975</v>
      </c>
      <c r="W32" s="784"/>
      <c r="X32" s="784"/>
      <c r="Y32" s="784"/>
      <c r="Z32" s="784"/>
      <c r="AA32" s="784">
        <v>131</v>
      </c>
      <c r="AB32" s="784"/>
      <c r="AC32" s="784"/>
      <c r="AD32" s="784"/>
      <c r="AE32" s="785"/>
      <c r="AF32" s="786">
        <v>986</v>
      </c>
      <c r="AG32" s="787"/>
      <c r="AH32" s="787"/>
      <c r="AI32" s="787"/>
      <c r="AJ32" s="788"/>
      <c r="AK32" s="834">
        <v>123</v>
      </c>
      <c r="AL32" s="830"/>
      <c r="AM32" s="830"/>
      <c r="AN32" s="830"/>
      <c r="AO32" s="830"/>
      <c r="AP32" s="830">
        <v>3117</v>
      </c>
      <c r="AQ32" s="830"/>
      <c r="AR32" s="830"/>
      <c r="AS32" s="830"/>
      <c r="AT32" s="830"/>
      <c r="AU32" s="830">
        <v>599</v>
      </c>
      <c r="AV32" s="830"/>
      <c r="AW32" s="830"/>
      <c r="AX32" s="830"/>
      <c r="AY32" s="830"/>
      <c r="AZ32" s="831" t="s">
        <v>554</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2381</v>
      </c>
      <c r="R33" s="784"/>
      <c r="S33" s="784"/>
      <c r="T33" s="784"/>
      <c r="U33" s="784"/>
      <c r="V33" s="784">
        <v>2372</v>
      </c>
      <c r="W33" s="784"/>
      <c r="X33" s="784"/>
      <c r="Y33" s="784"/>
      <c r="Z33" s="784"/>
      <c r="AA33" s="784">
        <v>9</v>
      </c>
      <c r="AB33" s="784"/>
      <c r="AC33" s="784"/>
      <c r="AD33" s="784"/>
      <c r="AE33" s="785"/>
      <c r="AF33" s="786">
        <v>229</v>
      </c>
      <c r="AG33" s="787"/>
      <c r="AH33" s="787"/>
      <c r="AI33" s="787"/>
      <c r="AJ33" s="788"/>
      <c r="AK33" s="834">
        <v>1671</v>
      </c>
      <c r="AL33" s="830"/>
      <c r="AM33" s="830"/>
      <c r="AN33" s="830"/>
      <c r="AO33" s="830"/>
      <c r="AP33" s="830">
        <v>11736</v>
      </c>
      <c r="AQ33" s="830"/>
      <c r="AR33" s="830"/>
      <c r="AS33" s="830"/>
      <c r="AT33" s="830"/>
      <c r="AU33" s="830">
        <v>6760</v>
      </c>
      <c r="AV33" s="830"/>
      <c r="AW33" s="830"/>
      <c r="AX33" s="830"/>
      <c r="AY33" s="830"/>
      <c r="AZ33" s="831" t="s">
        <v>554</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5545</v>
      </c>
      <c r="R34" s="784"/>
      <c r="S34" s="784"/>
      <c r="T34" s="784"/>
      <c r="U34" s="784"/>
      <c r="V34" s="784">
        <v>5735</v>
      </c>
      <c r="W34" s="784"/>
      <c r="X34" s="784"/>
      <c r="Y34" s="784"/>
      <c r="Z34" s="784"/>
      <c r="AA34" s="784">
        <v>-190</v>
      </c>
      <c r="AB34" s="784"/>
      <c r="AC34" s="784"/>
      <c r="AD34" s="784"/>
      <c r="AE34" s="785"/>
      <c r="AF34" s="786">
        <v>2931</v>
      </c>
      <c r="AG34" s="787"/>
      <c r="AH34" s="787"/>
      <c r="AI34" s="787"/>
      <c r="AJ34" s="788"/>
      <c r="AK34" s="834">
        <v>760</v>
      </c>
      <c r="AL34" s="830"/>
      <c r="AM34" s="830"/>
      <c r="AN34" s="830"/>
      <c r="AO34" s="830"/>
      <c r="AP34" s="830">
        <v>1846</v>
      </c>
      <c r="AQ34" s="830"/>
      <c r="AR34" s="830"/>
      <c r="AS34" s="830"/>
      <c r="AT34" s="830"/>
      <c r="AU34" s="830">
        <v>872</v>
      </c>
      <c r="AV34" s="830"/>
      <c r="AW34" s="830"/>
      <c r="AX34" s="830"/>
      <c r="AY34" s="830"/>
      <c r="AZ34" s="831" t="s">
        <v>554</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470</v>
      </c>
      <c r="R35" s="784"/>
      <c r="S35" s="784"/>
      <c r="T35" s="784"/>
      <c r="U35" s="784"/>
      <c r="V35" s="784">
        <v>495</v>
      </c>
      <c r="W35" s="784"/>
      <c r="X35" s="784"/>
      <c r="Y35" s="784"/>
      <c r="Z35" s="784"/>
      <c r="AA35" s="784">
        <v>-24</v>
      </c>
      <c r="AB35" s="784"/>
      <c r="AC35" s="784"/>
      <c r="AD35" s="784"/>
      <c r="AE35" s="785"/>
      <c r="AF35" s="786">
        <v>65</v>
      </c>
      <c r="AG35" s="787"/>
      <c r="AH35" s="787"/>
      <c r="AI35" s="787"/>
      <c r="AJ35" s="788"/>
      <c r="AK35" s="834">
        <v>36</v>
      </c>
      <c r="AL35" s="830"/>
      <c r="AM35" s="830"/>
      <c r="AN35" s="830"/>
      <c r="AO35" s="830"/>
      <c r="AP35" s="830">
        <v>231</v>
      </c>
      <c r="AQ35" s="830"/>
      <c r="AR35" s="830"/>
      <c r="AS35" s="830"/>
      <c r="AT35" s="830"/>
      <c r="AU35" s="830" t="s">
        <v>554</v>
      </c>
      <c r="AV35" s="830"/>
      <c r="AW35" s="830"/>
      <c r="AX35" s="830"/>
      <c r="AY35" s="830"/>
      <c r="AZ35" s="831" t="s">
        <v>554</v>
      </c>
      <c r="BA35" s="831"/>
      <c r="BB35" s="831"/>
      <c r="BC35" s="831"/>
      <c r="BD35" s="831"/>
      <c r="BE35" s="832" t="s">
        <v>393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4389</v>
      </c>
      <c r="AG63" s="844"/>
      <c r="AH63" s="844"/>
      <c r="AI63" s="844"/>
      <c r="AJ63" s="845"/>
      <c r="AK63" s="846"/>
      <c r="AL63" s="841"/>
      <c r="AM63" s="841"/>
      <c r="AN63" s="841"/>
      <c r="AO63" s="841"/>
      <c r="AP63" s="844">
        <v>16930</v>
      </c>
      <c r="AQ63" s="844"/>
      <c r="AR63" s="844"/>
      <c r="AS63" s="844"/>
      <c r="AT63" s="844"/>
      <c r="AU63" s="844">
        <v>8231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568</v>
      </c>
      <c r="C68" s="870"/>
      <c r="D68" s="870"/>
      <c r="E68" s="870"/>
      <c r="F68" s="870"/>
      <c r="G68" s="870"/>
      <c r="H68" s="870"/>
      <c r="I68" s="870"/>
      <c r="J68" s="870"/>
      <c r="K68" s="870"/>
      <c r="L68" s="870"/>
      <c r="M68" s="870"/>
      <c r="N68" s="870"/>
      <c r="O68" s="870"/>
      <c r="P68" s="871"/>
      <c r="Q68" s="872">
        <v>3586</v>
      </c>
      <c r="R68" s="866"/>
      <c r="S68" s="866"/>
      <c r="T68" s="866"/>
      <c r="U68" s="866"/>
      <c r="V68" s="866">
        <v>3131</v>
      </c>
      <c r="W68" s="866"/>
      <c r="X68" s="866"/>
      <c r="Y68" s="866"/>
      <c r="Z68" s="866"/>
      <c r="AA68" s="866">
        <v>455</v>
      </c>
      <c r="AB68" s="866"/>
      <c r="AC68" s="866"/>
      <c r="AD68" s="866"/>
      <c r="AE68" s="866"/>
      <c r="AF68" s="866">
        <v>455</v>
      </c>
      <c r="AG68" s="866"/>
      <c r="AH68" s="866"/>
      <c r="AI68" s="866"/>
      <c r="AJ68" s="866"/>
      <c r="AK68" s="866">
        <v>65</v>
      </c>
      <c r="AL68" s="866"/>
      <c r="AM68" s="866"/>
      <c r="AN68" s="866"/>
      <c r="AO68" s="866"/>
      <c r="AP68" s="866" t="s">
        <v>573</v>
      </c>
      <c r="AQ68" s="866"/>
      <c r="AR68" s="866"/>
      <c r="AS68" s="866"/>
      <c r="AT68" s="866"/>
      <c r="AU68" s="866" t="s">
        <v>574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569</v>
      </c>
      <c r="C69" s="874"/>
      <c r="D69" s="874"/>
      <c r="E69" s="874"/>
      <c r="F69" s="874"/>
      <c r="G69" s="874"/>
      <c r="H69" s="874"/>
      <c r="I69" s="874"/>
      <c r="J69" s="874"/>
      <c r="K69" s="874"/>
      <c r="L69" s="874"/>
      <c r="M69" s="874"/>
      <c r="N69" s="874"/>
      <c r="O69" s="874"/>
      <c r="P69" s="875"/>
      <c r="Q69" s="876">
        <v>34</v>
      </c>
      <c r="R69" s="830"/>
      <c r="S69" s="830"/>
      <c r="T69" s="830"/>
      <c r="U69" s="830"/>
      <c r="V69" s="830">
        <v>33</v>
      </c>
      <c r="W69" s="830"/>
      <c r="X69" s="830"/>
      <c r="Y69" s="830"/>
      <c r="Z69" s="830"/>
      <c r="AA69" s="830">
        <v>0</v>
      </c>
      <c r="AB69" s="830"/>
      <c r="AC69" s="830"/>
      <c r="AD69" s="830"/>
      <c r="AE69" s="830"/>
      <c r="AF69" s="830">
        <v>0</v>
      </c>
      <c r="AG69" s="830"/>
      <c r="AH69" s="830"/>
      <c r="AI69" s="830"/>
      <c r="AJ69" s="830"/>
      <c r="AK69" s="830">
        <v>1</v>
      </c>
      <c r="AL69" s="830"/>
      <c r="AM69" s="830"/>
      <c r="AN69" s="830"/>
      <c r="AO69" s="830"/>
      <c r="AP69" s="830" t="s">
        <v>574</v>
      </c>
      <c r="AQ69" s="830"/>
      <c r="AR69" s="830"/>
      <c r="AS69" s="830"/>
      <c r="AT69" s="830"/>
      <c r="AU69" s="830" t="s">
        <v>575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570</v>
      </c>
      <c r="C70" s="874"/>
      <c r="D70" s="874"/>
      <c r="E70" s="874"/>
      <c r="F70" s="874"/>
      <c r="G70" s="874"/>
      <c r="H70" s="874"/>
      <c r="I70" s="874"/>
      <c r="J70" s="874"/>
      <c r="K70" s="874"/>
      <c r="L70" s="874"/>
      <c r="M70" s="874"/>
      <c r="N70" s="874"/>
      <c r="O70" s="874"/>
      <c r="P70" s="875"/>
      <c r="Q70" s="876">
        <v>82</v>
      </c>
      <c r="R70" s="830"/>
      <c r="S70" s="830"/>
      <c r="T70" s="830"/>
      <c r="U70" s="830"/>
      <c r="V70" s="830">
        <v>76</v>
      </c>
      <c r="W70" s="830"/>
      <c r="X70" s="830"/>
      <c r="Y70" s="830"/>
      <c r="Z70" s="830"/>
      <c r="AA70" s="830">
        <v>6</v>
      </c>
      <c r="AB70" s="830"/>
      <c r="AC70" s="830"/>
      <c r="AD70" s="830"/>
      <c r="AE70" s="830"/>
      <c r="AF70" s="830">
        <v>6</v>
      </c>
      <c r="AG70" s="830"/>
      <c r="AH70" s="830"/>
      <c r="AI70" s="830"/>
      <c r="AJ70" s="830"/>
      <c r="AK70" s="830" t="s">
        <v>574</v>
      </c>
      <c r="AL70" s="830"/>
      <c r="AM70" s="830"/>
      <c r="AN70" s="830"/>
      <c r="AO70" s="830"/>
      <c r="AP70" s="830" t="s">
        <v>576</v>
      </c>
      <c r="AQ70" s="830"/>
      <c r="AR70" s="830"/>
      <c r="AS70" s="830"/>
      <c r="AT70" s="830"/>
      <c r="AU70" s="830" t="s">
        <v>575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571</v>
      </c>
      <c r="C71" s="874"/>
      <c r="D71" s="874"/>
      <c r="E71" s="874"/>
      <c r="F71" s="874"/>
      <c r="G71" s="874"/>
      <c r="H71" s="874"/>
      <c r="I71" s="874"/>
      <c r="J71" s="874"/>
      <c r="K71" s="874"/>
      <c r="L71" s="874"/>
      <c r="M71" s="874"/>
      <c r="N71" s="874"/>
      <c r="O71" s="874"/>
      <c r="P71" s="875"/>
      <c r="Q71" s="876">
        <v>184</v>
      </c>
      <c r="R71" s="830"/>
      <c r="S71" s="830"/>
      <c r="T71" s="830"/>
      <c r="U71" s="830"/>
      <c r="V71" s="830">
        <v>176</v>
      </c>
      <c r="W71" s="830"/>
      <c r="X71" s="830"/>
      <c r="Y71" s="830"/>
      <c r="Z71" s="830"/>
      <c r="AA71" s="830">
        <v>8</v>
      </c>
      <c r="AB71" s="830"/>
      <c r="AC71" s="830"/>
      <c r="AD71" s="830"/>
      <c r="AE71" s="830"/>
      <c r="AF71" s="830">
        <v>8</v>
      </c>
      <c r="AG71" s="830"/>
      <c r="AH71" s="830"/>
      <c r="AI71" s="830"/>
      <c r="AJ71" s="830"/>
      <c r="AK71" s="830" t="s">
        <v>574</v>
      </c>
      <c r="AL71" s="830"/>
      <c r="AM71" s="830"/>
      <c r="AN71" s="830"/>
      <c r="AO71" s="830"/>
      <c r="AP71" s="830" t="s">
        <v>575</v>
      </c>
      <c r="AQ71" s="830"/>
      <c r="AR71" s="830"/>
      <c r="AS71" s="830"/>
      <c r="AT71" s="830"/>
      <c r="AU71" s="830" t="s">
        <v>577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572</v>
      </c>
      <c r="C72" s="874"/>
      <c r="D72" s="874"/>
      <c r="E72" s="874"/>
      <c r="F72" s="874"/>
      <c r="G72" s="874"/>
      <c r="H72" s="874"/>
      <c r="I72" s="874"/>
      <c r="J72" s="874"/>
      <c r="K72" s="874"/>
      <c r="L72" s="874"/>
      <c r="M72" s="874"/>
      <c r="N72" s="874"/>
      <c r="O72" s="874"/>
      <c r="P72" s="875"/>
      <c r="Q72" s="876">
        <v>188612</v>
      </c>
      <c r="R72" s="830"/>
      <c r="S72" s="830"/>
      <c r="T72" s="830"/>
      <c r="U72" s="830"/>
      <c r="V72" s="830">
        <v>182940</v>
      </c>
      <c r="W72" s="830"/>
      <c r="X72" s="830"/>
      <c r="Y72" s="830"/>
      <c r="Z72" s="830"/>
      <c r="AA72" s="830">
        <v>5672</v>
      </c>
      <c r="AB72" s="830"/>
      <c r="AC72" s="830"/>
      <c r="AD72" s="830"/>
      <c r="AE72" s="830"/>
      <c r="AF72" s="830">
        <v>5672</v>
      </c>
      <c r="AG72" s="830"/>
      <c r="AH72" s="830"/>
      <c r="AI72" s="830"/>
      <c r="AJ72" s="830"/>
      <c r="AK72" s="830">
        <v>2011</v>
      </c>
      <c r="AL72" s="830"/>
      <c r="AM72" s="830"/>
      <c r="AN72" s="830"/>
      <c r="AO72" s="830"/>
      <c r="AP72" s="830" t="s">
        <v>574</v>
      </c>
      <c r="AQ72" s="830"/>
      <c r="AR72" s="830"/>
      <c r="AS72" s="830"/>
      <c r="AT72" s="830"/>
      <c r="AU72" s="830" t="s">
        <v>575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6141</v>
      </c>
      <c r="AG88" s="844"/>
      <c r="AH88" s="844"/>
      <c r="AI88" s="844"/>
      <c r="AJ88" s="844"/>
      <c r="AK88" s="841"/>
      <c r="AL88" s="841"/>
      <c r="AM88" s="841"/>
      <c r="AN88" s="841"/>
      <c r="AO88" s="841"/>
      <c r="AP88" s="844" t="s">
        <v>573</v>
      </c>
      <c r="AQ88" s="844"/>
      <c r="AR88" s="844"/>
      <c r="AS88" s="844"/>
      <c r="AT88" s="844"/>
      <c r="AU88" s="844" t="s">
        <v>575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118</v>
      </c>
      <c r="CS102" s="852"/>
      <c r="CT102" s="852"/>
      <c r="CU102" s="852"/>
      <c r="CV102" s="891"/>
      <c r="CW102" s="890">
        <v>48</v>
      </c>
      <c r="CX102" s="852"/>
      <c r="CY102" s="852"/>
      <c r="CZ102" s="852"/>
      <c r="DA102" s="891"/>
      <c r="DB102" s="890" t="s">
        <v>554</v>
      </c>
      <c r="DC102" s="852"/>
      <c r="DD102" s="852"/>
      <c r="DE102" s="852"/>
      <c r="DF102" s="891"/>
      <c r="DG102" s="890" t="s">
        <v>554</v>
      </c>
      <c r="DH102" s="852"/>
      <c r="DI102" s="852"/>
      <c r="DJ102" s="852"/>
      <c r="DK102" s="891"/>
      <c r="DL102" s="890" t="s">
        <v>561</v>
      </c>
      <c r="DM102" s="852"/>
      <c r="DN102" s="852"/>
      <c r="DO102" s="852"/>
      <c r="DP102" s="891"/>
      <c r="DQ102" s="890" t="s">
        <v>554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3378846</v>
      </c>
      <c r="AB110" s="900"/>
      <c r="AC110" s="900"/>
      <c r="AD110" s="900"/>
      <c r="AE110" s="901"/>
      <c r="AF110" s="902">
        <v>3455440</v>
      </c>
      <c r="AG110" s="900"/>
      <c r="AH110" s="900"/>
      <c r="AI110" s="900"/>
      <c r="AJ110" s="901"/>
      <c r="AK110" s="902">
        <v>3431704</v>
      </c>
      <c r="AL110" s="900"/>
      <c r="AM110" s="900"/>
      <c r="AN110" s="900"/>
      <c r="AO110" s="901"/>
      <c r="AP110" s="903">
        <v>24.3</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24493923</v>
      </c>
      <c r="BR110" s="931"/>
      <c r="BS110" s="931"/>
      <c r="BT110" s="931"/>
      <c r="BU110" s="931"/>
      <c r="BV110" s="931">
        <v>23734460</v>
      </c>
      <c r="BW110" s="931"/>
      <c r="BX110" s="931"/>
      <c r="BY110" s="931"/>
      <c r="BZ110" s="931"/>
      <c r="CA110" s="931">
        <v>23480882</v>
      </c>
      <c r="CB110" s="931"/>
      <c r="CC110" s="931"/>
      <c r="CD110" s="931"/>
      <c r="CE110" s="931"/>
      <c r="CF110" s="944">
        <v>166.1</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13153896</v>
      </c>
      <c r="BR112" s="926"/>
      <c r="BS112" s="926"/>
      <c r="BT112" s="926"/>
      <c r="BU112" s="926"/>
      <c r="BV112" s="926">
        <v>10463043</v>
      </c>
      <c r="BW112" s="926"/>
      <c r="BX112" s="926"/>
      <c r="BY112" s="926"/>
      <c r="BZ112" s="926"/>
      <c r="CA112" s="926">
        <v>8230223</v>
      </c>
      <c r="CB112" s="926"/>
      <c r="CC112" s="926"/>
      <c r="CD112" s="926"/>
      <c r="CE112" s="926"/>
      <c r="CF112" s="920">
        <v>58.2</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1639307</v>
      </c>
      <c r="AB113" s="938"/>
      <c r="AC113" s="938"/>
      <c r="AD113" s="938"/>
      <c r="AE113" s="939"/>
      <c r="AF113" s="940">
        <v>990165</v>
      </c>
      <c r="AG113" s="938"/>
      <c r="AH113" s="938"/>
      <c r="AI113" s="938"/>
      <c r="AJ113" s="939"/>
      <c r="AK113" s="940">
        <v>1055339</v>
      </c>
      <c r="AL113" s="938"/>
      <c r="AM113" s="938"/>
      <c r="AN113" s="938"/>
      <c r="AO113" s="939"/>
      <c r="AP113" s="941">
        <v>7.5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5748452</v>
      </c>
      <c r="BR114" s="926"/>
      <c r="BS114" s="926"/>
      <c r="BT114" s="926"/>
      <c r="BU114" s="926"/>
      <c r="BV114" s="926">
        <v>5554463</v>
      </c>
      <c r="BW114" s="926"/>
      <c r="BX114" s="926"/>
      <c r="BY114" s="926"/>
      <c r="BZ114" s="926"/>
      <c r="CA114" s="926">
        <v>6057799</v>
      </c>
      <c r="CB114" s="926"/>
      <c r="CC114" s="926"/>
      <c r="CD114" s="926"/>
      <c r="CE114" s="926"/>
      <c r="CF114" s="920">
        <v>42.8</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5018153</v>
      </c>
      <c r="AB117" s="979"/>
      <c r="AC117" s="979"/>
      <c r="AD117" s="979"/>
      <c r="AE117" s="980"/>
      <c r="AF117" s="981">
        <v>4445605</v>
      </c>
      <c r="AG117" s="979"/>
      <c r="AH117" s="979"/>
      <c r="AI117" s="979"/>
      <c r="AJ117" s="980"/>
      <c r="AK117" s="981">
        <v>4487043</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43396271</v>
      </c>
      <c r="BR119" s="1000"/>
      <c r="BS119" s="1000"/>
      <c r="BT119" s="1000"/>
      <c r="BU119" s="1000"/>
      <c r="BV119" s="1000">
        <v>39751966</v>
      </c>
      <c r="BW119" s="1000"/>
      <c r="BX119" s="1000"/>
      <c r="BY119" s="1000"/>
      <c r="BZ119" s="1000"/>
      <c r="CA119" s="1000">
        <v>37768904</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14503813</v>
      </c>
      <c r="BR120" s="931"/>
      <c r="BS120" s="931"/>
      <c r="BT120" s="931"/>
      <c r="BU120" s="931"/>
      <c r="BV120" s="931">
        <v>14786684</v>
      </c>
      <c r="BW120" s="931"/>
      <c r="BX120" s="931"/>
      <c r="BY120" s="931"/>
      <c r="BZ120" s="931"/>
      <c r="CA120" s="931">
        <v>15979237</v>
      </c>
      <c r="CB120" s="931"/>
      <c r="CC120" s="931"/>
      <c r="CD120" s="931"/>
      <c r="CE120" s="931"/>
      <c r="CF120" s="944">
        <v>113</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10868831</v>
      </c>
      <c r="DH120" s="931"/>
      <c r="DI120" s="931"/>
      <c r="DJ120" s="931"/>
      <c r="DK120" s="931"/>
      <c r="DL120" s="931">
        <v>8609207</v>
      </c>
      <c r="DM120" s="931"/>
      <c r="DN120" s="931"/>
      <c r="DO120" s="931"/>
      <c r="DP120" s="931"/>
      <c r="DQ120" s="931">
        <v>6760169</v>
      </c>
      <c r="DR120" s="931"/>
      <c r="DS120" s="931"/>
      <c r="DT120" s="931"/>
      <c r="DU120" s="931"/>
      <c r="DV120" s="932">
        <v>47.8</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384272</v>
      </c>
      <c r="BR121" s="926"/>
      <c r="BS121" s="926"/>
      <c r="BT121" s="926"/>
      <c r="BU121" s="926"/>
      <c r="BV121" s="926">
        <v>301714</v>
      </c>
      <c r="BW121" s="926"/>
      <c r="BX121" s="926"/>
      <c r="BY121" s="926"/>
      <c r="BZ121" s="926"/>
      <c r="CA121" s="926">
        <v>217826</v>
      </c>
      <c r="CB121" s="926"/>
      <c r="CC121" s="926"/>
      <c r="CD121" s="926"/>
      <c r="CE121" s="926"/>
      <c r="CF121" s="920">
        <v>1.5</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970249</v>
      </c>
      <c r="DH121" s="926"/>
      <c r="DI121" s="926"/>
      <c r="DJ121" s="926"/>
      <c r="DK121" s="926"/>
      <c r="DL121" s="926">
        <v>909976</v>
      </c>
      <c r="DM121" s="926"/>
      <c r="DN121" s="926"/>
      <c r="DO121" s="926"/>
      <c r="DP121" s="926"/>
      <c r="DQ121" s="926">
        <v>871526</v>
      </c>
      <c r="DR121" s="926"/>
      <c r="DS121" s="926"/>
      <c r="DT121" s="926"/>
      <c r="DU121" s="926"/>
      <c r="DV121" s="927">
        <v>6.2</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28315268</v>
      </c>
      <c r="BR122" s="1000"/>
      <c r="BS122" s="1000"/>
      <c r="BT122" s="1000"/>
      <c r="BU122" s="1000"/>
      <c r="BV122" s="1000">
        <v>27163071</v>
      </c>
      <c r="BW122" s="1000"/>
      <c r="BX122" s="1000"/>
      <c r="BY122" s="1000"/>
      <c r="BZ122" s="1000"/>
      <c r="CA122" s="1000">
        <v>26206284</v>
      </c>
      <c r="CB122" s="1000"/>
      <c r="CC122" s="1000"/>
      <c r="CD122" s="1000"/>
      <c r="CE122" s="1000"/>
      <c r="CF122" s="1017">
        <v>185.3</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1314816</v>
      </c>
      <c r="DH122" s="926"/>
      <c r="DI122" s="926"/>
      <c r="DJ122" s="926"/>
      <c r="DK122" s="926"/>
      <c r="DL122" s="926">
        <v>943860</v>
      </c>
      <c r="DM122" s="926"/>
      <c r="DN122" s="926"/>
      <c r="DO122" s="926"/>
      <c r="DP122" s="926"/>
      <c r="DQ122" s="926">
        <v>598528</v>
      </c>
      <c r="DR122" s="926"/>
      <c r="DS122" s="926"/>
      <c r="DT122" s="926"/>
      <c r="DU122" s="926"/>
      <c r="DV122" s="927">
        <v>4.2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43203353</v>
      </c>
      <c r="BR123" s="1064"/>
      <c r="BS123" s="1064"/>
      <c r="BT123" s="1064"/>
      <c r="BU123" s="1064"/>
      <c r="BV123" s="1064">
        <v>42251469</v>
      </c>
      <c r="BW123" s="1064"/>
      <c r="BX123" s="1064"/>
      <c r="BY123" s="1064"/>
      <c r="BZ123" s="1064"/>
      <c r="CA123" s="1064">
        <v>42403347</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1.3</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104721</v>
      </c>
      <c r="AB128" s="1046"/>
      <c r="AC128" s="1046"/>
      <c r="AD128" s="1046"/>
      <c r="AE128" s="1047"/>
      <c r="AF128" s="1048">
        <v>89470</v>
      </c>
      <c r="AG128" s="1046"/>
      <c r="AH128" s="1046"/>
      <c r="AI128" s="1046"/>
      <c r="AJ128" s="1047"/>
      <c r="AK128" s="1048">
        <v>87414</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12.61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17842223</v>
      </c>
      <c r="AB129" s="959"/>
      <c r="AC129" s="959"/>
      <c r="AD129" s="959"/>
      <c r="AE129" s="960"/>
      <c r="AF129" s="961">
        <v>17315463</v>
      </c>
      <c r="AG129" s="959"/>
      <c r="AH129" s="959"/>
      <c r="AI129" s="959"/>
      <c r="AJ129" s="960"/>
      <c r="AK129" s="961">
        <v>17591589</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17.61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3497163</v>
      </c>
      <c r="AB130" s="959"/>
      <c r="AC130" s="959"/>
      <c r="AD130" s="959"/>
      <c r="AE130" s="960"/>
      <c r="AF130" s="961">
        <v>3514516</v>
      </c>
      <c r="AG130" s="959"/>
      <c r="AH130" s="959"/>
      <c r="AI130" s="959"/>
      <c r="AJ130" s="960"/>
      <c r="AK130" s="961">
        <v>3451543</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7.5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14345060</v>
      </c>
      <c r="AB131" s="986"/>
      <c r="AC131" s="986"/>
      <c r="AD131" s="986"/>
      <c r="AE131" s="987"/>
      <c r="AF131" s="985">
        <v>13800947</v>
      </c>
      <c r="AG131" s="986"/>
      <c r="AH131" s="986"/>
      <c r="AI131" s="986"/>
      <c r="AJ131" s="987"/>
      <c r="AK131" s="985">
        <v>14140046</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9.8728691269999995</v>
      </c>
      <c r="AB132" s="1097"/>
      <c r="AC132" s="1097"/>
      <c r="AD132" s="1097"/>
      <c r="AE132" s="1098"/>
      <c r="AF132" s="1099">
        <v>6.0982699230000001</v>
      </c>
      <c r="AG132" s="1097"/>
      <c r="AH132" s="1097"/>
      <c r="AI132" s="1097"/>
      <c r="AJ132" s="1098"/>
      <c r="AK132" s="1099">
        <v>6.7049711150000002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9.6</v>
      </c>
      <c r="AB133" s="1080"/>
      <c r="AC133" s="1080"/>
      <c r="AD133" s="1080"/>
      <c r="AE133" s="1081"/>
      <c r="AF133" s="1079">
        <v>8.6999999999999993</v>
      </c>
      <c r="AG133" s="1080"/>
      <c r="AH133" s="1080"/>
      <c r="AI133" s="1080"/>
      <c r="AJ133" s="1081"/>
      <c r="AK133" s="1079">
        <v>7.5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UIka/mg1DJdcwQSIYQ8/Chs695RTxYFu2ICvkDT10GE4Uk5EthbTK4TVbOHfC/jt1l8/YJjesO9xDr0zIfIQQ==" saltValue="AOAwqfoPACwnaCs6kwsL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CnTOiHvoVY4CnVj8ZVOFBLrpDypNAv6hdW91C27XnlFsLn6e7CDjTIY2CoOVs+L3AvtUkFnZj1Ii5DE4pbbng==" saltValue="VAxsRxwqzhqIG4TYV6WZ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zcKnXjajTbSBrOi7yKmAus27CGkTAmFUAHxqJ07+t6lpqkwGFWazxoVILCCqhvRGhoLLVMi2w7sGLN2o4YYZA==" saltValue="gSSXwCePLjz9aoKohGeZ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5323038</v>
      </c>
      <c r="AP9" s="281">
        <v>116267</v>
      </c>
      <c r="AQ9" s="282">
        <v>90328</v>
      </c>
      <c r="AR9" s="283">
        <v>28.7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895</v>
      </c>
      <c r="AP10" s="284">
        <v>20</v>
      </c>
      <c r="AQ10" s="285">
        <v>7878</v>
      </c>
      <c r="AR10" s="286">
        <v>-99.7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415235</v>
      </c>
      <c r="AP11" s="284">
        <v>9070</v>
      </c>
      <c r="AQ11" s="285">
        <v>2111</v>
      </c>
      <c r="AR11" s="286">
        <v>329.7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26</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135891</v>
      </c>
      <c r="AP13" s="284">
        <v>2968</v>
      </c>
      <c r="AQ13" s="285">
        <v>2999</v>
      </c>
      <c r="AR13" s="286">
        <v>-1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57047</v>
      </c>
      <c r="AP14" s="284">
        <v>1246</v>
      </c>
      <c r="AQ14" s="285">
        <v>1839</v>
      </c>
      <c r="AR14" s="286">
        <v>-32.200000000000003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-324749</v>
      </c>
      <c r="AP15" s="284">
        <v>-7093</v>
      </c>
      <c r="AQ15" s="285">
        <v>-5426</v>
      </c>
      <c r="AR15" s="286">
        <v>30.7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5607357</v>
      </c>
      <c r="AP16" s="284">
        <v>122477</v>
      </c>
      <c r="AQ16" s="285">
        <v>99756</v>
      </c>
      <c r="AR16" s="286">
        <v>22.8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11.77</v>
      </c>
      <c r="AP21" s="298">
        <v>9.01</v>
      </c>
      <c r="AQ21" s="299">
        <v>2.76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98.3</v>
      </c>
      <c r="AP22" s="303">
        <v>97.5</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3431704</v>
      </c>
      <c r="AP32" s="312">
        <v>74956</v>
      </c>
      <c r="AQ32" s="313">
        <v>56025</v>
      </c>
      <c r="AR32" s="314">
        <v>33.799999999999997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1055339</v>
      </c>
      <c r="AP35" s="312">
        <v>23051</v>
      </c>
      <c r="AQ35" s="313">
        <v>18604</v>
      </c>
      <c r="AR35" s="314">
        <v>23.9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t="s">
        <v>489</v>
      </c>
      <c r="AP36" s="312" t="s">
        <v>489</v>
      </c>
      <c r="AQ36" s="313">
        <v>2667</v>
      </c>
      <c r="AR36" s="314" t="s">
        <v>489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441</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6</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-87414</v>
      </c>
      <c r="AP39" s="312">
        <v>-1909</v>
      </c>
      <c r="AQ39" s="313">
        <v>-4261</v>
      </c>
      <c r="AR39" s="314">
        <v>-55.2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-3451543</v>
      </c>
      <c r="AP40" s="312">
        <v>-75389</v>
      </c>
      <c r="AQ40" s="313">
        <v>-49695</v>
      </c>
      <c r="AR40" s="314">
        <v>51.7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948086</v>
      </c>
      <c r="AP41" s="312">
        <v>20708</v>
      </c>
      <c r="AQ41" s="313">
        <v>23786</v>
      </c>
      <c r="AR41" s="314">
        <v>-12.9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3549015</v>
      </c>
      <c r="AN51" s="334">
        <v>73626</v>
      </c>
      <c r="AO51" s="335">
        <v>-42.3</v>
      </c>
      <c r="AP51" s="336">
        <v>62383</v>
      </c>
      <c r="AQ51" s="337">
        <v>14.1</v>
      </c>
      <c r="AR51" s="338">
        <v>-56.4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2220478</v>
      </c>
      <c r="AN52" s="342">
        <v>46065</v>
      </c>
      <c r="AO52" s="343">
        <v>-56.8</v>
      </c>
      <c r="AP52" s="344">
        <v>35325</v>
      </c>
      <c r="AQ52" s="345">
        <v>7.6</v>
      </c>
      <c r="AR52" s="346">
        <v>-64.400000000000006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3492741</v>
      </c>
      <c r="AN53" s="334">
        <v>73463</v>
      </c>
      <c r="AO53" s="335">
        <v>-0.2</v>
      </c>
      <c r="AP53" s="336">
        <v>76347</v>
      </c>
      <c r="AQ53" s="337">
        <v>22.4</v>
      </c>
      <c r="AR53" s="338">
        <v>-22.6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2110517</v>
      </c>
      <c r="AN54" s="342">
        <v>44391</v>
      </c>
      <c r="AO54" s="343">
        <v>-3.6</v>
      </c>
      <c r="AP54" s="344">
        <v>41762</v>
      </c>
      <c r="AQ54" s="345">
        <v>18.2</v>
      </c>
      <c r="AR54" s="346">
        <v>-21.8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3490533</v>
      </c>
      <c r="AN55" s="334">
        <v>74384</v>
      </c>
      <c r="AO55" s="335">
        <v>1.3</v>
      </c>
      <c r="AP55" s="336">
        <v>69604</v>
      </c>
      <c r="AQ55" s="337">
        <v>-8.8000000000000007</v>
      </c>
      <c r="AR55" s="338">
        <v>10.1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1888359</v>
      </c>
      <c r="AN56" s="342">
        <v>40241</v>
      </c>
      <c r="AO56" s="343">
        <v>-9.3000000000000007</v>
      </c>
      <c r="AP56" s="344">
        <v>36247</v>
      </c>
      <c r="AQ56" s="345">
        <v>-13.2</v>
      </c>
      <c r="AR56" s="346">
        <v>3.9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3362939</v>
      </c>
      <c r="AN57" s="334">
        <v>72487</v>
      </c>
      <c r="AO57" s="335">
        <v>-2.6</v>
      </c>
      <c r="AP57" s="336">
        <v>68410</v>
      </c>
      <c r="AQ57" s="337">
        <v>-1.7</v>
      </c>
      <c r="AR57" s="338">
        <v>-0.9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2169977</v>
      </c>
      <c r="AN58" s="342">
        <v>46773</v>
      </c>
      <c r="AO58" s="343">
        <v>16.2</v>
      </c>
      <c r="AP58" s="344">
        <v>35086</v>
      </c>
      <c r="AQ58" s="345">
        <v>-3.2</v>
      </c>
      <c r="AR58" s="346">
        <v>19.399999999999999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4386348</v>
      </c>
      <c r="AN59" s="334">
        <v>95807</v>
      </c>
      <c r="AO59" s="335">
        <v>32.200000000000003</v>
      </c>
      <c r="AP59" s="336">
        <v>73019</v>
      </c>
      <c r="AQ59" s="337">
        <v>6.7</v>
      </c>
      <c r="AR59" s="338">
        <v>25.5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2677347</v>
      </c>
      <c r="AN60" s="342">
        <v>58479</v>
      </c>
      <c r="AO60" s="343">
        <v>25</v>
      </c>
      <c r="AP60" s="344">
        <v>39427</v>
      </c>
      <c r="AQ60" s="345">
        <v>12.4</v>
      </c>
      <c r="AR60" s="346">
        <v>12.6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3656315</v>
      </c>
      <c r="AN61" s="349">
        <v>77953</v>
      </c>
      <c r="AO61" s="350">
        <v>-2.2999999999999998</v>
      </c>
      <c r="AP61" s="351">
        <v>69953</v>
      </c>
      <c r="AQ61" s="352">
        <v>6.5</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2213336</v>
      </c>
      <c r="AN62" s="342">
        <v>47190</v>
      </c>
      <c r="AO62" s="343">
        <v>-5.7</v>
      </c>
      <c r="AP62" s="344">
        <v>37569</v>
      </c>
      <c r="AQ62" s="345">
        <v>4.4000000000000004</v>
      </c>
      <c r="AR62" s="346">
        <v>-10.1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M9mRFpb52LgnvXBONcRIkS2HUhNbce6xlYamZmUKgvLn198RcczABTBti3TcpH8BylyeDTgRCalRmoF2GSyfw==" saltValue="JE0ghvx+eSJ/MgVqggoh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6JXVFTey+auteSa+gcXIjQF50eLVSQGoVssH3liYB3pZkD7eTbQpu/iYwbt+ij5KcMj2lN3Hlst+ff+okylb0w==" saltValue="AOydD1CgQ4ui+7kxuiDO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Bm72ulhAFBt/jRSDsPJEgpVXBS+d1kfv/87ygyjf1xdXvVkGHTUYNM0XycqriE2A+BDVbPx1hHDqlD9uFQPSYQ==" saltValue="RGpYMqBDwKp0W8WinZiS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39.409999999999997</v>
      </c>
      <c r="G47" s="12">
        <v>32.4</v>
      </c>
      <c r="H47" s="12">
        <v>31.24</v>
      </c>
      <c r="I47" s="12">
        <v>30.16</v>
      </c>
      <c r="J47" s="13">
        <v>33.42</v>
      </c>
    </row>
    <row r="48" spans="2:10" ht="57.75" customHeight="1" x14ac:dyDescent="0.15">
      <c r="B48" s="14"/>
      <c r="C48" s="1141" t="s">
        <v>4</v>
      </c>
      <c r="D48" s="1141"/>
      <c r="E48" s="1142"/>
      <c r="F48" s="15">
        <v>3.76</v>
      </c>
      <c r="G48" s="16">
        <v>4.97</v>
      </c>
      <c r="H48" s="16">
        <v>4.2699999999999996</v>
      </c>
      <c r="I48" s="16">
        <v>3.97</v>
      </c>
      <c r="J48" s="17">
        <v>3.16</v>
      </c>
    </row>
    <row r="49" spans="2:10" ht="57.75" customHeight="1" thickBot="1" x14ac:dyDescent="0.2">
      <c r="B49" s="18"/>
      <c r="C49" s="1143" t="s">
        <v>5</v>
      </c>
      <c r="D49" s="1143"/>
      <c r="E49" s="1144"/>
      <c r="F49" s="19" t="s">
        <v>532</v>
      </c>
      <c r="G49" s="20" t="s">
        <v>533</v>
      </c>
      <c r="H49" s="20" t="s">
        <v>534</v>
      </c>
      <c r="I49" s="20" t="s">
        <v>535</v>
      </c>
      <c r="J49" s="21">
        <v>2.98</v>
      </c>
    </row>
    <row r="50" spans="2:10" x14ac:dyDescent="0.15"/>
  </sheetData>
  <sheetProtection algorithmName="SHA-512" hashValue="nQvaFESPkNBf1byVQV9pdfbXKbPl4p1wtE27ZmdiZivVrFKGD6kaoAvCawR1AOQWOjXFhm7/L35qRzf3LWqwJg==" saltValue="PmbUFFQ6H2chKKYxZED2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536</v>
      </c>
      <c r="D34" s="1151"/>
      <c r="E34" s="1152"/>
      <c r="F34" s="32">
        <v>7.09</v>
      </c>
      <c r="G34" s="33">
        <v>10.88</v>
      </c>
      <c r="H34" s="33">
        <v>13.67</v>
      </c>
      <c r="I34" s="33">
        <v>17.71</v>
      </c>
      <c r="J34" s="34">
        <v>16.66</v>
      </c>
      <c r="K34" s="22"/>
      <c r="L34" s="22"/>
      <c r="M34" s="22"/>
      <c r="N34" s="22"/>
      <c r="O34" s="22"/>
      <c r="P34" s="22"/>
    </row>
    <row r="35" spans="1:16" ht="39" customHeight="1" x14ac:dyDescent="0.15">
      <c r="A35" s="22"/>
      <c r="B35" s="35"/>
      <c r="C35" s="1145" t="s">
        <v>537</v>
      </c>
      <c r="D35" s="1146"/>
      <c r="E35" s="1147"/>
      <c r="F35" s="36">
        <v>6.44</v>
      </c>
      <c r="G35" s="37">
        <v>5.58</v>
      </c>
      <c r="H35" s="37">
        <v>5.13</v>
      </c>
      <c r="I35" s="37">
        <v>5.25</v>
      </c>
      <c r="J35" s="38">
        <v>5.6</v>
      </c>
      <c r="K35" s="22"/>
      <c r="L35" s="22"/>
      <c r="M35" s="22"/>
      <c r="N35" s="22"/>
      <c r="O35" s="22"/>
      <c r="P35" s="22"/>
    </row>
    <row r="36" spans="1:16" ht="39" customHeight="1" x14ac:dyDescent="0.15">
      <c r="A36" s="22"/>
      <c r="B36" s="35"/>
      <c r="C36" s="1145" t="s">
        <v>538</v>
      </c>
      <c r="D36" s="1146"/>
      <c r="E36" s="1147"/>
      <c r="F36" s="36">
        <v>3.75</v>
      </c>
      <c r="G36" s="37">
        <v>4.97</v>
      </c>
      <c r="H36" s="37">
        <v>4.26</v>
      </c>
      <c r="I36" s="37">
        <v>3.97</v>
      </c>
      <c r="J36" s="38">
        <v>3.15</v>
      </c>
      <c r="K36" s="22"/>
      <c r="L36" s="22"/>
      <c r="M36" s="22"/>
      <c r="N36" s="22"/>
      <c r="O36" s="22"/>
      <c r="P36" s="22"/>
    </row>
    <row r="37" spans="1:16" ht="39" customHeight="1" x14ac:dyDescent="0.15">
      <c r="A37" s="22"/>
      <c r="B37" s="35"/>
      <c r="C37" s="1145" t="s">
        <v>539</v>
      </c>
      <c r="D37" s="1146"/>
      <c r="E37" s="1147"/>
      <c r="F37" s="36">
        <v>1.07</v>
      </c>
      <c r="G37" s="37">
        <v>1.33</v>
      </c>
      <c r="H37" s="37">
        <v>1.33</v>
      </c>
      <c r="I37" s="37">
        <v>1.44</v>
      </c>
      <c r="J37" s="38">
        <v>1.3</v>
      </c>
      <c r="K37" s="22"/>
      <c r="L37" s="22"/>
      <c r="M37" s="22"/>
      <c r="N37" s="22"/>
      <c r="O37" s="22"/>
      <c r="P37" s="22"/>
    </row>
    <row r="38" spans="1:16" ht="39" customHeight="1" x14ac:dyDescent="0.15">
      <c r="A38" s="22"/>
      <c r="B38" s="35"/>
      <c r="C38" s="1145" t="s">
        <v>540</v>
      </c>
      <c r="D38" s="1146"/>
      <c r="E38" s="1147"/>
      <c r="F38" s="36">
        <v>0.44</v>
      </c>
      <c r="G38" s="37">
        <v>0.45</v>
      </c>
      <c r="H38" s="37">
        <v>0.31</v>
      </c>
      <c r="I38" s="37">
        <v>0.54</v>
      </c>
      <c r="J38" s="38">
        <v>0.61</v>
      </c>
      <c r="K38" s="22"/>
      <c r="L38" s="22"/>
      <c r="M38" s="22"/>
      <c r="N38" s="22"/>
      <c r="O38" s="22"/>
      <c r="P38" s="22"/>
    </row>
    <row r="39" spans="1:16" ht="39" customHeight="1" x14ac:dyDescent="0.15">
      <c r="A39" s="22"/>
      <c r="B39" s="35"/>
      <c r="C39" s="1145" t="s">
        <v>541</v>
      </c>
      <c r="D39" s="1146"/>
      <c r="E39" s="1147"/>
      <c r="F39" s="36">
        <v>0.79</v>
      </c>
      <c r="G39" s="37">
        <v>0.66</v>
      </c>
      <c r="H39" s="37">
        <v>0.46</v>
      </c>
      <c r="I39" s="37">
        <v>0.48</v>
      </c>
      <c r="J39" s="38">
        <v>0.37</v>
      </c>
      <c r="K39" s="22"/>
      <c r="L39" s="22"/>
      <c r="M39" s="22"/>
      <c r="N39" s="22"/>
      <c r="O39" s="22"/>
      <c r="P39" s="22"/>
    </row>
    <row r="40" spans="1:16" ht="39" customHeight="1" x14ac:dyDescent="0.15">
      <c r="A40" s="22"/>
      <c r="B40" s="35"/>
      <c r="C40" s="1145" t="s">
        <v>542</v>
      </c>
      <c r="D40" s="1146"/>
      <c r="E40" s="1147"/>
      <c r="F40" s="36">
        <v>0.62</v>
      </c>
      <c r="G40" s="37">
        <v>0.42</v>
      </c>
      <c r="H40" s="37">
        <v>0.49</v>
      </c>
      <c r="I40" s="37">
        <v>0.41</v>
      </c>
      <c r="J40" s="38">
        <v>0.31</v>
      </c>
      <c r="K40" s="22"/>
      <c r="L40" s="22"/>
      <c r="M40" s="22"/>
      <c r="N40" s="22"/>
      <c r="O40" s="22"/>
      <c r="P40" s="22"/>
    </row>
    <row r="41" spans="1:16" ht="39" customHeight="1" x14ac:dyDescent="0.15">
      <c r="A41" s="22"/>
      <c r="B41" s="35"/>
      <c r="C41" s="1145" t="s">
        <v>543</v>
      </c>
      <c r="D41" s="1146"/>
      <c r="E41" s="1147"/>
      <c r="F41" s="36">
        <v>0.06</v>
      </c>
      <c r="G41" s="37">
        <v>0.06</v>
      </c>
      <c r="H41" s="37">
        <v>7.0000000000000007E-2</v>
      </c>
      <c r="I41" s="37">
        <v>7.0000000000000007E-2</v>
      </c>
      <c r="J41" s="38">
        <v>0.08</v>
      </c>
      <c r="K41" s="22"/>
      <c r="L41" s="22"/>
      <c r="M41" s="22"/>
      <c r="N41" s="22"/>
      <c r="O41" s="22"/>
      <c r="P41" s="22"/>
    </row>
    <row r="42" spans="1:16" ht="39" customHeight="1" x14ac:dyDescent="0.15">
      <c r="A42" s="22"/>
      <c r="B42" s="39"/>
      <c r="C42" s="1145" t="s">
        <v>544</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545</v>
      </c>
      <c r="D43" s="1149"/>
      <c r="E43" s="1150"/>
      <c r="F43" s="41">
        <v>0.05</v>
      </c>
      <c r="G43" s="42">
        <v>0.04</v>
      </c>
      <c r="H43" s="42">
        <v>0.03</v>
      </c>
      <c r="I43" s="42">
        <v>0.03</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9apGgg1U6EDp6EIHM/gPaFqPIKgl6GRp465+ws/Sii7Rl5L8dN5yHMORtJsKbO/u2JVMRTcAa7BORKi8bSBuQ==" saltValue="e5mkQsFTuT7HzdIHnz79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2953</v>
      </c>
      <c r="L45" s="60">
        <v>3301</v>
      </c>
      <c r="M45" s="60">
        <v>3379</v>
      </c>
      <c r="N45" s="60">
        <v>3455</v>
      </c>
      <c r="O45" s="61">
        <v>3432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1570</v>
      </c>
      <c r="L48" s="64">
        <v>1627</v>
      </c>
      <c r="M48" s="64">
        <v>1639</v>
      </c>
      <c r="N48" s="64">
        <v>990</v>
      </c>
      <c r="O48" s="65">
        <v>1055</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489</v>
      </c>
      <c r="L49" s="64" t="s">
        <v>489</v>
      </c>
      <c r="M49" s="64" t="s">
        <v>489</v>
      </c>
      <c r="N49" s="64" t="s">
        <v>489</v>
      </c>
      <c r="O49" s="65" t="s">
        <v>489</v>
      </c>
      <c r="P49" s="48"/>
      <c r="Q49" s="48"/>
      <c r="R49" s="48"/>
      <c r="S49" s="48"/>
      <c r="T49" s="48"/>
      <c r="U49" s="48"/>
    </row>
    <row r="50" spans="1:21" ht="30.75" customHeight="1" x14ac:dyDescent="0.15">
      <c r="A50" s="48"/>
      <c r="B50" s="1155"/>
      <c r="C50" s="1156"/>
      <c r="D50" s="62"/>
      <c r="E50" s="1161" t="s">
        <v>15</v>
      </c>
      <c r="F50" s="1161"/>
      <c r="G50" s="1161"/>
      <c r="H50" s="1161"/>
      <c r="I50" s="1161"/>
      <c r="J50" s="1162"/>
      <c r="K50" s="63">
        <v>4</v>
      </c>
      <c r="L50" s="64" t="s">
        <v>489</v>
      </c>
      <c r="M50" s="64" t="s">
        <v>489</v>
      </c>
      <c r="N50" s="64" t="s">
        <v>489</v>
      </c>
      <c r="O50" s="65" t="s">
        <v>489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3327</v>
      </c>
      <c r="L52" s="64">
        <v>3525</v>
      </c>
      <c r="M52" s="64">
        <v>3602</v>
      </c>
      <c r="N52" s="64">
        <v>3604</v>
      </c>
      <c r="O52" s="65">
        <v>3539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1200</v>
      </c>
      <c r="L53" s="69">
        <v>1403</v>
      </c>
      <c r="M53" s="69">
        <v>1416</v>
      </c>
      <c r="N53" s="69">
        <v>841</v>
      </c>
      <c r="O53" s="70">
        <v>948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578</v>
      </c>
      <c r="L58" s="84" t="s">
        <v>580</v>
      </c>
      <c r="M58" s="84" t="s">
        <v>580</v>
      </c>
      <c r="N58" s="84" t="s">
        <v>580</v>
      </c>
      <c r="O58" s="85" t="s">
        <v>581</v>
      </c>
    </row>
    <row r="59" spans="1:21" ht="31.5" customHeight="1" x14ac:dyDescent="0.15">
      <c r="B59" s="1171"/>
      <c r="C59" s="1172"/>
      <c r="D59" s="1178" t="s">
        <v>26</v>
      </c>
      <c r="E59" s="1179"/>
      <c r="F59" s="1179"/>
      <c r="G59" s="1179"/>
      <c r="H59" s="1179"/>
      <c r="I59" s="1179"/>
      <c r="J59" s="1180"/>
      <c r="K59" s="86" t="s">
        <v>579</v>
      </c>
      <c r="L59" s="87" t="s">
        <v>580</v>
      </c>
      <c r="M59" s="87" t="s">
        <v>580</v>
      </c>
      <c r="N59" s="87" t="s">
        <v>579</v>
      </c>
      <c r="O59" s="88" t="s">
        <v>580</v>
      </c>
    </row>
    <row r="60" spans="1:21" ht="31.5" customHeight="1" thickBot="1" x14ac:dyDescent="0.2">
      <c r="B60" s="1173"/>
      <c r="C60" s="1174"/>
      <c r="D60" s="1181" t="s">
        <v>27</v>
      </c>
      <c r="E60" s="1182"/>
      <c r="F60" s="1182"/>
      <c r="G60" s="1182"/>
      <c r="H60" s="1182"/>
      <c r="I60" s="1182"/>
      <c r="J60" s="1183"/>
      <c r="K60" s="89" t="s">
        <v>579</v>
      </c>
      <c r="L60" s="90" t="s">
        <v>579</v>
      </c>
      <c r="M60" s="90" t="s">
        <v>580</v>
      </c>
      <c r="N60" s="90" t="s">
        <v>579</v>
      </c>
      <c r="O60" s="91" t="s">
        <v>579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jDXiDlqhzHZxXjwpu3+pFu0CDte2T/YcLzTqB5yi/WD+5ohrUGEmDwoby8fixjKHeHeK6YQ29rzlFnTGjsovg==" saltValue="kwE/3tj5RO78X4FgiNfZ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26398</v>
      </c>
      <c r="J41" s="356">
        <v>25850</v>
      </c>
      <c r="K41" s="356">
        <v>24494</v>
      </c>
      <c r="L41" s="356">
        <v>23734</v>
      </c>
      <c r="M41" s="357">
        <v>23481</v>
      </c>
    </row>
    <row r="42" spans="2:13" ht="27.75" customHeight="1" x14ac:dyDescent="0.15">
      <c r="B42" s="1186"/>
      <c r="C42" s="1187"/>
      <c r="D42" s="106"/>
      <c r="E42" s="1192" t="s">
        <v>32</v>
      </c>
      <c r="F42" s="1192"/>
      <c r="G42" s="1192"/>
      <c r="H42" s="1193"/>
      <c r="I42" s="358">
        <v>4</v>
      </c>
      <c r="J42" s="359" t="s">
        <v>489</v>
      </c>
      <c r="K42" s="359" t="s">
        <v>489</v>
      </c>
      <c r="L42" s="359" t="s">
        <v>489</v>
      </c>
      <c r="M42" s="360" t="s">
        <v>489</v>
      </c>
    </row>
    <row r="43" spans="2:13" ht="27.75" customHeight="1" x14ac:dyDescent="0.15">
      <c r="B43" s="1186"/>
      <c r="C43" s="1187"/>
      <c r="D43" s="106"/>
      <c r="E43" s="1192" t="s">
        <v>33</v>
      </c>
      <c r="F43" s="1192"/>
      <c r="G43" s="1192"/>
      <c r="H43" s="1193"/>
      <c r="I43" s="358">
        <v>15138</v>
      </c>
      <c r="J43" s="359">
        <v>14092</v>
      </c>
      <c r="K43" s="359">
        <v>13154</v>
      </c>
      <c r="L43" s="359">
        <v>10463</v>
      </c>
      <c r="M43" s="360">
        <v>8230</v>
      </c>
    </row>
    <row r="44" spans="2:13" ht="27.75" customHeight="1" x14ac:dyDescent="0.15">
      <c r="B44" s="1186"/>
      <c r="C44" s="1187"/>
      <c r="D44" s="106"/>
      <c r="E44" s="1192" t="s">
        <v>34</v>
      </c>
      <c r="F44" s="1192"/>
      <c r="G44" s="1192"/>
      <c r="H44" s="1193"/>
      <c r="I44" s="358" t="s">
        <v>489</v>
      </c>
      <c r="J44" s="359" t="s">
        <v>489</v>
      </c>
      <c r="K44" s="359" t="s">
        <v>489</v>
      </c>
      <c r="L44" s="359" t="s">
        <v>489</v>
      </c>
      <c r="M44" s="360" t="s">
        <v>489</v>
      </c>
    </row>
    <row r="45" spans="2:13" ht="27.75" customHeight="1" x14ac:dyDescent="0.15">
      <c r="B45" s="1186"/>
      <c r="C45" s="1187"/>
      <c r="D45" s="106"/>
      <c r="E45" s="1192" t="s">
        <v>35</v>
      </c>
      <c r="F45" s="1192"/>
      <c r="G45" s="1192"/>
      <c r="H45" s="1193"/>
      <c r="I45" s="358">
        <v>6216</v>
      </c>
      <c r="J45" s="359">
        <v>5865</v>
      </c>
      <c r="K45" s="359">
        <v>5748</v>
      </c>
      <c r="L45" s="359">
        <v>5554</v>
      </c>
      <c r="M45" s="360">
        <v>6058</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13330</v>
      </c>
      <c r="J50" s="359">
        <v>13504</v>
      </c>
      <c r="K50" s="359">
        <v>14504</v>
      </c>
      <c r="L50" s="359">
        <v>14787</v>
      </c>
      <c r="M50" s="360">
        <v>15979</v>
      </c>
    </row>
    <row r="51" spans="2:13" ht="27.75" customHeight="1" x14ac:dyDescent="0.15">
      <c r="B51" s="1186"/>
      <c r="C51" s="1187"/>
      <c r="D51" s="106"/>
      <c r="E51" s="1192" t="s">
        <v>42</v>
      </c>
      <c r="F51" s="1192"/>
      <c r="G51" s="1192"/>
      <c r="H51" s="1193"/>
      <c r="I51" s="358">
        <v>465</v>
      </c>
      <c r="J51" s="359">
        <v>419</v>
      </c>
      <c r="K51" s="359">
        <v>384</v>
      </c>
      <c r="L51" s="359">
        <v>302</v>
      </c>
      <c r="M51" s="360">
        <v>218</v>
      </c>
    </row>
    <row r="52" spans="2:13" ht="27.75" customHeight="1" x14ac:dyDescent="0.15">
      <c r="B52" s="1188"/>
      <c r="C52" s="1189"/>
      <c r="D52" s="106"/>
      <c r="E52" s="1192" t="s">
        <v>43</v>
      </c>
      <c r="F52" s="1192"/>
      <c r="G52" s="1192"/>
      <c r="H52" s="1193"/>
      <c r="I52" s="358">
        <v>30923</v>
      </c>
      <c r="J52" s="359">
        <v>29807</v>
      </c>
      <c r="K52" s="359">
        <v>28315</v>
      </c>
      <c r="L52" s="359">
        <v>27163</v>
      </c>
      <c r="M52" s="360">
        <v>26206</v>
      </c>
    </row>
    <row r="53" spans="2:13" ht="27.75" customHeight="1" thickBot="1" x14ac:dyDescent="0.2">
      <c r="B53" s="1199" t="s">
        <v>19</v>
      </c>
      <c r="C53" s="1200"/>
      <c r="D53" s="110"/>
      <c r="E53" s="1201" t="s">
        <v>44</v>
      </c>
      <c r="F53" s="1201"/>
      <c r="G53" s="1201"/>
      <c r="H53" s="1202"/>
      <c r="I53" s="361">
        <v>3038</v>
      </c>
      <c r="J53" s="362">
        <v>2078</v>
      </c>
      <c r="K53" s="362">
        <v>193</v>
      </c>
      <c r="L53" s="362">
        <v>-2500</v>
      </c>
      <c r="M53" s="363">
        <v>-4634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1vISdyR1hRLCqcMe3celu2zMHcT7iEnK6E2m5Rz5vLBdro82TLmLWzo6hlqfs+SxjRNHu8c8lD/uCVrv1IwWA==" saltValue="+1J5zjfTTbJLFas3VAI3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5573</v>
      </c>
      <c r="G55" s="122">
        <v>5223</v>
      </c>
      <c r="H55" s="123">
        <v>5880</v>
      </c>
    </row>
    <row r="56" spans="2:8" ht="52.5" customHeight="1" x14ac:dyDescent="0.15">
      <c r="B56" s="124"/>
      <c r="C56" s="1213" t="s">
        <v>47</v>
      </c>
      <c r="D56" s="1213"/>
      <c r="E56" s="1214"/>
      <c r="F56" s="125">
        <v>1045</v>
      </c>
      <c r="G56" s="125">
        <v>1046</v>
      </c>
      <c r="H56" s="126">
        <v>1046</v>
      </c>
    </row>
    <row r="57" spans="2:8" ht="53.25" customHeight="1" x14ac:dyDescent="0.15">
      <c r="B57" s="124"/>
      <c r="C57" s="1215" t="s">
        <v>48</v>
      </c>
      <c r="D57" s="1215"/>
      <c r="E57" s="1216"/>
      <c r="F57" s="127">
        <v>8012</v>
      </c>
      <c r="G57" s="127">
        <v>8223</v>
      </c>
      <c r="H57" s="128">
        <v>8299</v>
      </c>
    </row>
    <row r="58" spans="2:8" ht="45.75" customHeight="1" x14ac:dyDescent="0.15">
      <c r="B58" s="129"/>
      <c r="C58" s="1203" t="s">
        <v>563</v>
      </c>
      <c r="D58" s="1204"/>
      <c r="E58" s="1205"/>
      <c r="F58" s="130">
        <v>4674</v>
      </c>
      <c r="G58" s="130">
        <v>5144</v>
      </c>
      <c r="H58" s="131">
        <v>5130</v>
      </c>
    </row>
    <row r="59" spans="2:8" ht="45.75" customHeight="1" x14ac:dyDescent="0.15">
      <c r="B59" s="129"/>
      <c r="C59" s="1203" t="s">
        <v>564</v>
      </c>
      <c r="D59" s="1204"/>
      <c r="E59" s="1205"/>
      <c r="F59" s="130">
        <v>1225</v>
      </c>
      <c r="G59" s="130">
        <v>925</v>
      </c>
      <c r="H59" s="131">
        <v>926</v>
      </c>
    </row>
    <row r="60" spans="2:8" ht="45.75" customHeight="1" x14ac:dyDescent="0.15">
      <c r="B60" s="129"/>
      <c r="C60" s="1203" t="s">
        <v>565</v>
      </c>
      <c r="D60" s="1204"/>
      <c r="E60" s="1205"/>
      <c r="F60" s="130">
        <v>686</v>
      </c>
      <c r="G60" s="130">
        <v>686</v>
      </c>
      <c r="H60" s="131">
        <v>738</v>
      </c>
    </row>
    <row r="61" spans="2:8" ht="45.75" customHeight="1" x14ac:dyDescent="0.15">
      <c r="B61" s="129"/>
      <c r="C61" s="1203" t="s">
        <v>566</v>
      </c>
      <c r="D61" s="1204"/>
      <c r="E61" s="1205"/>
      <c r="F61" s="130">
        <v>621</v>
      </c>
      <c r="G61" s="130">
        <v>622</v>
      </c>
      <c r="H61" s="131">
        <v>622</v>
      </c>
    </row>
    <row r="62" spans="2:8" ht="45.75" customHeight="1" thickBot="1" x14ac:dyDescent="0.2">
      <c r="B62" s="132"/>
      <c r="C62" s="1206" t="s">
        <v>567</v>
      </c>
      <c r="D62" s="1207"/>
      <c r="E62" s="1208"/>
      <c r="F62" s="133">
        <v>357</v>
      </c>
      <c r="G62" s="133">
        <v>384</v>
      </c>
      <c r="H62" s="134">
        <v>409</v>
      </c>
    </row>
    <row r="63" spans="2:8" ht="52.5" customHeight="1" thickBot="1" x14ac:dyDescent="0.2">
      <c r="B63" s="135"/>
      <c r="C63" s="1209" t="s">
        <v>49</v>
      </c>
      <c r="D63" s="1209"/>
      <c r="E63" s="1210"/>
      <c r="F63" s="136">
        <v>14630</v>
      </c>
      <c r="G63" s="136">
        <v>14492</v>
      </c>
      <c r="H63" s="137">
        <v>15225</v>
      </c>
    </row>
    <row r="64" spans="2:8" x14ac:dyDescent="0.15"/>
  </sheetData>
  <sheetProtection algorithmName="SHA-512" hashValue="nPUslo1Bhxn6G1iHV3yoSsIdh48P2OI5TDT/3liJPqwKiIU2eEjJEf4tyaz9uscL4iAYlnxt59hGppgesRmVZQ==" saltValue="2hhRbauTAX1z5OEpaYA8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73626</v>
      </c>
      <c r="E3" s="156"/>
      <c r="F3" s="157">
        <v>62383</v>
      </c>
      <c r="G3" s="158"/>
      <c r="H3" s="159"/>
    </row>
    <row r="4" spans="1:8" x14ac:dyDescent="0.15">
      <c r="A4" s="160"/>
      <c r="B4" s="161"/>
      <c r="C4" s="162"/>
      <c r="D4" s="163">
        <v>46065</v>
      </c>
      <c r="E4" s="164"/>
      <c r="F4" s="165">
        <v>35325</v>
      </c>
      <c r="G4" s="166"/>
      <c r="H4" s="167"/>
    </row>
    <row r="5" spans="1:8" x14ac:dyDescent="0.15">
      <c r="A5" s="148" t="s">
        <v>521</v>
      </c>
      <c r="B5" s="153"/>
      <c r="C5" s="154"/>
      <c r="D5" s="155">
        <v>73463</v>
      </c>
      <c r="E5" s="156"/>
      <c r="F5" s="157">
        <v>76347</v>
      </c>
      <c r="G5" s="158"/>
      <c r="H5" s="159"/>
    </row>
    <row r="6" spans="1:8" x14ac:dyDescent="0.15">
      <c r="A6" s="160"/>
      <c r="B6" s="161"/>
      <c r="C6" s="162"/>
      <c r="D6" s="163">
        <v>44391</v>
      </c>
      <c r="E6" s="164"/>
      <c r="F6" s="165">
        <v>41762</v>
      </c>
      <c r="G6" s="166"/>
      <c r="H6" s="167"/>
    </row>
    <row r="7" spans="1:8" x14ac:dyDescent="0.15">
      <c r="A7" s="148" t="s">
        <v>522</v>
      </c>
      <c r="B7" s="153"/>
      <c r="C7" s="154"/>
      <c r="D7" s="155">
        <v>74384</v>
      </c>
      <c r="E7" s="156"/>
      <c r="F7" s="157">
        <v>69604</v>
      </c>
      <c r="G7" s="158"/>
      <c r="H7" s="159"/>
    </row>
    <row r="8" spans="1:8" x14ac:dyDescent="0.15">
      <c r="A8" s="160"/>
      <c r="B8" s="161"/>
      <c r="C8" s="162"/>
      <c r="D8" s="163">
        <v>40241</v>
      </c>
      <c r="E8" s="164"/>
      <c r="F8" s="165">
        <v>36247</v>
      </c>
      <c r="G8" s="166"/>
      <c r="H8" s="167"/>
    </row>
    <row r="9" spans="1:8" x14ac:dyDescent="0.15">
      <c r="A9" s="148" t="s">
        <v>523</v>
      </c>
      <c r="B9" s="153"/>
      <c r="C9" s="154"/>
      <c r="D9" s="155">
        <v>72487</v>
      </c>
      <c r="E9" s="156"/>
      <c r="F9" s="157">
        <v>68410</v>
      </c>
      <c r="G9" s="158"/>
      <c r="H9" s="159"/>
    </row>
    <row r="10" spans="1:8" x14ac:dyDescent="0.15">
      <c r="A10" s="160"/>
      <c r="B10" s="161"/>
      <c r="C10" s="162"/>
      <c r="D10" s="163">
        <v>46773</v>
      </c>
      <c r="E10" s="164"/>
      <c r="F10" s="165">
        <v>35086</v>
      </c>
      <c r="G10" s="166"/>
      <c r="H10" s="167"/>
    </row>
    <row r="11" spans="1:8" x14ac:dyDescent="0.15">
      <c r="A11" s="148" t="s">
        <v>524</v>
      </c>
      <c r="B11" s="153"/>
      <c r="C11" s="154"/>
      <c r="D11" s="155">
        <v>95807</v>
      </c>
      <c r="E11" s="156"/>
      <c r="F11" s="157">
        <v>73019</v>
      </c>
      <c r="G11" s="158"/>
      <c r="H11" s="159"/>
    </row>
    <row r="12" spans="1:8" x14ac:dyDescent="0.15">
      <c r="A12" s="160"/>
      <c r="B12" s="161"/>
      <c r="C12" s="168"/>
      <c r="D12" s="163">
        <v>58479</v>
      </c>
      <c r="E12" s="164"/>
      <c r="F12" s="165">
        <v>39427</v>
      </c>
      <c r="G12" s="166"/>
      <c r="H12" s="167"/>
    </row>
    <row r="13" spans="1:8" x14ac:dyDescent="0.15">
      <c r="A13" s="148"/>
      <c r="B13" s="153"/>
      <c r="C13" s="169"/>
      <c r="D13" s="170">
        <v>77953</v>
      </c>
      <c r="E13" s="171"/>
      <c r="F13" s="172">
        <v>69953</v>
      </c>
      <c r="G13" s="173"/>
      <c r="H13" s="159"/>
    </row>
    <row r="14" spans="1:8" x14ac:dyDescent="0.15">
      <c r="A14" s="160"/>
      <c r="B14" s="161"/>
      <c r="C14" s="162"/>
      <c r="D14" s="163">
        <v>47190</v>
      </c>
      <c r="E14" s="164"/>
      <c r="F14" s="165">
        <v>37569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3.76</v>
      </c>
      <c r="C19" s="174">
        <f>ROUND(VALUE(SUBSTITUTE(実質収支比率等に係る経年分析!G$48,"▲","-")),2)</f>
        <v>4.97</v>
      </c>
      <c r="D19" s="174">
        <f>ROUND(VALUE(SUBSTITUTE(実質収支比率等に係る経年分析!H$48,"▲","-")),2)</f>
        <v>4.2699999999999996</v>
      </c>
      <c r="E19" s="174">
        <f>ROUND(VALUE(SUBSTITUTE(実質収支比率等に係る経年分析!I$48,"▲","-")),2)</f>
        <v>3.97</v>
      </c>
      <c r="F19" s="174">
        <f>ROUND(VALUE(SUBSTITUTE(実質収支比率等に係る経年分析!J$48,"▲","-")),2)</f>
        <v>3.16</v>
      </c>
    </row>
    <row r="20" spans="1:11" x14ac:dyDescent="0.15">
      <c r="A20" s="174" t="s">
        <v>53</v>
      </c>
      <c r="B20" s="174">
        <f>ROUND(VALUE(SUBSTITUTE(実質収支比率等に係る経年分析!F$47,"▲","-")),2)</f>
        <v>39.409999999999997</v>
      </c>
      <c r="C20" s="174">
        <f>ROUND(VALUE(SUBSTITUTE(実質収支比率等に係る経年分析!G$47,"▲","-")),2)</f>
        <v>32.4</v>
      </c>
      <c r="D20" s="174">
        <f>ROUND(VALUE(SUBSTITUTE(実質収支比率等に係る経年分析!H$47,"▲","-")),2)</f>
        <v>31.24</v>
      </c>
      <c r="E20" s="174">
        <f>ROUND(VALUE(SUBSTITUTE(実質収支比率等に係る経年分析!I$47,"▲","-")),2)</f>
        <v>30.16</v>
      </c>
      <c r="F20" s="174">
        <f>ROUND(VALUE(SUBSTITUTE(実質収支比率等に係る経年分析!J$47,"▲","-")),2)</f>
        <v>33.42</v>
      </c>
    </row>
    <row r="21" spans="1:11" x14ac:dyDescent="0.15">
      <c r="A21" s="174" t="s">
        <v>54</v>
      </c>
      <c r="B21" s="174">
        <f>IF(ISNUMBER(VALUE(SUBSTITUTE(実質収支比率等に係る経年分析!F$49,"▲","-"))),ROUND(VALUE(SUBSTITUTE(実質収支比率等に係る経年分析!F$49,"▲","-")),2),NA())</f>
        <v>-1.08</v>
      </c>
      <c r="C21" s="174">
        <f>IF(ISNUMBER(VALUE(SUBSTITUTE(実質収支比率等に係る経年分析!G$49,"▲","-"))),ROUND(VALUE(SUBSTITUTE(実質収支比率等に係る経年分析!G$49,"▲","-")),2),NA())</f>
        <v>-4.47</v>
      </c>
      <c r="D21" s="174">
        <f>IF(ISNUMBER(VALUE(SUBSTITUTE(実質収支比率等に係る経年分析!H$49,"▲","-"))),ROUND(VALUE(SUBSTITUTE(実質収支比率等に係る経年分析!H$49,"▲","-")),2),NA())</f>
        <v>-0.51</v>
      </c>
      <c r="E21" s="174">
        <f>IF(ISNUMBER(VALUE(SUBSTITUTE(実質収支比率等に係る経年分析!I$49,"▲","-"))),ROUND(VALUE(SUBSTITUTE(実質収支比率等に係る経年分析!I$49,"▲","-")),2),NA())</f>
        <v>-2.4500000000000002</v>
      </c>
      <c r="F21" s="174">
        <f>IF(ISNUMBER(VALUE(SUBSTITUTE(実質収支比率等に係る経年分析!J$49,"▲","-"))),ROUND(VALUE(SUBSTITUTE(実質収支比率等に係る経年分析!J$49,"▲","-")),2),NA())</f>
        <v>2.98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0.31</v>
      </c>
    </row>
    <row r="31" spans="1:11" x14ac:dyDescent="0.15">
      <c r="A31" s="175" t="str">
        <f>IF(連結実質赤字比率に係る赤字・黒字の構成分析!C$39="",NA(),連結実質赤字比率に係る赤字・黒字の構成分析!C$39)</f>
        <v>介護老人保健施設事業会計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0.37</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16.66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3327</v>
      </c>
      <c r="E42" s="176"/>
      <c r="F42" s="176"/>
      <c r="G42" s="176">
        <f>'実質公債費比率（分子）の構造'!L$52</f>
        <v>3525</v>
      </c>
      <c r="H42" s="176"/>
      <c r="I42" s="176"/>
      <c r="J42" s="176">
        <f>'実質公債費比率（分子）の構造'!M$52</f>
        <v>3602</v>
      </c>
      <c r="K42" s="176"/>
      <c r="L42" s="176"/>
      <c r="M42" s="176">
        <f>'実質公債費比率（分子）の構造'!N$52</f>
        <v>3604</v>
      </c>
      <c r="N42" s="176"/>
      <c r="O42" s="176"/>
      <c r="P42" s="176">
        <f>'実質公債費比率（分子）の構造'!O$52</f>
        <v>3539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1570</v>
      </c>
      <c r="C46" s="176"/>
      <c r="D46" s="176"/>
      <c r="E46" s="176">
        <f>'実質公債費比率（分子）の構造'!L$48</f>
        <v>1627</v>
      </c>
      <c r="F46" s="176"/>
      <c r="G46" s="176"/>
      <c r="H46" s="176">
        <f>'実質公債費比率（分子）の構造'!M$48</f>
        <v>1639</v>
      </c>
      <c r="I46" s="176"/>
      <c r="J46" s="176"/>
      <c r="K46" s="176">
        <f>'実質公債費比率（分子）の構造'!N$48</f>
        <v>990</v>
      </c>
      <c r="L46" s="176"/>
      <c r="M46" s="176"/>
      <c r="N46" s="176">
        <f>'実質公債費比率（分子）の構造'!O$48</f>
        <v>1055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2953</v>
      </c>
      <c r="C49" s="176"/>
      <c r="D49" s="176"/>
      <c r="E49" s="176">
        <f>'実質公債費比率（分子）の構造'!L$45</f>
        <v>3301</v>
      </c>
      <c r="F49" s="176"/>
      <c r="G49" s="176"/>
      <c r="H49" s="176">
        <f>'実質公債費比率（分子）の構造'!M$45</f>
        <v>3379</v>
      </c>
      <c r="I49" s="176"/>
      <c r="J49" s="176"/>
      <c r="K49" s="176">
        <f>'実質公債費比率（分子）の構造'!N$45</f>
        <v>3455</v>
      </c>
      <c r="L49" s="176"/>
      <c r="M49" s="176"/>
      <c r="N49" s="176">
        <f>'実質公債費比率（分子）の構造'!O$45</f>
        <v>3432</v>
      </c>
      <c r="O49" s="176"/>
      <c r="P49" s="176"/>
    </row>
    <row r="50" spans="1:16" x14ac:dyDescent="0.15">
      <c r="A50" s="176" t="s">
        <v>67</v>
      </c>
      <c r="B50" s="176" t="e">
        <f>NA()</f>
        <v>#N/A</v>
      </c>
      <c r="C50" s="176">
        <f>IF(ISNUMBER('実質公債費比率（分子）の構造'!K$53),'実質公債費比率（分子）の構造'!K$53,NA())</f>
        <v>1200</v>
      </c>
      <c r="D50" s="176" t="e">
        <f>NA()</f>
        <v>#N/A</v>
      </c>
      <c r="E50" s="176" t="e">
        <f>NA()</f>
        <v>#N/A</v>
      </c>
      <c r="F50" s="176">
        <f>IF(ISNUMBER('実質公債費比率（分子）の構造'!L$53),'実質公債費比率（分子）の構造'!L$53,NA())</f>
        <v>1403</v>
      </c>
      <c r="G50" s="176" t="e">
        <f>NA()</f>
        <v>#N/A</v>
      </c>
      <c r="H50" s="176" t="e">
        <f>NA()</f>
        <v>#N/A</v>
      </c>
      <c r="I50" s="176">
        <f>IF(ISNUMBER('実質公債費比率（分子）の構造'!M$53),'実質公債費比率（分子）の構造'!M$53,NA())</f>
        <v>1416</v>
      </c>
      <c r="J50" s="176" t="e">
        <f>NA()</f>
        <v>#N/A</v>
      </c>
      <c r="K50" s="176" t="e">
        <f>NA()</f>
        <v>#N/A</v>
      </c>
      <c r="L50" s="176">
        <f>IF(ISNUMBER('実質公債費比率（分子）の構造'!N$53),'実質公債費比率（分子）の構造'!N$53,NA())</f>
        <v>841</v>
      </c>
      <c r="M50" s="176" t="e">
        <f>NA()</f>
        <v>#N/A</v>
      </c>
      <c r="N50" s="176" t="e">
        <f>NA()</f>
        <v>#N/A</v>
      </c>
      <c r="O50" s="176">
        <f>IF(ISNUMBER('実質公債費比率（分子）の構造'!O$53),'実質公債費比率（分子）の構造'!O$53,NA())</f>
        <v>948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30923</v>
      </c>
      <c r="E56" s="175"/>
      <c r="F56" s="175"/>
      <c r="G56" s="175">
        <f>'将来負担比率（分子）の構造'!J$52</f>
        <v>29807</v>
      </c>
      <c r="H56" s="175"/>
      <c r="I56" s="175"/>
      <c r="J56" s="175">
        <f>'将来負担比率（分子）の構造'!K$52</f>
        <v>28315</v>
      </c>
      <c r="K56" s="175"/>
      <c r="L56" s="175"/>
      <c r="M56" s="175">
        <f>'将来負担比率（分子）の構造'!L$52</f>
        <v>27163</v>
      </c>
      <c r="N56" s="175"/>
      <c r="O56" s="175"/>
      <c r="P56" s="175">
        <f>'将来負担比率（分子）の構造'!M$52</f>
        <v>26206</v>
      </c>
    </row>
    <row r="57" spans="1:16" x14ac:dyDescent="0.15">
      <c r="A57" s="175" t="s">
        <v>42</v>
      </c>
      <c r="B57" s="175"/>
      <c r="C57" s="175"/>
      <c r="D57" s="175">
        <f>'将来負担比率（分子）の構造'!I$51</f>
        <v>465</v>
      </c>
      <c r="E57" s="175"/>
      <c r="F57" s="175"/>
      <c r="G57" s="175">
        <f>'将来負担比率（分子）の構造'!J$51</f>
        <v>419</v>
      </c>
      <c r="H57" s="175"/>
      <c r="I57" s="175"/>
      <c r="J57" s="175">
        <f>'将来負担比率（分子）の構造'!K$51</f>
        <v>384</v>
      </c>
      <c r="K57" s="175"/>
      <c r="L57" s="175"/>
      <c r="M57" s="175">
        <f>'将来負担比率（分子）の構造'!L$51</f>
        <v>302</v>
      </c>
      <c r="N57" s="175"/>
      <c r="O57" s="175"/>
      <c r="P57" s="175">
        <f>'将来負担比率（分子）の構造'!M$51</f>
        <v>218</v>
      </c>
    </row>
    <row r="58" spans="1:16" x14ac:dyDescent="0.15">
      <c r="A58" s="175" t="s">
        <v>41</v>
      </c>
      <c r="B58" s="175"/>
      <c r="C58" s="175"/>
      <c r="D58" s="175">
        <f>'将来負担比率（分子）の構造'!I$50</f>
        <v>13330</v>
      </c>
      <c r="E58" s="175"/>
      <c r="F58" s="175"/>
      <c r="G58" s="175">
        <f>'将来負担比率（分子）の構造'!J$50</f>
        <v>13504</v>
      </c>
      <c r="H58" s="175"/>
      <c r="I58" s="175"/>
      <c r="J58" s="175">
        <f>'将来負担比率（分子）の構造'!K$50</f>
        <v>14504</v>
      </c>
      <c r="K58" s="175"/>
      <c r="L58" s="175"/>
      <c r="M58" s="175">
        <f>'将来負担比率（分子）の構造'!L$50</f>
        <v>14787</v>
      </c>
      <c r="N58" s="175"/>
      <c r="O58" s="175"/>
      <c r="P58" s="175">
        <f>'将来負担比率（分子）の構造'!M$50</f>
        <v>15979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6216</v>
      </c>
      <c r="C62" s="175"/>
      <c r="D62" s="175"/>
      <c r="E62" s="175">
        <f>'将来負担比率（分子）の構造'!J$45</f>
        <v>5865</v>
      </c>
      <c r="F62" s="175"/>
      <c r="G62" s="175"/>
      <c r="H62" s="175">
        <f>'将来負担比率（分子）の構造'!K$45</f>
        <v>5748</v>
      </c>
      <c r="I62" s="175"/>
      <c r="J62" s="175"/>
      <c r="K62" s="175">
        <f>'将来負担比率（分子）の構造'!L$45</f>
        <v>5554</v>
      </c>
      <c r="L62" s="175"/>
      <c r="M62" s="175"/>
      <c r="N62" s="175">
        <f>'将来負担比率（分子）の構造'!M$45</f>
        <v>6058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15138</v>
      </c>
      <c r="C64" s="175"/>
      <c r="D64" s="175"/>
      <c r="E64" s="175">
        <f>'将来負担比率（分子）の構造'!J$43</f>
        <v>14092</v>
      </c>
      <c r="F64" s="175"/>
      <c r="G64" s="175"/>
      <c r="H64" s="175">
        <f>'将来負担比率（分子）の構造'!K$43</f>
        <v>13154</v>
      </c>
      <c r="I64" s="175"/>
      <c r="J64" s="175"/>
      <c r="K64" s="175">
        <f>'将来負担比率（分子）の構造'!L$43</f>
        <v>10463</v>
      </c>
      <c r="L64" s="175"/>
      <c r="M64" s="175"/>
      <c r="N64" s="175">
        <f>'将来負担比率（分子）の構造'!M$43</f>
        <v>8230</v>
      </c>
      <c r="O64" s="175"/>
      <c r="P64" s="175"/>
    </row>
    <row r="65" spans="1:16" x14ac:dyDescent="0.15">
      <c r="A65" s="175" t="s">
        <v>32</v>
      </c>
      <c r="B65" s="175">
        <f>'将来負担比率（分子）の構造'!I$42</f>
        <v>4</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26398</v>
      </c>
      <c r="C66" s="175"/>
      <c r="D66" s="175"/>
      <c r="E66" s="175">
        <f>'将来負担比率（分子）の構造'!J$41</f>
        <v>25850</v>
      </c>
      <c r="F66" s="175"/>
      <c r="G66" s="175"/>
      <c r="H66" s="175">
        <f>'将来負担比率（分子）の構造'!K$41</f>
        <v>24494</v>
      </c>
      <c r="I66" s="175"/>
      <c r="J66" s="175"/>
      <c r="K66" s="175">
        <f>'将来負担比率（分子）の構造'!L$41</f>
        <v>23734</v>
      </c>
      <c r="L66" s="175"/>
      <c r="M66" s="175"/>
      <c r="N66" s="175">
        <f>'将来負担比率（分子）の構造'!M$41</f>
        <v>23481</v>
      </c>
      <c r="O66" s="175"/>
      <c r="P66" s="175"/>
    </row>
    <row r="67" spans="1:16" x14ac:dyDescent="0.15">
      <c r="A67" s="175" t="s">
        <v>71</v>
      </c>
      <c r="B67" s="175" t="e">
        <f>NA()</f>
        <v>#N/A</v>
      </c>
      <c r="C67" s="175">
        <f>IF(ISNUMBER('将来負担比率（分子）の構造'!I$53), IF('将来負担比率（分子）の構造'!I$53 &lt; 0, 0, '将来負担比率（分子）の構造'!I$53), NA())</f>
        <v>3038</v>
      </c>
      <c r="D67" s="175" t="e">
        <f>NA()</f>
        <v>#N/A</v>
      </c>
      <c r="E67" s="175" t="e">
        <f>NA()</f>
        <v>#N/A</v>
      </c>
      <c r="F67" s="175">
        <f>IF(ISNUMBER('将来負担比率（分子）の構造'!J$53), IF('将来負担比率（分子）の構造'!J$53 &lt; 0, 0, '将来負担比率（分子）の構造'!J$53), NA())</f>
        <v>2078</v>
      </c>
      <c r="G67" s="175" t="e">
        <f>NA()</f>
        <v>#N/A</v>
      </c>
      <c r="H67" s="175" t="e">
        <f>NA()</f>
        <v>#N/A</v>
      </c>
      <c r="I67" s="175">
        <f>IF(ISNUMBER('将来負担比率（分子）の構造'!K$53), IF('将来負担比率（分子）の構造'!K$53 &lt; 0, 0, '将来負担比率（分子）の構造'!K$53), NA())</f>
        <v>193</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5573</v>
      </c>
      <c r="C72" s="179">
        <f>基金残高に係る経年分析!G55</f>
        <v>5223</v>
      </c>
      <c r="D72" s="179">
        <f>基金残高に係る経年分析!H55</f>
        <v>5880</v>
      </c>
    </row>
    <row r="73" spans="1:16" x14ac:dyDescent="0.15">
      <c r="A73" s="178" t="s">
        <v>74</v>
      </c>
      <c r="B73" s="179">
        <f>基金残高に係る経年分析!F56</f>
        <v>1045</v>
      </c>
      <c r="C73" s="179">
        <f>基金残高に係る経年分析!G56</f>
        <v>1046</v>
      </c>
      <c r="D73" s="179">
        <f>基金残高に係る経年分析!H56</f>
        <v>1046</v>
      </c>
    </row>
    <row r="74" spans="1:16" x14ac:dyDescent="0.15">
      <c r="A74" s="178" t="s">
        <v>75</v>
      </c>
      <c r="B74" s="179">
        <f>基金残高に係る経年分析!F57</f>
        <v>8012</v>
      </c>
      <c r="C74" s="179">
        <f>基金残高に係る経年分析!G57</f>
        <v>8223</v>
      </c>
      <c r="D74" s="179">
        <f>基金残高に係る経年分析!H57</f>
        <v>8299</v>
      </c>
    </row>
  </sheetData>
  <sheetProtection algorithmName="SHA-512" hashValue="erOhmGZVqRRGDyeUl1zP4r4TPRubGY4qdW42663fHUsEWGm5cM8eAgxhrBQRfSeRqzYp/XfIHh5M6x4vcSg2Mw==" saltValue="/+z4PiJDT+w4VMHsgp4u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dcterms:created xsi:type="dcterms:W3CDTF">2025-02-19T03:17:21Z</dcterms:created>
  <dcterms:modified xsi:type="dcterms:W3CDTF">2025-03-27T08:10:28Z</dcterms:modified>
  <cp:category/>
</cp:coreProperties>
</file>