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D:\ドキュメント\①事業者行動計画書制度\⑨事業者行動計画書制度の見直し検討\④国SHK制度の変更に伴う見直し\"/>
    </mc:Choice>
  </mc:AlternateContent>
  <xr:revisionPtr revIDLastSave="0" documentId="13_ncr:1_{662008B2-09EB-4F9A-A6EC-7630763D03D0}" xr6:coauthVersionLast="47" xr6:coauthVersionMax="47" xr10:uidLastSave="{00000000-0000-0000-0000-000000000000}"/>
  <workbookProtection workbookPassword="F619" lockStructure="1"/>
  <bookViews>
    <workbookView xWindow="-120" yWindow="-120" windowWidth="29040" windowHeight="15840" tabRatio="770" xr2:uid="{00000000-000D-0000-FFFF-FFFF00000000}"/>
  </bookViews>
  <sheets>
    <sheet name="計画書(変更計画書)・報告書 【表紙】" sheetId="1" r:id="rId1"/>
    <sheet name="計画書(変更計画書)・報告書 【第1面】" sheetId="5" r:id="rId2"/>
    <sheet name="計画書(変更計画書)・報告書 【第２面】 " sheetId="7" r:id="rId3"/>
    <sheet name="計画書(変更計画書)・報告書 【第３面】" sheetId="12" r:id="rId4"/>
    <sheet name="計画書(変更計画書)・報告書 【第４面】 " sheetId="8" r:id="rId5"/>
    <sheet name="計画書(変更計画書)・報告書 【第５面】 " sheetId="9" r:id="rId6"/>
    <sheet name="計画書(変更計画書)・報告書 【第６面】 " sheetId="10" r:id="rId7"/>
    <sheet name="別紙１（計算シート）" sheetId="16" r:id="rId8"/>
    <sheet name="別紙２（チェックリスト）" sheetId="15" r:id="rId9"/>
    <sheet name="→以下編集禁止■" sheetId="17" r:id="rId10"/>
    <sheet name="転記用" sheetId="14" r:id="rId11"/>
  </sheets>
  <externalReferences>
    <externalReference r:id="rId12"/>
  </externalReferences>
  <definedNames>
    <definedName name="ＡＡ" localSheetId="3">#REF!</definedName>
    <definedName name="ＡＡ" localSheetId="7">#REF!</definedName>
    <definedName name="ＡＡ">#REF!</definedName>
    <definedName name="ＢＢ" localSheetId="3">#REF!</definedName>
    <definedName name="ＢＢ" localSheetId="7">#REF!</definedName>
    <definedName name="ＢＢ">#REF!</definedName>
    <definedName name="ＣＣ" localSheetId="3">#REF!</definedName>
    <definedName name="ＣＣ" localSheetId="7">#REF!</definedName>
    <definedName name="ＣＣ">#REF!</definedName>
    <definedName name="ＤＤ" localSheetId="3">#REF!</definedName>
    <definedName name="ＤＤ" localSheetId="7">#REF!</definedName>
    <definedName name="ＤＤ">#REF!</definedName>
    <definedName name="ＥＥ" localSheetId="3">#REF!</definedName>
    <definedName name="ＥＥ" localSheetId="7">#REF!</definedName>
    <definedName name="ＥＥ">#REF!</definedName>
    <definedName name="ＦＦ" localSheetId="3">#REF!</definedName>
    <definedName name="ＦＦ" localSheetId="7">#REF!</definedName>
    <definedName name="ＦＦ">#REF!</definedName>
    <definedName name="ＧＧ" localSheetId="3">#REF!</definedName>
    <definedName name="ＧＧ" localSheetId="7">#REF!</definedName>
    <definedName name="ＧＧ">#REF!</definedName>
    <definedName name="ＨＨ" localSheetId="3">#REF!</definedName>
    <definedName name="ＨＨ" localSheetId="7">#REF!</definedName>
    <definedName name="ＨＨ">#REF!</definedName>
    <definedName name="ＪＪ" localSheetId="3">#REF!</definedName>
    <definedName name="ＪＪ" localSheetId="7">#REF!</definedName>
    <definedName name="ＪＪ">#REF!</definedName>
    <definedName name="Jナンバー分類" localSheetId="1">#REF!</definedName>
    <definedName name="Jナンバー分類" localSheetId="2">#REF!</definedName>
    <definedName name="Jナンバー分類" localSheetId="3">#REF!</definedName>
    <definedName name="Jナンバー分類" localSheetId="4">#REF!</definedName>
    <definedName name="Jナンバー分類" localSheetId="5">#REF!</definedName>
    <definedName name="Jナンバー分類" localSheetId="6">#REF!</definedName>
    <definedName name="Jナンバー分類">#REF!</definedName>
    <definedName name="Jバス" localSheetId="1">#REF!</definedName>
    <definedName name="Jバス" localSheetId="2">#REF!</definedName>
    <definedName name="Jバス" localSheetId="3">#REF!</definedName>
    <definedName name="Jバス" localSheetId="4">#REF!</definedName>
    <definedName name="Jバス" localSheetId="5">#REF!</definedName>
    <definedName name="Jバス" localSheetId="6">#REF!</definedName>
    <definedName name="Jバス">#REF!</definedName>
    <definedName name="J車種重量" localSheetId="1">#REF!</definedName>
    <definedName name="J車種重量" localSheetId="2">#REF!</definedName>
    <definedName name="J車種重量" localSheetId="3">#REF!</definedName>
    <definedName name="J車種重量" localSheetId="4">#REF!</definedName>
    <definedName name="J車種重量" localSheetId="5">#REF!</definedName>
    <definedName name="J車種重量" localSheetId="6">#REF!</definedName>
    <definedName name="J車種重量">#REF!</definedName>
    <definedName name="J小型貨物" localSheetId="1">#REF!</definedName>
    <definedName name="J小型貨物" localSheetId="2">#REF!</definedName>
    <definedName name="J小型貨物" localSheetId="3">#REF!</definedName>
    <definedName name="J小型貨物" localSheetId="4">#REF!</definedName>
    <definedName name="J小型貨物" localSheetId="5">#REF!</definedName>
    <definedName name="J小型貨物" localSheetId="6">#REF!</definedName>
    <definedName name="J小型貨物">#REF!</definedName>
    <definedName name="J乗用" localSheetId="1">#REF!</definedName>
    <definedName name="J乗用" localSheetId="2">#REF!</definedName>
    <definedName name="J乗用" localSheetId="3">#REF!</definedName>
    <definedName name="J乗用" localSheetId="4">#REF!</definedName>
    <definedName name="J乗用" localSheetId="5">#REF!</definedName>
    <definedName name="J乗用" localSheetId="6">#REF!</definedName>
    <definedName name="J乗用">#REF!</definedName>
    <definedName name="J特殊" localSheetId="1">#REF!</definedName>
    <definedName name="J特殊" localSheetId="2">#REF!</definedName>
    <definedName name="J特殊" localSheetId="3">#REF!</definedName>
    <definedName name="J特殊" localSheetId="4">#REF!</definedName>
    <definedName name="J特殊" localSheetId="5">#REF!</definedName>
    <definedName name="J特殊" localSheetId="6">#REF!</definedName>
    <definedName name="J特殊">#REF!</definedName>
    <definedName name="J特種" localSheetId="1">#REF!</definedName>
    <definedName name="J特種" localSheetId="2">#REF!</definedName>
    <definedName name="J特種" localSheetId="3">#REF!</definedName>
    <definedName name="J特種" localSheetId="4">#REF!</definedName>
    <definedName name="J特種" localSheetId="5">#REF!</definedName>
    <definedName name="J特種" localSheetId="6">#REF!</definedName>
    <definedName name="J特種">#REF!</definedName>
    <definedName name="J普通貨物" localSheetId="1">#REF!</definedName>
    <definedName name="J普通貨物" localSheetId="2">#REF!</definedName>
    <definedName name="J普通貨物" localSheetId="3">#REF!</definedName>
    <definedName name="J普通貨物" localSheetId="4">#REF!</definedName>
    <definedName name="J普通貨物" localSheetId="5">#REF!</definedName>
    <definedName name="J普通貨物" localSheetId="6">#REF!</definedName>
    <definedName name="J普通貨物">#REF!</definedName>
    <definedName name="ＫＫ" localSheetId="3">#REF!</definedName>
    <definedName name="ＫＫ" localSheetId="7">#REF!</definedName>
    <definedName name="ＫＫ">#REF!</definedName>
    <definedName name="ＬＬ" localSheetId="3">#REF!</definedName>
    <definedName name="ＬＬ" localSheetId="7">#REF!</definedName>
    <definedName name="ＬＬ">#REF!</definedName>
    <definedName name="ＭＭ" localSheetId="3">#REF!</definedName>
    <definedName name="ＭＭ" localSheetId="7">#REF!</definedName>
    <definedName name="ＭＭ">#REF!</definedName>
    <definedName name="ＮＮ" localSheetId="3">#REF!</definedName>
    <definedName name="ＮＮ" localSheetId="7">#REF!</definedName>
    <definedName name="ＮＮ">#REF!</definedName>
    <definedName name="ＯＯ" localSheetId="3">#REF!</definedName>
    <definedName name="ＯＯ" localSheetId="7">#REF!</definedName>
    <definedName name="ＯＯ">#REF!</definedName>
    <definedName name="ＰＰ" localSheetId="3">#REF!</definedName>
    <definedName name="ＰＰ" localSheetId="7">#REF!</definedName>
    <definedName name="ＰＰ">#REF!</definedName>
    <definedName name="_xlnm.Print_Area" localSheetId="1">'計画書(変更計画書)・報告書 【第1面】'!$A$1:$Z$64</definedName>
    <definedName name="_xlnm.Print_Area" localSheetId="2">'計画書(変更計画書)・報告書 【第２面】 '!$A$1:$AA$56</definedName>
    <definedName name="_xlnm.Print_Area" localSheetId="3">'計画書(変更計画書)・報告書 【第３面】'!$A$1:$Z$38</definedName>
    <definedName name="_xlnm.Print_Area" localSheetId="4">'計画書(変更計画書)・報告書 【第４面】 '!$A$1:$Z$65</definedName>
    <definedName name="_xlnm.Print_Area" localSheetId="5">'計画書(変更計画書)・報告書 【第５面】 '!$A$1:$Z$45</definedName>
    <definedName name="_xlnm.Print_Area" localSheetId="6">'計画書(変更計画書)・報告書 【第６面】 '!$A$1:$Z$17</definedName>
    <definedName name="_xlnm.Print_Area" localSheetId="0">'計画書(変更計画書)・報告書 【表紙】'!$A$1:$AA$47</definedName>
    <definedName name="_xlnm.Print_Area" localSheetId="7">'別紙１（計算シート）'!$B$1:$L$63</definedName>
    <definedName name="_xlnm.Print_Area" localSheetId="8">'別紙２（チェックリスト）'!$A$1:$Z$52</definedName>
    <definedName name="ＱＱ" localSheetId="3">#REF!</definedName>
    <definedName name="ＱＱ" localSheetId="7">#REF!</definedName>
    <definedName name="ＱＱ">#REF!</definedName>
    <definedName name="ＲＲ" localSheetId="3">#REF!</definedName>
    <definedName name="ＲＲ" localSheetId="7">#REF!</definedName>
    <definedName name="ＲＲ">#REF!</definedName>
    <definedName name="ＳＳ" localSheetId="3">#REF!</definedName>
    <definedName name="ＳＳ" localSheetId="7">#REF!</definedName>
    <definedName name="ＳＳ">#REF!</definedName>
    <definedName name="ＴＴ" localSheetId="3">#REF!</definedName>
    <definedName name="ＴＴ" localSheetId="7">#REF!</definedName>
    <definedName name="ＴＴ">#REF!</definedName>
    <definedName name="かな">[1]プルダウン!$C$2:$C$49</definedName>
    <definedName name="ナンバー分類" localSheetId="1">#REF!</definedName>
    <definedName name="ナンバー分類" localSheetId="2">#REF!</definedName>
    <definedName name="ナンバー分類" localSheetId="3">#REF!</definedName>
    <definedName name="ナンバー分類" localSheetId="4">#REF!</definedName>
    <definedName name="ナンバー分類" localSheetId="5">#REF!</definedName>
    <definedName name="ナンバー分類" localSheetId="6">#REF!</definedName>
    <definedName name="ナンバー分類">#REF!</definedName>
    <definedName name="バス" localSheetId="1">#REF!</definedName>
    <definedName name="バス" localSheetId="2">#REF!</definedName>
    <definedName name="バス" localSheetId="3">#REF!</definedName>
    <definedName name="バス" localSheetId="4">#REF!</definedName>
    <definedName name="バス" localSheetId="5">#REF!</definedName>
    <definedName name="バス" localSheetId="6">#REF!</definedName>
    <definedName name="バス">#REF!</definedName>
    <definedName name="型式">[1]プルダウン!$A$2:$A$973</definedName>
    <definedName name="作成変更" localSheetId="9">INDIRECT([1]様式８号!#REF!)</definedName>
    <definedName name="作成変更" localSheetId="1">INDIRECT([1]様式８号!#REF!)</definedName>
    <definedName name="作成変更" localSheetId="2">INDIRECT([1]様式８号!#REF!)</definedName>
    <definedName name="作成変更" localSheetId="3">INDIRECT([1]様式８号!#REF!)</definedName>
    <definedName name="作成変更" localSheetId="4">INDIRECT([1]様式８号!#REF!)</definedName>
    <definedName name="作成変更" localSheetId="5">INDIRECT([1]様式８号!#REF!)</definedName>
    <definedName name="作成変更" localSheetId="6">INDIRECT([1]様式８号!#REF!)</definedName>
    <definedName name="作成変更" localSheetId="7">INDIRECT([1]様式８号!#REF!)</definedName>
    <definedName name="作成変更" localSheetId="8">INDIRECT([1]様式８号!#REF!)</definedName>
    <definedName name="作成変更">INDIRECT([1]様式８号!#REF!)</definedName>
    <definedName name="使用の本拠">[1]プルダウン!$D$2:$D$9</definedName>
    <definedName name="事業場コード">[1]プルダウン!$B$2:$B$51</definedName>
    <definedName name="車種重量" localSheetId="1">#REF!</definedName>
    <definedName name="車種重量" localSheetId="2">#REF!</definedName>
    <definedName name="車種重量" localSheetId="3">#REF!</definedName>
    <definedName name="車種重量" localSheetId="4">#REF!</definedName>
    <definedName name="車種重量" localSheetId="5">#REF!</definedName>
    <definedName name="車種重量" localSheetId="6">#REF!</definedName>
    <definedName name="車種重量">#REF!</definedName>
    <definedName name="車種重量２" localSheetId="1">#REF!</definedName>
    <definedName name="車種重量２" localSheetId="2">#REF!</definedName>
    <definedName name="車種重量２" localSheetId="3">#REF!</definedName>
    <definedName name="車種重量２" localSheetId="4">#REF!</definedName>
    <definedName name="車種重量２" localSheetId="5">#REF!</definedName>
    <definedName name="車種重量２" localSheetId="6">#REF!</definedName>
    <definedName name="車種重量２">#REF!</definedName>
    <definedName name="小型貨物" localSheetId="1">#REF!</definedName>
    <definedName name="小型貨物" localSheetId="2">#REF!</definedName>
    <definedName name="小型貨物" localSheetId="3">#REF!</definedName>
    <definedName name="小型貨物" localSheetId="4">#REF!</definedName>
    <definedName name="小型貨物" localSheetId="5">#REF!</definedName>
    <definedName name="小型貨物" localSheetId="6">#REF!</definedName>
    <definedName name="小型貨物">#REF!</definedName>
    <definedName name="乗用" localSheetId="1">#REF!</definedName>
    <definedName name="乗用" localSheetId="2">#REF!</definedName>
    <definedName name="乗用" localSheetId="3">#REF!</definedName>
    <definedName name="乗用" localSheetId="4">#REF!</definedName>
    <definedName name="乗用" localSheetId="5">#REF!</definedName>
    <definedName name="乗用" localSheetId="6">#REF!</definedName>
    <definedName name="乗用">#REF!</definedName>
    <definedName name="前段後段" localSheetId="9">INDIRECT([1]様式８号!#REF!)</definedName>
    <definedName name="前段後段" localSheetId="1">INDIRECT([1]様式８号!#REF!)</definedName>
    <definedName name="前段後段" localSheetId="2">INDIRECT([1]様式８号!#REF!)</definedName>
    <definedName name="前段後段" localSheetId="3">INDIRECT([1]様式８号!#REF!)</definedName>
    <definedName name="前段後段" localSheetId="4">INDIRECT([1]様式８号!#REF!)</definedName>
    <definedName name="前段後段" localSheetId="5">INDIRECT([1]様式８号!#REF!)</definedName>
    <definedName name="前段後段" localSheetId="6">INDIRECT([1]様式８号!#REF!)</definedName>
    <definedName name="前段後段" localSheetId="7">INDIRECT([1]様式８号!#REF!)</definedName>
    <definedName name="前段後段" localSheetId="8">INDIRECT([1]様式８号!#REF!)</definedName>
    <definedName name="前段後段">INDIRECT([1]様式８号!#REF!)</definedName>
    <definedName name="特殊" localSheetId="1">#REF!</definedName>
    <definedName name="特殊" localSheetId="2">#REF!</definedName>
    <definedName name="特殊" localSheetId="3">#REF!</definedName>
    <definedName name="特殊" localSheetId="4">#REF!</definedName>
    <definedName name="特殊" localSheetId="5">#REF!</definedName>
    <definedName name="特殊" localSheetId="6">#REF!</definedName>
    <definedName name="特殊">#REF!</definedName>
    <definedName name="特種" localSheetId="1">#REF!</definedName>
    <definedName name="特種" localSheetId="2">#REF!</definedName>
    <definedName name="特種" localSheetId="3">#REF!</definedName>
    <definedName name="特種" localSheetId="4">#REF!</definedName>
    <definedName name="特種" localSheetId="5">#REF!</definedName>
    <definedName name="特種" localSheetId="6">#REF!</definedName>
    <definedName name="特種">#REF!</definedName>
    <definedName name="排出係数表">[1]排出係数!$A$4:$I$1537</definedName>
    <definedName name="排出係数表ＣＯ２" localSheetId="9">[1]排出係数!#REF!</definedName>
    <definedName name="排出係数表ＣＯ２" localSheetId="1">[1]排出係数!#REF!</definedName>
    <definedName name="排出係数表ＣＯ２" localSheetId="2">[1]排出係数!#REF!</definedName>
    <definedName name="排出係数表ＣＯ２" localSheetId="3">[1]排出係数!#REF!</definedName>
    <definedName name="排出係数表ＣＯ２" localSheetId="4">[1]排出係数!#REF!</definedName>
    <definedName name="排出係数表ＣＯ２" localSheetId="5">[1]排出係数!#REF!</definedName>
    <definedName name="排出係数表ＣＯ２" localSheetId="6">[1]排出係数!#REF!</definedName>
    <definedName name="排出係数表ＣＯ２" localSheetId="7">[1]排出係数!#REF!</definedName>
    <definedName name="排出係数表ＣＯ２" localSheetId="8">[1]排出係数!#REF!</definedName>
    <definedName name="排出係数表ＣＯ２">[1]排出係数!#REF!</definedName>
    <definedName name="表題作成変更" localSheetId="9">INDIRECT([1]様式８号!#REF!)</definedName>
    <definedName name="表題作成変更" localSheetId="1">INDIRECT([1]様式８号!#REF!)</definedName>
    <definedName name="表題作成変更" localSheetId="2">INDIRECT([1]様式８号!#REF!)</definedName>
    <definedName name="表題作成変更" localSheetId="3">INDIRECT([1]様式８号!#REF!)</definedName>
    <definedName name="表題作成変更" localSheetId="4">INDIRECT([1]様式８号!#REF!)</definedName>
    <definedName name="表題作成変更" localSheetId="5">INDIRECT([1]様式８号!#REF!)</definedName>
    <definedName name="表題作成変更" localSheetId="6">INDIRECT([1]様式８号!#REF!)</definedName>
    <definedName name="表題作成変更" localSheetId="7">INDIRECT([1]様式８号!#REF!)</definedName>
    <definedName name="表題作成変更" localSheetId="8">INDIRECT([1]様式８号!#REF!)</definedName>
    <definedName name="表題作成変更">INDIRECT([1]様式８号!#REF!)</definedName>
    <definedName name="普通貨物" localSheetId="9">#REF!</definedName>
    <definedName name="普通貨物" localSheetId="1">#REF!</definedName>
    <definedName name="普通貨物" localSheetId="2">#REF!</definedName>
    <definedName name="普通貨物" localSheetId="3">#REF!</definedName>
    <definedName name="普通貨物" localSheetId="4">#REF!</definedName>
    <definedName name="普通貨物" localSheetId="5">#REF!</definedName>
    <definedName name="普通貨物" localSheetId="6">#REF!</definedName>
    <definedName name="普通貨物" localSheetId="7">#REF!</definedName>
    <definedName name="普通貨物" localSheetId="8">#REF!</definedName>
    <definedName name="普通貨物">#REF!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U7" i="14" l="1"/>
  <c r="H8" i="9" l="1"/>
  <c r="X44" i="7" l="1"/>
  <c r="HJ7" i="14" l="1"/>
  <c r="HI7" i="14"/>
  <c r="HH7" i="14"/>
  <c r="HG7" i="14"/>
  <c r="HF7" i="14"/>
  <c r="HE7" i="14"/>
  <c r="N8" i="9" l="1"/>
  <c r="Q8" i="9"/>
  <c r="T8" i="9"/>
  <c r="W8" i="9"/>
  <c r="K8" i="9"/>
  <c r="AF8" i="9" s="1"/>
  <c r="O44" i="7" l="1"/>
  <c r="L44" i="7"/>
  <c r="R44" i="7"/>
  <c r="U44" i="7"/>
  <c r="I44" i="7"/>
  <c r="AF51" i="7" l="1"/>
  <c r="AG51" i="7"/>
  <c r="AH51" i="7"/>
  <c r="AI51" i="7"/>
  <c r="AJ51" i="7"/>
  <c r="AG50" i="7"/>
  <c r="AF50" i="7"/>
  <c r="LQ7" i="14" l="1"/>
  <c r="LO7" i="14"/>
  <c r="LD6" i="14"/>
  <c r="IO7" i="14" l="1"/>
  <c r="IN7" i="14"/>
  <c r="IK7" i="14"/>
  <c r="IJ7" i="14"/>
  <c r="IG7" i="14"/>
  <c r="IF7" i="14"/>
  <c r="GX7" i="14"/>
  <c r="FZ7" i="14"/>
  <c r="EY7" i="14"/>
  <c r="EX7" i="14"/>
  <c r="EW7" i="14"/>
  <c r="EV7" i="14"/>
  <c r="EU7" i="14"/>
  <c r="ET7" i="14"/>
  <c r="ES7" i="14"/>
  <c r="ER7" i="14"/>
  <c r="EQ7" i="14"/>
  <c r="EP7" i="14"/>
  <c r="EO7" i="14"/>
  <c r="EN7" i="14"/>
  <c r="CO7" i="14"/>
  <c r="CN7" i="14"/>
  <c r="CM7" i="14"/>
  <c r="CL7" i="14"/>
  <c r="CK7" i="14"/>
  <c r="CJ7" i="14"/>
  <c r="CI7" i="14"/>
  <c r="CH7" i="14"/>
  <c r="CG7" i="14"/>
  <c r="CF7" i="14"/>
  <c r="CE7" i="14"/>
  <c r="CD7" i="14"/>
  <c r="BQ7" i="14"/>
  <c r="BP7" i="14"/>
  <c r="BO7" i="14"/>
  <c r="BN7" i="14"/>
  <c r="BM7" i="14"/>
  <c r="BL7" i="14"/>
  <c r="BK7" i="14"/>
  <c r="BJ7" i="14"/>
  <c r="BI7" i="14"/>
  <c r="BH7" i="14"/>
  <c r="BG7" i="14"/>
  <c r="BF7" i="14"/>
  <c r="BE7" i="14"/>
  <c r="BD7" i="14"/>
  <c r="BC7" i="14"/>
  <c r="BB7" i="14"/>
  <c r="BA7" i="14"/>
  <c r="AZ7" i="14"/>
  <c r="AY7" i="14"/>
  <c r="AX7" i="14"/>
  <c r="S5" i="17" l="1"/>
  <c r="R5" i="17"/>
  <c r="Q5" i="17"/>
  <c r="P5" i="17"/>
  <c r="O5" i="17"/>
  <c r="L8" i="17"/>
  <c r="M8" i="17"/>
  <c r="N8" i="17"/>
  <c r="M9" i="17"/>
  <c r="N9" i="17"/>
  <c r="L9" i="17"/>
  <c r="M5" i="17" l="1"/>
  <c r="L5" i="17"/>
  <c r="N5" i="17"/>
  <c r="Z7" i="14" l="1"/>
  <c r="X7" i="14"/>
  <c r="V7" i="14"/>
  <c r="U7" i="14"/>
  <c r="T7" i="14"/>
  <c r="S7" i="14"/>
  <c r="R7" i="14"/>
  <c r="AJ37" i="12" l="1"/>
  <c r="AI37" i="12"/>
  <c r="AH37" i="12"/>
  <c r="AG37" i="12"/>
  <c r="AF37" i="12"/>
  <c r="AE37" i="12"/>
  <c r="AF52" i="7"/>
  <c r="F51" i="16" l="1"/>
  <c r="H51" i="16"/>
  <c r="L50" i="16" l="1"/>
  <c r="G46" i="16"/>
  <c r="J48" i="16" s="1"/>
  <c r="G45" i="16"/>
  <c r="J47" i="16" s="1"/>
  <c r="G42" i="16"/>
  <c r="J44" i="16" s="1"/>
  <c r="G41" i="16"/>
  <c r="K48" i="16"/>
  <c r="L48" i="16" s="1"/>
  <c r="LT7" i="14" s="1"/>
  <c r="K47" i="16"/>
  <c r="L47" i="16" s="1"/>
  <c r="LS7" i="14" s="1"/>
  <c r="K46" i="16"/>
  <c r="L46" i="16" s="1"/>
  <c r="LR7" i="14" s="1"/>
  <c r="K45" i="16"/>
  <c r="L45" i="16" s="1"/>
  <c r="LP7" i="14" s="1"/>
  <c r="J45" i="16" l="1"/>
  <c r="J46" i="16"/>
  <c r="J41" i="16"/>
  <c r="J42" i="16"/>
  <c r="J43" i="16"/>
  <c r="K41" i="16"/>
  <c r="L41" i="16" s="1"/>
  <c r="E5" i="17" l="1"/>
  <c r="D5" i="17"/>
  <c r="C5" i="17"/>
  <c r="B5" i="17"/>
  <c r="AK4" i="17"/>
  <c r="AJ4" i="17"/>
  <c r="AI4" i="17"/>
  <c r="AH4" i="17"/>
  <c r="AG4" i="17"/>
  <c r="AF4" i="17"/>
  <c r="AD4" i="17"/>
  <c r="AE4" i="17"/>
  <c r="AC4" i="17"/>
  <c r="AB4" i="17"/>
  <c r="AA4" i="17"/>
  <c r="Z4" i="17"/>
  <c r="Y4" i="17"/>
  <c r="X4" i="17"/>
  <c r="W4" i="17"/>
  <c r="V4" i="17"/>
  <c r="AF5" i="17" l="1"/>
  <c r="AJ49" i="7"/>
  <c r="AJ47" i="7"/>
  <c r="AI47" i="7"/>
  <c r="AJ45" i="7"/>
  <c r="AJ48" i="7"/>
  <c r="AJ50" i="7"/>
  <c r="AJ52" i="7"/>
  <c r="AJ54" i="7"/>
  <c r="AE5" i="17" s="1"/>
  <c r="AJ42" i="7"/>
  <c r="AI48" i="7"/>
  <c r="AI45" i="7"/>
  <c r="AI49" i="7"/>
  <c r="AI50" i="7"/>
  <c r="AI52" i="7"/>
  <c r="AI54" i="7"/>
  <c r="AD5" i="17" s="1"/>
  <c r="AI42" i="7"/>
  <c r="AH54" i="7"/>
  <c r="AC5" i="17" s="1"/>
  <c r="AH52" i="7"/>
  <c r="AH50" i="7"/>
  <c r="AH49" i="7"/>
  <c r="AH48" i="7"/>
  <c r="AH47" i="7"/>
  <c r="AH45" i="7"/>
  <c r="AH42" i="7"/>
  <c r="AG45" i="7"/>
  <c r="AG47" i="7"/>
  <c r="AG48" i="7"/>
  <c r="AG49" i="7"/>
  <c r="AG52" i="7"/>
  <c r="AG54" i="7"/>
  <c r="AB5" i="17" s="1"/>
  <c r="AG42" i="7"/>
  <c r="AF42" i="7"/>
  <c r="AF48" i="7"/>
  <c r="AF45" i="7"/>
  <c r="AF47" i="7"/>
  <c r="AF49" i="7"/>
  <c r="AF54" i="7"/>
  <c r="AA5" i="17" s="1"/>
  <c r="V5" i="17"/>
  <c r="AG8" i="9"/>
  <c r="W5" i="17" s="1"/>
  <c r="AH8" i="9"/>
  <c r="X5" i="17" s="1"/>
  <c r="AI8" i="9"/>
  <c r="Y5" i="17" s="1"/>
  <c r="AJ8" i="9"/>
  <c r="Z5" i="17" s="1"/>
  <c r="AF7" i="9"/>
  <c r="AG7" i="9"/>
  <c r="AH7" i="9"/>
  <c r="AI7" i="9"/>
  <c r="AJ7" i="9"/>
  <c r="AK5" i="17"/>
  <c r="AI5" i="17"/>
  <c r="AH5" i="17"/>
  <c r="AJ34" i="12"/>
  <c r="AI34" i="12"/>
  <c r="AH34" i="12"/>
  <c r="AG34" i="12"/>
  <c r="AF34" i="12"/>
  <c r="AE34" i="12"/>
  <c r="AJ41" i="7"/>
  <c r="AI41" i="7"/>
  <c r="AH41" i="7"/>
  <c r="AG41" i="7"/>
  <c r="AF41" i="7"/>
  <c r="LX7" i="14" l="1"/>
  <c r="LW7" i="14"/>
  <c r="LU7" i="14"/>
  <c r="LK7" i="14"/>
  <c r="LI7" i="14"/>
  <c r="LH7" i="14"/>
  <c r="LG7" i="14"/>
  <c r="LF7" i="14"/>
  <c r="LE7" i="14"/>
  <c r="LD7" i="14"/>
  <c r="LC7" i="14"/>
  <c r="LB7" i="14"/>
  <c r="LA7" i="14"/>
  <c r="KZ7" i="14"/>
  <c r="KY7" i="14"/>
  <c r="KX7" i="14"/>
  <c r="KW7" i="14"/>
  <c r="KV7" i="14"/>
  <c r="KU7" i="14"/>
  <c r="KT7" i="14"/>
  <c r="KS7" i="14"/>
  <c r="KR7" i="14"/>
  <c r="KQ7" i="14"/>
  <c r="KP7" i="14"/>
  <c r="KO7" i="14"/>
  <c r="KN7" i="14"/>
  <c r="KM7" i="14"/>
  <c r="KL7" i="14"/>
  <c r="KK7" i="14"/>
  <c r="KJ7" i="14"/>
  <c r="KI7" i="14"/>
  <c r="KH7" i="14"/>
  <c r="KG7" i="14"/>
  <c r="K50" i="16" l="1"/>
  <c r="I50" i="16"/>
  <c r="K49" i="16"/>
  <c r="L49" i="16" s="1"/>
  <c r="LV7" i="14" s="1"/>
  <c r="G49" i="16"/>
  <c r="K44" i="16"/>
  <c r="L44" i="16" s="1"/>
  <c r="LN7" i="14" s="1"/>
  <c r="K43" i="16"/>
  <c r="L43" i="16" s="1"/>
  <c r="K42" i="16"/>
  <c r="LJ7" i="14"/>
  <c r="K39" i="16"/>
  <c r="L39" i="16" s="1"/>
  <c r="I39" i="16"/>
  <c r="G39" i="16"/>
  <c r="J39" i="16" s="1"/>
  <c r="K38" i="16"/>
  <c r="L38" i="16" s="1"/>
  <c r="I38" i="16"/>
  <c r="G38" i="16"/>
  <c r="K37" i="16"/>
  <c r="L37" i="16" s="1"/>
  <c r="I37" i="16"/>
  <c r="G37" i="16"/>
  <c r="J37" i="16" s="1"/>
  <c r="K36" i="16"/>
  <c r="L36" i="16" s="1"/>
  <c r="I36" i="16"/>
  <c r="G36" i="16"/>
  <c r="J36" i="16" s="1"/>
  <c r="K34" i="16"/>
  <c r="L34" i="16" s="1"/>
  <c r="I34" i="16"/>
  <c r="J34" i="16" s="1"/>
  <c r="G34" i="16"/>
  <c r="K33" i="16"/>
  <c r="L33" i="16" s="1"/>
  <c r="I33" i="16"/>
  <c r="G33" i="16"/>
  <c r="J33" i="16" s="1"/>
  <c r="K32" i="16"/>
  <c r="L32" i="16" s="1"/>
  <c r="I32" i="16"/>
  <c r="G32" i="16"/>
  <c r="J32" i="16" s="1"/>
  <c r="K31" i="16"/>
  <c r="L31" i="16" s="1"/>
  <c r="I31" i="16"/>
  <c r="G31" i="16"/>
  <c r="J31" i="16" s="1"/>
  <c r="K30" i="16"/>
  <c r="L30" i="16" s="1"/>
  <c r="I30" i="16"/>
  <c r="G30" i="16"/>
  <c r="J30" i="16" s="1"/>
  <c r="K29" i="16"/>
  <c r="L29" i="16" s="1"/>
  <c r="I29" i="16"/>
  <c r="G29" i="16"/>
  <c r="J29" i="16" s="1"/>
  <c r="K28" i="16"/>
  <c r="L28" i="16" s="1"/>
  <c r="I28" i="16"/>
  <c r="G28" i="16"/>
  <c r="L27" i="16"/>
  <c r="K27" i="16"/>
  <c r="I27" i="16"/>
  <c r="G27" i="16"/>
  <c r="J27" i="16" s="1"/>
  <c r="K26" i="16"/>
  <c r="L26" i="16" s="1"/>
  <c r="I26" i="16"/>
  <c r="J26" i="16" s="1"/>
  <c r="G26" i="16"/>
  <c r="L25" i="16"/>
  <c r="K25" i="16"/>
  <c r="I25" i="16"/>
  <c r="G25" i="16"/>
  <c r="J25" i="16" s="1"/>
  <c r="K24" i="16"/>
  <c r="L24" i="16" s="1"/>
  <c r="I24" i="16"/>
  <c r="G24" i="16"/>
  <c r="J24" i="16" s="1"/>
  <c r="K23" i="16"/>
  <c r="L23" i="16" s="1"/>
  <c r="I23" i="16"/>
  <c r="G23" i="16"/>
  <c r="J23" i="16" s="1"/>
  <c r="K22" i="16"/>
  <c r="L22" i="16" s="1"/>
  <c r="I22" i="16"/>
  <c r="G22" i="16"/>
  <c r="J22" i="16" s="1"/>
  <c r="K21" i="16"/>
  <c r="L21" i="16" s="1"/>
  <c r="I21" i="16"/>
  <c r="G21" i="16"/>
  <c r="J21" i="16" s="1"/>
  <c r="K20" i="16"/>
  <c r="L20" i="16" s="1"/>
  <c r="I20" i="16"/>
  <c r="G20" i="16"/>
  <c r="J20" i="16" s="1"/>
  <c r="L19" i="16"/>
  <c r="K19" i="16"/>
  <c r="J19" i="16"/>
  <c r="I19" i="16"/>
  <c r="G19" i="16"/>
  <c r="K18" i="16"/>
  <c r="L18" i="16" s="1"/>
  <c r="I18" i="16"/>
  <c r="G18" i="16"/>
  <c r="L17" i="16"/>
  <c r="K17" i="16"/>
  <c r="I17" i="16"/>
  <c r="G17" i="16"/>
  <c r="K16" i="16"/>
  <c r="L16" i="16" s="1"/>
  <c r="I16" i="16"/>
  <c r="G16" i="16"/>
  <c r="J16" i="16" s="1"/>
  <c r="K15" i="16"/>
  <c r="L15" i="16" s="1"/>
  <c r="I15" i="16"/>
  <c r="J15" i="16" s="1"/>
  <c r="G15" i="16"/>
  <c r="K14" i="16"/>
  <c r="L14" i="16" s="1"/>
  <c r="I14" i="16"/>
  <c r="G14" i="16"/>
  <c r="J14" i="16" s="1"/>
  <c r="K13" i="16"/>
  <c r="L13" i="16" s="1"/>
  <c r="I13" i="16"/>
  <c r="G13" i="16"/>
  <c r="J13" i="16" s="1"/>
  <c r="K12" i="16"/>
  <c r="L12" i="16" s="1"/>
  <c r="I12" i="16"/>
  <c r="G12" i="16"/>
  <c r="J28" i="16" l="1"/>
  <c r="J38" i="16"/>
  <c r="J18" i="16"/>
  <c r="J49" i="16"/>
  <c r="J51" i="16" s="1"/>
  <c r="G51" i="16"/>
  <c r="G40" i="16"/>
  <c r="G53" i="16" s="1"/>
  <c r="G54" i="16" s="1"/>
  <c r="I40" i="16"/>
  <c r="I51" i="16"/>
  <c r="J50" i="16"/>
  <c r="L40" i="16"/>
  <c r="J17" i="16"/>
  <c r="L52" i="16"/>
  <c r="L56" i="16" s="1"/>
  <c r="LM7" i="14"/>
  <c r="L42" i="16"/>
  <c r="L51" i="16" s="1"/>
  <c r="L55" i="16" s="1"/>
  <c r="AG5" i="17"/>
  <c r="J12" i="16"/>
  <c r="J40" i="16" s="1"/>
  <c r="J53" i="16" s="1"/>
  <c r="IQ7" i="14"/>
  <c r="IM7" i="14"/>
  <c r="IP7" i="14"/>
  <c r="II7" i="14"/>
  <c r="IL7" i="14"/>
  <c r="MA7" i="14" l="1"/>
  <c r="J54" i="16"/>
  <c r="I53" i="16"/>
  <c r="I54" i="16" s="1"/>
  <c r="LY7" i="14"/>
  <c r="LL7" i="14"/>
  <c r="AJ5" i="17"/>
  <c r="LZ7" i="14"/>
  <c r="MB7" i="14" l="1"/>
  <c r="F5" i="17"/>
  <c r="MD7" i="14"/>
  <c r="MC7" i="14"/>
  <c r="KF7" i="14"/>
  <c r="KE7" i="14"/>
  <c r="KC7" i="14"/>
  <c r="KB7" i="14"/>
  <c r="KA7" i="14"/>
  <c r="JZ7" i="14"/>
  <c r="JY7" i="14"/>
  <c r="JX7" i="14"/>
  <c r="JT7" i="14"/>
  <c r="JU7" i="14"/>
  <c r="JV7" i="14"/>
  <c r="JW7" i="14"/>
  <c r="JP7" i="14"/>
  <c r="JQ7" i="14"/>
  <c r="JR7" i="14"/>
  <c r="JS7" i="14"/>
  <c r="JL7" i="14"/>
  <c r="JM7" i="14"/>
  <c r="JN7" i="14"/>
  <c r="JO7" i="14"/>
  <c r="JH7" i="14"/>
  <c r="JI7" i="14"/>
  <c r="JJ7" i="14"/>
  <c r="JK7" i="14"/>
  <c r="JG7" i="14"/>
  <c r="JF7" i="14"/>
  <c r="JE7" i="14"/>
  <c r="JC7" i="14"/>
  <c r="IW7" i="14"/>
  <c r="IX7" i="14"/>
  <c r="IY7" i="14"/>
  <c r="IZ7" i="14"/>
  <c r="JA7" i="14"/>
  <c r="JB7" i="14"/>
  <c r="IV7" i="14"/>
  <c r="IU7" i="14"/>
  <c r="IT7" i="14"/>
  <c r="IS7" i="14"/>
  <c r="IR7" i="14"/>
  <c r="IH7" i="14"/>
  <c r="IE7" i="14"/>
  <c r="ID7" i="14"/>
  <c r="HX7" i="14"/>
  <c r="HY7" i="14"/>
  <c r="HZ7" i="14"/>
  <c r="IA7" i="14"/>
  <c r="IB7" i="14"/>
  <c r="IC7" i="14"/>
  <c r="HW7" i="14"/>
  <c r="HV7" i="14"/>
  <c r="HU7" i="14"/>
  <c r="HT7" i="14"/>
  <c r="HS7" i="14"/>
  <c r="HR7" i="14"/>
  <c r="HQ7" i="14"/>
  <c r="HK7" i="14"/>
  <c r="HL7" i="14"/>
  <c r="HM7" i="14"/>
  <c r="HN7" i="14"/>
  <c r="HO7" i="14"/>
  <c r="HP7" i="14"/>
  <c r="HD7" i="14"/>
  <c r="HC7" i="14"/>
  <c r="HB7" i="14"/>
  <c r="HA7" i="14"/>
  <c r="GZ7" i="14"/>
  <c r="GY7" i="14"/>
  <c r="GW7" i="14"/>
  <c r="GV7" i="14"/>
  <c r="GT7" i="14"/>
  <c r="GS7" i="14"/>
  <c r="GM7" i="14"/>
  <c r="GN7" i="14"/>
  <c r="GO7" i="14"/>
  <c r="GP7" i="14"/>
  <c r="GQ7" i="14"/>
  <c r="GR7" i="14"/>
  <c r="GJ7" i="14"/>
  <c r="GL7" i="14"/>
  <c r="GK7" i="14"/>
  <c r="GI7" i="14"/>
  <c r="GH7" i="14"/>
  <c r="GG7" i="14"/>
  <c r="GF7" i="14"/>
  <c r="GE7" i="14"/>
  <c r="GD7" i="14"/>
  <c r="GC7" i="14"/>
  <c r="GB7" i="14"/>
  <c r="GA7" i="14"/>
  <c r="FY7" i="14"/>
  <c r="FV7" i="14"/>
  <c r="FW7" i="14"/>
  <c r="FX7" i="14"/>
  <c r="FU7" i="14"/>
  <c r="FI7" i="14"/>
  <c r="FJ7" i="14"/>
  <c r="FK7" i="14"/>
  <c r="FL7" i="14"/>
  <c r="FM7" i="14"/>
  <c r="FN7" i="14"/>
  <c r="FO7" i="14"/>
  <c r="FP7" i="14"/>
  <c r="FQ7" i="14"/>
  <c r="FR7" i="14"/>
  <c r="FS7" i="14"/>
  <c r="FT7" i="14"/>
  <c r="FH7" i="14"/>
  <c r="FG7" i="14"/>
  <c r="FF7" i="14"/>
  <c r="EZ7" i="14"/>
  <c r="FA7" i="14"/>
  <c r="FB7" i="14"/>
  <c r="FC7" i="14"/>
  <c r="FD7" i="14"/>
  <c r="FE7" i="14"/>
  <c r="EH7" i="14"/>
  <c r="EI7" i="14"/>
  <c r="EJ7" i="14"/>
  <c r="EK7" i="14"/>
  <c r="EL7" i="14"/>
  <c r="EM7" i="14"/>
  <c r="DD7" i="14"/>
  <c r="DE7" i="14"/>
  <c r="DF7" i="14"/>
  <c r="DG7" i="14"/>
  <c r="DH7" i="14"/>
  <c r="DI7" i="14"/>
  <c r="DP7" i="14"/>
  <c r="DQ7" i="14"/>
  <c r="DR7" i="14"/>
  <c r="DS7" i="14"/>
  <c r="DT7" i="14"/>
  <c r="DU7" i="14"/>
  <c r="DV7" i="14"/>
  <c r="DW7" i="14"/>
  <c r="DX7" i="14"/>
  <c r="DY7" i="14"/>
  <c r="DZ7" i="14"/>
  <c r="EA7" i="14"/>
  <c r="EB7" i="14"/>
  <c r="EC7" i="14"/>
  <c r="ED7" i="14"/>
  <c r="EE7" i="14"/>
  <c r="EF7" i="14"/>
  <c r="EG7" i="14"/>
  <c r="CW7" i="14"/>
  <c r="CV7" i="14"/>
  <c r="CU7" i="14"/>
  <c r="CT7" i="14"/>
  <c r="CS7" i="14"/>
  <c r="CR7" i="14"/>
  <c r="CQ7" i="14"/>
  <c r="CP7" i="14"/>
  <c r="BV7" i="14"/>
  <c r="BW7" i="14"/>
  <c r="BX7" i="14"/>
  <c r="BY7" i="14"/>
  <c r="BZ7" i="14"/>
  <c r="CA7" i="14"/>
  <c r="CB7" i="14"/>
  <c r="CC7" i="14"/>
  <c r="BU7" i="14"/>
  <c r="BT7" i="14"/>
  <c r="BS7" i="14"/>
  <c r="BR7" i="14"/>
  <c r="AH7" i="14"/>
  <c r="AI7" i="14"/>
  <c r="AJ7" i="14"/>
  <c r="AK7" i="14"/>
  <c r="AL7" i="14"/>
  <c r="AM7" i="14"/>
  <c r="AN7" i="14"/>
  <c r="AO7" i="14"/>
  <c r="AP7" i="14"/>
  <c r="AQ7" i="14"/>
  <c r="AR7" i="14"/>
  <c r="AS7" i="14"/>
  <c r="AT7" i="14"/>
  <c r="AU7" i="14"/>
  <c r="AV7" i="14"/>
  <c r="AW7" i="14"/>
  <c r="AG7" i="14"/>
  <c r="AF7" i="14"/>
  <c r="AE7" i="14"/>
  <c r="AD7" i="14"/>
  <c r="AC7" i="14"/>
  <c r="AB7" i="14"/>
  <c r="AA7" i="14"/>
  <c r="Y7" i="14" l="1"/>
  <c r="W7" i="14"/>
  <c r="Q7" i="14"/>
  <c r="P7" i="14"/>
  <c r="O7" i="14"/>
  <c r="N7" i="14"/>
  <c r="M7" i="14"/>
  <c r="L7" i="14"/>
  <c r="K7" i="14"/>
  <c r="J7" i="14"/>
  <c r="I7" i="14"/>
  <c r="H7" i="14" l="1"/>
  <c r="G7" i="14"/>
  <c r="F7" i="14"/>
  <c r="E7" i="14"/>
  <c r="D7" i="14"/>
  <c r="C7" i="14" l="1"/>
  <c r="B7" i="14"/>
  <c r="A7" i="14"/>
  <c r="AG46" i="7" l="1"/>
  <c r="AJ46" i="7"/>
  <c r="AF46" i="7"/>
  <c r="AI46" i="7" l="1"/>
  <c r="AH46" i="7"/>
  <c r="DO7" i="14"/>
  <c r="DN7" i="14"/>
  <c r="DK7" i="14"/>
  <c r="DM7" i="14"/>
  <c r="DJ7" i="14"/>
  <c r="DL7" i="14"/>
  <c r="CY7" i="14" l="1"/>
  <c r="AF44" i="7"/>
  <c r="CZ7" i="14"/>
  <c r="AG44" i="7"/>
  <c r="DB7" i="14"/>
  <c r="AI44" i="7"/>
  <c r="DC7" i="14"/>
  <c r="AJ44" i="7"/>
  <c r="DA7" i="14"/>
  <c r="AH44" i="7"/>
  <c r="CX7" i="14"/>
  <c r="JD7" i="14"/>
</calcChain>
</file>

<file path=xl/sharedStrings.xml><?xml version="1.0" encoding="utf-8"?>
<sst xmlns="http://schemas.openxmlformats.org/spreadsheetml/2006/main" count="1185" uniqueCount="622">
  <si>
    <t>　（宛先）</t>
    <rPh sb="2" eb="4">
      <t>アテサキ</t>
    </rPh>
    <phoneticPr fontId="1"/>
  </si>
  <si>
    <t>滋賀県知事</t>
    <rPh sb="0" eb="3">
      <t>シガケン</t>
    </rPh>
    <rPh sb="3" eb="5">
      <t>チジ</t>
    </rPh>
    <phoneticPr fontId="1"/>
  </si>
  <si>
    <t>提出者</t>
    <rPh sb="0" eb="2">
      <t>テイシュツ</t>
    </rPh>
    <rPh sb="2" eb="3">
      <t>モノ</t>
    </rPh>
    <phoneticPr fontId="1"/>
  </si>
  <si>
    <t>住所（法人にあっては、主たる事務所の所在地）</t>
    <rPh sb="0" eb="2">
      <t>ジュウショ</t>
    </rPh>
    <rPh sb="3" eb="5">
      <t>ホウジン</t>
    </rPh>
    <rPh sb="11" eb="12">
      <t>シュ</t>
    </rPh>
    <rPh sb="14" eb="16">
      <t>ジム</t>
    </rPh>
    <rPh sb="16" eb="17">
      <t>ショ</t>
    </rPh>
    <rPh sb="18" eb="21">
      <t>ショザイチ</t>
    </rPh>
    <phoneticPr fontId="1"/>
  </si>
  <si>
    <t>氏名（法人にあっては、名称および代表者の氏名）</t>
    <rPh sb="0" eb="2">
      <t>シメイ</t>
    </rPh>
    <rPh sb="3" eb="5">
      <t>ホウジン</t>
    </rPh>
    <rPh sb="11" eb="13">
      <t>メイショウ</t>
    </rPh>
    <rPh sb="16" eb="19">
      <t>ダイヒョウシャ</t>
    </rPh>
    <rPh sb="20" eb="22">
      <t>シメイ</t>
    </rPh>
    <phoneticPr fontId="1"/>
  </si>
  <si>
    <r>
      <t xml:space="preserve">事業者の氏名
</t>
    </r>
    <r>
      <rPr>
        <sz val="8"/>
        <color theme="1"/>
        <rFont val="BIZ UDPゴシック"/>
        <family val="3"/>
        <charset val="128"/>
      </rPr>
      <t>（法人にあっては、名称および代表者の氏名）</t>
    </r>
    <rPh sb="0" eb="3">
      <t>ジギョウシャ</t>
    </rPh>
    <rPh sb="4" eb="6">
      <t>シメイ</t>
    </rPh>
    <rPh sb="8" eb="10">
      <t>ホウジン</t>
    </rPh>
    <rPh sb="16" eb="18">
      <t>メイショウ</t>
    </rPh>
    <rPh sb="21" eb="24">
      <t>ダイヒョウシャ</t>
    </rPh>
    <rPh sb="25" eb="27">
      <t>シメイ</t>
    </rPh>
    <phoneticPr fontId="1"/>
  </si>
  <si>
    <r>
      <t xml:space="preserve">事業者の住所
</t>
    </r>
    <r>
      <rPr>
        <sz val="8"/>
        <color theme="1"/>
        <rFont val="BIZ UDPゴシック"/>
        <family val="3"/>
        <charset val="128"/>
      </rPr>
      <t>（法人にあっては、主たる事務所の所在地）</t>
    </r>
    <rPh sb="4" eb="6">
      <t>ジュウショ</t>
    </rPh>
    <rPh sb="16" eb="17">
      <t>シュ</t>
    </rPh>
    <rPh sb="19" eb="21">
      <t>ジム</t>
    </rPh>
    <rPh sb="21" eb="22">
      <t>ショ</t>
    </rPh>
    <rPh sb="23" eb="26">
      <t>ショザイチ</t>
    </rPh>
    <phoneticPr fontId="1"/>
  </si>
  <si>
    <t>計画期間</t>
    <rPh sb="0" eb="2">
      <t>ケイカク</t>
    </rPh>
    <rPh sb="2" eb="4">
      <t>キカン</t>
    </rPh>
    <phoneticPr fontId="1"/>
  </si>
  <si>
    <t>報告</t>
    <rPh sb="0" eb="2">
      <t>ホウコク</t>
    </rPh>
    <phoneticPr fontId="1"/>
  </si>
  <si>
    <t>事業所の名称</t>
    <rPh sb="0" eb="3">
      <t>ジギョウショ</t>
    </rPh>
    <rPh sb="4" eb="6">
      <t>メイショウ</t>
    </rPh>
    <phoneticPr fontId="1"/>
  </si>
  <si>
    <t>事業所の所在地</t>
    <rPh sb="0" eb="3">
      <t>ジギョウショ</t>
    </rPh>
    <rPh sb="4" eb="7">
      <t>ショザイチ</t>
    </rPh>
    <phoneticPr fontId="1"/>
  </si>
  <si>
    <t>日本標準産業分類
細分類番号</t>
    <rPh sb="0" eb="2">
      <t>ニホン</t>
    </rPh>
    <rPh sb="2" eb="4">
      <t>ヒョウジュン</t>
    </rPh>
    <rPh sb="4" eb="6">
      <t>サンギョウ</t>
    </rPh>
    <rPh sb="6" eb="8">
      <t>ブンルイ</t>
    </rPh>
    <rPh sb="9" eb="10">
      <t>ホソ</t>
    </rPh>
    <rPh sb="10" eb="12">
      <t>ブンルイ</t>
    </rPh>
    <rPh sb="12" eb="14">
      <t>バンゴウ</t>
    </rPh>
    <phoneticPr fontId="1"/>
  </si>
  <si>
    <t>主たる事業</t>
    <rPh sb="0" eb="1">
      <t>シュ</t>
    </rPh>
    <rPh sb="3" eb="5">
      <t>ジギョウ</t>
    </rPh>
    <phoneticPr fontId="1"/>
  </si>
  <si>
    <t>□</t>
    <phoneticPr fontId="1"/>
  </si>
  <si>
    <t>任意提出事業者</t>
    <rPh sb="0" eb="2">
      <t>ニンイ</t>
    </rPh>
    <rPh sb="2" eb="4">
      <t>テイシュツ</t>
    </rPh>
    <rPh sb="4" eb="7">
      <t>ジギョウシャ</t>
    </rPh>
    <phoneticPr fontId="1"/>
  </si>
  <si>
    <t>原油換算エネルギー使用量が、年間1,500ｷﾛﾘｯﾄﾙ以上の事業所を県内に有する事業者</t>
    <rPh sb="0" eb="2">
      <t>ゲンユ</t>
    </rPh>
    <rPh sb="2" eb="4">
      <t>カンサン</t>
    </rPh>
    <rPh sb="9" eb="12">
      <t>シヨウリョウ</t>
    </rPh>
    <rPh sb="14" eb="16">
      <t>ネンカン</t>
    </rPh>
    <rPh sb="27" eb="29">
      <t>イジョウ</t>
    </rPh>
    <rPh sb="30" eb="33">
      <t>ジギョウショ</t>
    </rPh>
    <rPh sb="34" eb="35">
      <t>ケン</t>
    </rPh>
    <rPh sb="35" eb="36">
      <t>ナイ</t>
    </rPh>
    <rPh sb="37" eb="38">
      <t>ユウ</t>
    </rPh>
    <rPh sb="40" eb="43">
      <t>ジギョウシャ</t>
    </rPh>
    <phoneticPr fontId="1"/>
  </si>
  <si>
    <t>従業員数が21人以上であって、エネルギー起源二酸化炭素以外の温室効果ガス排出量が、二酸化炭素換算で年間3,000トン以上の事業所を県内に有する事業者</t>
    <rPh sb="0" eb="3">
      <t>ジュウギョウイン</t>
    </rPh>
    <rPh sb="3" eb="4">
      <t>スウ</t>
    </rPh>
    <rPh sb="7" eb="10">
      <t>ニンイジョウ</t>
    </rPh>
    <rPh sb="20" eb="22">
      <t>キゲン</t>
    </rPh>
    <rPh sb="22" eb="25">
      <t>ニサンカ</t>
    </rPh>
    <rPh sb="25" eb="27">
      <t>タンソ</t>
    </rPh>
    <rPh sb="27" eb="29">
      <t>イガイ</t>
    </rPh>
    <rPh sb="30" eb="32">
      <t>オンシツ</t>
    </rPh>
    <rPh sb="32" eb="34">
      <t>コウカ</t>
    </rPh>
    <rPh sb="36" eb="38">
      <t>ハイシュツ</t>
    </rPh>
    <rPh sb="38" eb="39">
      <t>リョウ</t>
    </rPh>
    <rPh sb="41" eb="44">
      <t>ニサンカ</t>
    </rPh>
    <rPh sb="44" eb="46">
      <t>タンソ</t>
    </rPh>
    <rPh sb="46" eb="48">
      <t>カンサン</t>
    </rPh>
    <rPh sb="49" eb="51">
      <t>ネンカン</t>
    </rPh>
    <rPh sb="58" eb="60">
      <t>イジョウ</t>
    </rPh>
    <rPh sb="61" eb="64">
      <t>ジギョウショ</t>
    </rPh>
    <rPh sb="65" eb="66">
      <t>ケン</t>
    </rPh>
    <rPh sb="66" eb="67">
      <t>ナイ</t>
    </rPh>
    <rPh sb="68" eb="69">
      <t>ユウ</t>
    </rPh>
    <rPh sb="71" eb="74">
      <t>ジギョウシャ</t>
    </rPh>
    <phoneticPr fontId="1"/>
  </si>
  <si>
    <t>エネルギー等原単位の推移</t>
    <rPh sb="5" eb="6">
      <t>トウ</t>
    </rPh>
    <rPh sb="6" eb="9">
      <t>ゲンタンイ</t>
    </rPh>
    <rPh sb="10" eb="12">
      <t>スイイ</t>
    </rPh>
    <phoneticPr fontId="1"/>
  </si>
  <si>
    <t>（第１面）</t>
    <rPh sb="1" eb="2">
      <t>ダイ</t>
    </rPh>
    <rPh sb="3" eb="4">
      <t>メン</t>
    </rPh>
    <phoneticPr fontId="1"/>
  </si>
  <si>
    <t>（第２面）</t>
    <rPh sb="1" eb="2">
      <t>ダイ</t>
    </rPh>
    <rPh sb="3" eb="4">
      <t>メン</t>
    </rPh>
    <phoneticPr fontId="1"/>
  </si>
  <si>
    <t>（第３面）</t>
    <rPh sb="1" eb="2">
      <t>ダイ</t>
    </rPh>
    <rPh sb="3" eb="4">
      <t>メン</t>
    </rPh>
    <phoneticPr fontId="1"/>
  </si>
  <si>
    <t>取組項目</t>
    <rPh sb="0" eb="1">
      <t>ト</t>
    </rPh>
    <rPh sb="1" eb="2">
      <t>ク</t>
    </rPh>
    <rPh sb="2" eb="4">
      <t>コウモク</t>
    </rPh>
    <phoneticPr fontId="1"/>
  </si>
  <si>
    <t>取組の内容</t>
    <rPh sb="0" eb="1">
      <t>ト</t>
    </rPh>
    <rPh sb="1" eb="2">
      <t>クミ</t>
    </rPh>
    <rPh sb="3" eb="5">
      <t>ナイヨウ</t>
    </rPh>
    <phoneticPr fontId="1"/>
  </si>
  <si>
    <t>（第４面）</t>
    <rPh sb="1" eb="2">
      <t>ダイ</t>
    </rPh>
    <rPh sb="3" eb="4">
      <t>メン</t>
    </rPh>
    <phoneticPr fontId="1"/>
  </si>
  <si>
    <t>台</t>
    <rPh sb="0" eb="1">
      <t>ダイ</t>
    </rPh>
    <phoneticPr fontId="1"/>
  </si>
  <si>
    <t>保有車輌の数</t>
    <rPh sb="0" eb="2">
      <t>ホユウ</t>
    </rPh>
    <rPh sb="2" eb="4">
      <t>シャリョウ</t>
    </rPh>
    <rPh sb="5" eb="6">
      <t>カズ</t>
    </rPh>
    <phoneticPr fontId="1"/>
  </si>
  <si>
    <t>クレジットの購入</t>
    <rPh sb="6" eb="8">
      <t>コウニュウ</t>
    </rPh>
    <phoneticPr fontId="1"/>
  </si>
  <si>
    <t>E-mail</t>
    <phoneticPr fontId="1"/>
  </si>
  <si>
    <t>FAX</t>
    <phoneticPr fontId="1"/>
  </si>
  <si>
    <t>TEL</t>
    <phoneticPr fontId="1"/>
  </si>
  <si>
    <t>担当者名</t>
    <rPh sb="0" eb="3">
      <t>タントウシャ</t>
    </rPh>
    <rPh sb="3" eb="4">
      <t>メイ</t>
    </rPh>
    <phoneticPr fontId="1"/>
  </si>
  <si>
    <t>部署名</t>
    <rPh sb="0" eb="2">
      <t>ブショ</t>
    </rPh>
    <rPh sb="2" eb="3">
      <t>メイ</t>
    </rPh>
    <phoneticPr fontId="1"/>
  </si>
  <si>
    <t>所在地</t>
    <rPh sb="0" eb="3">
      <t>ショザイチ</t>
    </rPh>
    <phoneticPr fontId="1"/>
  </si>
  <si>
    <t>温室効果ガス
排出量の推移</t>
    <rPh sb="0" eb="2">
      <t>オンシツ</t>
    </rPh>
    <rPh sb="2" eb="4">
      <t>コウカ</t>
    </rPh>
    <rPh sb="7" eb="9">
      <t>ハイシュツ</t>
    </rPh>
    <rPh sb="9" eb="10">
      <t>リョウ</t>
    </rPh>
    <rPh sb="11" eb="13">
      <t>スイイ</t>
    </rPh>
    <phoneticPr fontId="1"/>
  </si>
  <si>
    <t>【調整後排出係数】</t>
    <rPh sb="1" eb="4">
      <t>チョウセイゴ</t>
    </rPh>
    <rPh sb="4" eb="6">
      <t>ハイシュツ</t>
    </rPh>
    <rPh sb="6" eb="8">
      <t>ケイスウ</t>
    </rPh>
    <phoneticPr fontId="1"/>
  </si>
  <si>
    <t>単
位</t>
    <rPh sb="0" eb="1">
      <t>タン</t>
    </rPh>
    <rPh sb="2" eb="3">
      <t>イ</t>
    </rPh>
    <phoneticPr fontId="1"/>
  </si>
  <si>
    <t>項目</t>
    <rPh sb="0" eb="2">
      <t>コウモク</t>
    </rPh>
    <phoneticPr fontId="1"/>
  </si>
  <si>
    <t>操業時間</t>
    <rPh sb="0" eb="2">
      <t>ソウギョウ</t>
    </rPh>
    <rPh sb="2" eb="4">
      <t>ジカン</t>
    </rPh>
    <phoneticPr fontId="1"/>
  </si>
  <si>
    <t>ボイラ</t>
    <phoneticPr fontId="1"/>
  </si>
  <si>
    <t>コンプレッサ</t>
    <phoneticPr fontId="1"/>
  </si>
  <si>
    <t>照明設備</t>
    <rPh sb="0" eb="2">
      <t>ショウメイ</t>
    </rPh>
    <rPh sb="2" eb="4">
      <t>セツビ</t>
    </rPh>
    <phoneticPr fontId="1"/>
  </si>
  <si>
    <t>空気調和設備</t>
    <rPh sb="0" eb="2">
      <t>クウキ</t>
    </rPh>
    <rPh sb="2" eb="4">
      <t>チョウワ</t>
    </rPh>
    <rPh sb="4" eb="6">
      <t>セツビ</t>
    </rPh>
    <phoneticPr fontId="1"/>
  </si>
  <si>
    <t>その他</t>
    <rPh sb="2" eb="3">
      <t>タ</t>
    </rPh>
    <phoneticPr fontId="1"/>
  </si>
  <si>
    <t xml:space="preserve">台　 </t>
    <rPh sb="0" eb="1">
      <t>ダイ</t>
    </rPh>
    <phoneticPr fontId="1"/>
  </si>
  <si>
    <t>温室効果ガス
総排出量</t>
    <rPh sb="0" eb="2">
      <t>オンシツ</t>
    </rPh>
    <rPh sb="2" eb="4">
      <t>コウカ</t>
    </rPh>
    <rPh sb="7" eb="8">
      <t>ソウ</t>
    </rPh>
    <rPh sb="8" eb="10">
      <t>ハイシュツ</t>
    </rPh>
    <rPh sb="10" eb="11">
      <t>リョウ</t>
    </rPh>
    <phoneticPr fontId="1"/>
  </si>
  <si>
    <t>kL</t>
    <phoneticPr fontId="1"/>
  </si>
  <si>
    <t>再エネ設備を効率的に利用する設備の導入実績</t>
    <rPh sb="0" eb="1">
      <t>サイ</t>
    </rPh>
    <rPh sb="3" eb="5">
      <t>セツビ</t>
    </rPh>
    <rPh sb="6" eb="9">
      <t>コウリツテキ</t>
    </rPh>
    <rPh sb="10" eb="12">
      <t>リヨウ</t>
    </rPh>
    <rPh sb="14" eb="16">
      <t>セツビ</t>
    </rPh>
    <rPh sb="17" eb="19">
      <t>ドウニュウ</t>
    </rPh>
    <rPh sb="19" eb="21">
      <t>ジッセキ</t>
    </rPh>
    <phoneticPr fontId="1"/>
  </si>
  <si>
    <t>kWh</t>
    <phoneticPr fontId="1"/>
  </si>
  <si>
    <t>（１）　対象事業所名および算定対象年度</t>
    <rPh sb="4" eb="6">
      <t>タイショウ</t>
    </rPh>
    <rPh sb="6" eb="9">
      <t>ジギョウショ</t>
    </rPh>
    <rPh sb="9" eb="10">
      <t>メイ</t>
    </rPh>
    <rPh sb="13" eb="15">
      <t>サンテイ</t>
    </rPh>
    <rPh sb="15" eb="17">
      <t>タイショウ</t>
    </rPh>
    <rPh sb="17" eb="19">
      <t>ネンド</t>
    </rPh>
    <phoneticPr fontId="13"/>
  </si>
  <si>
    <t>事業所名</t>
    <rPh sb="0" eb="3">
      <t>ジギョウショ</t>
    </rPh>
    <rPh sb="3" eb="4">
      <t>メイ</t>
    </rPh>
    <phoneticPr fontId="13"/>
  </si>
  <si>
    <t>算定対象年度</t>
    <rPh sb="0" eb="2">
      <t>サンテイ</t>
    </rPh>
    <rPh sb="2" eb="4">
      <t>タイショウ</t>
    </rPh>
    <rPh sb="4" eb="6">
      <t>ネンド</t>
    </rPh>
    <phoneticPr fontId="13"/>
  </si>
  <si>
    <t>（２）　エネルギー使用量および販売したエネルギーの量ならびに二酸化炭素排出量</t>
    <rPh sb="15" eb="17">
      <t>ハンバイ</t>
    </rPh>
    <rPh sb="25" eb="26">
      <t>リョウ</t>
    </rPh>
    <rPh sb="30" eb="33">
      <t>ニサンカ</t>
    </rPh>
    <rPh sb="33" eb="35">
      <t>タンソ</t>
    </rPh>
    <rPh sb="35" eb="38">
      <t>ハイシュツリョウ</t>
    </rPh>
    <phoneticPr fontId="13"/>
  </si>
  <si>
    <t>エネルギーの種類</t>
    <rPh sb="6" eb="8">
      <t>シュルイ</t>
    </rPh>
    <phoneticPr fontId="13"/>
  </si>
  <si>
    <t>単位</t>
    <rPh sb="0" eb="2">
      <t>タンイ</t>
    </rPh>
    <phoneticPr fontId="13"/>
  </si>
  <si>
    <t>エネルギー使用量</t>
    <rPh sb="5" eb="7">
      <t>シヨウ</t>
    </rPh>
    <rPh sb="7" eb="8">
      <t>リョウ</t>
    </rPh>
    <phoneticPr fontId="13"/>
  </si>
  <si>
    <t>販売した
エネルギーの量</t>
    <rPh sb="0" eb="2">
      <t>ハンバイ</t>
    </rPh>
    <rPh sb="11" eb="12">
      <t>リョウ</t>
    </rPh>
    <phoneticPr fontId="13"/>
  </si>
  <si>
    <t>排出係数
（注１）</t>
    <rPh sb="0" eb="2">
      <t>ハイシュツ</t>
    </rPh>
    <rPh sb="2" eb="4">
      <t>ケイスウ</t>
    </rPh>
    <rPh sb="6" eb="7">
      <t>チュウ</t>
    </rPh>
    <phoneticPr fontId="13"/>
  </si>
  <si>
    <r>
      <t>二酸化炭素排出量
（t-CO</t>
    </r>
    <r>
      <rPr>
        <vertAlign val="subscript"/>
        <sz val="11"/>
        <rFont val="ＭＳ Ｐゴシック"/>
        <family val="3"/>
        <charset val="128"/>
      </rPr>
      <t>２</t>
    </r>
    <r>
      <rPr>
        <sz val="11"/>
        <rFont val="ＭＳ Ｐゴシック"/>
        <family val="3"/>
        <charset val="128"/>
      </rPr>
      <t>）</t>
    </r>
    <rPh sb="0" eb="3">
      <t>ニサンカ</t>
    </rPh>
    <rPh sb="3" eb="5">
      <t>タンソ</t>
    </rPh>
    <rPh sb="5" eb="7">
      <t>ハイシュツ</t>
    </rPh>
    <rPh sb="7" eb="8">
      <t>リョウ</t>
    </rPh>
    <phoneticPr fontId="13"/>
  </si>
  <si>
    <t>単位発熱量</t>
    <rPh sb="0" eb="2">
      <t>タンイ</t>
    </rPh>
    <rPh sb="2" eb="5">
      <t>ハツネツリョウ</t>
    </rPh>
    <phoneticPr fontId="13"/>
  </si>
  <si>
    <r>
      <t>CO</t>
    </r>
    <r>
      <rPr>
        <vertAlign val="subscript"/>
        <sz val="11"/>
        <rFont val="ＭＳ Ｐゴシック"/>
        <family val="3"/>
        <charset val="128"/>
      </rPr>
      <t>２</t>
    </r>
    <r>
      <rPr>
        <sz val="11"/>
        <rFont val="ＭＳ Ｐゴシック"/>
        <family val="3"/>
        <charset val="128"/>
      </rPr>
      <t>排出係数</t>
    </r>
    <rPh sb="3" eb="5">
      <t>ハイシュツ</t>
    </rPh>
    <rPh sb="5" eb="7">
      <t>ケイスウ</t>
    </rPh>
    <phoneticPr fontId="13"/>
  </si>
  <si>
    <t>数値</t>
    <rPh sb="0" eb="2">
      <t>スウチ</t>
    </rPh>
    <phoneticPr fontId="13"/>
  </si>
  <si>
    <t>熱量（GJ）</t>
    <rPh sb="0" eb="2">
      <t>ネツリョウ</t>
    </rPh>
    <phoneticPr fontId="13"/>
  </si>
  <si>
    <t>数値の根拠</t>
    <rPh sb="0" eb="2">
      <t>スウチ</t>
    </rPh>
    <rPh sb="3" eb="5">
      <t>コンキョ</t>
    </rPh>
    <phoneticPr fontId="13"/>
  </si>
  <si>
    <t>Ｂ</t>
    <phoneticPr fontId="13"/>
  </si>
  <si>
    <r>
      <t>燃料　および</t>
    </r>
    <r>
      <rPr>
        <b/>
        <sz val="8"/>
        <rFont val="ＭＳ Ｐゴシック"/>
        <family val="3"/>
        <charset val="128"/>
      </rPr>
      <t>　</t>
    </r>
    <r>
      <rPr>
        <b/>
        <sz val="11"/>
        <rFont val="ＭＳ Ｐゴシック"/>
        <family val="3"/>
        <charset val="128"/>
      </rPr>
      <t>熱</t>
    </r>
    <rPh sb="0" eb="2">
      <t>ネンリョウ</t>
    </rPh>
    <rPh sb="7" eb="8">
      <t>ネツ</t>
    </rPh>
    <phoneticPr fontId="13"/>
  </si>
  <si>
    <t>原油（コンデンセートを除く。）</t>
    <rPh sb="0" eb="2">
      <t>ゲンユ</t>
    </rPh>
    <rPh sb="11" eb="12">
      <t>ノゾ</t>
    </rPh>
    <phoneticPr fontId="13"/>
  </si>
  <si>
    <t>kL</t>
  </si>
  <si>
    <t>GJ/kl</t>
    <phoneticPr fontId="13"/>
  </si>
  <si>
    <t>原油のうちコンデンセート（NGL）</t>
    <rPh sb="0" eb="2">
      <t>ゲンユ</t>
    </rPh>
    <phoneticPr fontId="13"/>
  </si>
  <si>
    <t>揮発油(ガソリン）</t>
    <rPh sb="0" eb="3">
      <t>キハツユ</t>
    </rPh>
    <phoneticPr fontId="13"/>
  </si>
  <si>
    <t>揮発油</t>
    <rPh sb="0" eb="3">
      <t>キハツユ</t>
    </rPh>
    <phoneticPr fontId="13"/>
  </si>
  <si>
    <t>灯油</t>
    <rPh sb="0" eb="2">
      <t>トウユ</t>
    </rPh>
    <phoneticPr fontId="13"/>
  </si>
  <si>
    <t>軽油</t>
    <rPh sb="0" eb="2">
      <t>ケイユ</t>
    </rPh>
    <phoneticPr fontId="13"/>
  </si>
  <si>
    <t>A重油</t>
    <rPh sb="1" eb="3">
      <t>ジュウユ</t>
    </rPh>
    <phoneticPr fontId="13"/>
  </si>
  <si>
    <t>B・C重油</t>
    <rPh sb="3" eb="5">
      <t>ジュウユ</t>
    </rPh>
    <phoneticPr fontId="13"/>
  </si>
  <si>
    <t>石油アスファルト</t>
    <rPh sb="0" eb="2">
      <t>セキユ</t>
    </rPh>
    <phoneticPr fontId="13"/>
  </si>
  <si>
    <t>石油コークス</t>
    <rPh sb="0" eb="2">
      <t>セキユ</t>
    </rPh>
    <phoneticPr fontId="13"/>
  </si>
  <si>
    <t>GJ/t</t>
    <phoneticPr fontId="13"/>
  </si>
  <si>
    <t>石油ガス</t>
    <rPh sb="0" eb="2">
      <t>セキユ</t>
    </rPh>
    <phoneticPr fontId="13"/>
  </si>
  <si>
    <t>液化石油ガス（LPG）</t>
    <rPh sb="0" eb="2">
      <t>エキカ</t>
    </rPh>
    <rPh sb="2" eb="4">
      <t>セキユ</t>
    </rPh>
    <phoneticPr fontId="13"/>
  </si>
  <si>
    <t>石油系炭化水素ガス</t>
    <rPh sb="0" eb="3">
      <t>セキユケイ</t>
    </rPh>
    <rPh sb="3" eb="5">
      <t>タンカ</t>
    </rPh>
    <rPh sb="5" eb="7">
      <t>スイソ</t>
    </rPh>
    <phoneticPr fontId="13"/>
  </si>
  <si>
    <r>
      <t>千m</t>
    </r>
    <r>
      <rPr>
        <vertAlign val="superscript"/>
        <sz val="11"/>
        <rFont val="ＭＳ Ｐゴシック"/>
        <family val="3"/>
        <charset val="128"/>
      </rPr>
      <t>3</t>
    </r>
    <rPh sb="0" eb="1">
      <t>セン</t>
    </rPh>
    <phoneticPr fontId="13"/>
  </si>
  <si>
    <r>
      <t>GJ/千m</t>
    </r>
    <r>
      <rPr>
        <vertAlign val="superscript"/>
        <sz val="11"/>
        <rFont val="ＭＳ Ｐゴシック"/>
        <family val="3"/>
        <charset val="128"/>
      </rPr>
      <t>3</t>
    </r>
    <rPh sb="3" eb="4">
      <t>セン</t>
    </rPh>
    <phoneticPr fontId="13"/>
  </si>
  <si>
    <t>可燃性
天然ガス</t>
    <rPh sb="0" eb="3">
      <t>カネンセイ</t>
    </rPh>
    <rPh sb="4" eb="6">
      <t>テンネン</t>
    </rPh>
    <phoneticPr fontId="13"/>
  </si>
  <si>
    <t>液化天然ガス（LＮG）</t>
    <rPh sb="0" eb="2">
      <t>エキカ</t>
    </rPh>
    <rPh sb="2" eb="4">
      <t>テンネン</t>
    </rPh>
    <phoneticPr fontId="13"/>
  </si>
  <si>
    <t>その他可燃性天然ガス</t>
    <rPh sb="2" eb="3">
      <t>タ</t>
    </rPh>
    <rPh sb="3" eb="6">
      <t>カネンセイ</t>
    </rPh>
    <rPh sb="6" eb="8">
      <t>テンネン</t>
    </rPh>
    <phoneticPr fontId="13"/>
  </si>
  <si>
    <t>石炭</t>
    <rPh sb="0" eb="2">
      <t>セキタン</t>
    </rPh>
    <phoneticPr fontId="13"/>
  </si>
  <si>
    <t>原料炭</t>
    <rPh sb="0" eb="2">
      <t>ゲンリョウ</t>
    </rPh>
    <rPh sb="2" eb="3">
      <t>タン</t>
    </rPh>
    <phoneticPr fontId="13"/>
  </si>
  <si>
    <t>一般炭</t>
    <rPh sb="0" eb="2">
      <t>イッパン</t>
    </rPh>
    <rPh sb="2" eb="3">
      <t>タン</t>
    </rPh>
    <phoneticPr fontId="13"/>
  </si>
  <si>
    <t>無煙炭</t>
    <rPh sb="0" eb="2">
      <t>ムエン</t>
    </rPh>
    <rPh sb="2" eb="3">
      <t>タン</t>
    </rPh>
    <phoneticPr fontId="13"/>
  </si>
  <si>
    <t>石炭コークス</t>
    <rPh sb="0" eb="2">
      <t>セキタン</t>
    </rPh>
    <phoneticPr fontId="13"/>
  </si>
  <si>
    <t>コールタール</t>
    <phoneticPr fontId="13"/>
  </si>
  <si>
    <t>コークス炉ガス</t>
    <rPh sb="4" eb="5">
      <t>ロ</t>
    </rPh>
    <phoneticPr fontId="13"/>
  </si>
  <si>
    <t>高炉ガス</t>
    <rPh sb="0" eb="2">
      <t>コウロ</t>
    </rPh>
    <phoneticPr fontId="13"/>
  </si>
  <si>
    <t>転炉ガス</t>
    <rPh sb="0" eb="2">
      <t>テンロ</t>
    </rPh>
    <phoneticPr fontId="13"/>
  </si>
  <si>
    <t>その他
の燃料</t>
    <rPh sb="2" eb="3">
      <t>タ</t>
    </rPh>
    <rPh sb="5" eb="7">
      <t>ネンリョウ</t>
    </rPh>
    <phoneticPr fontId="13"/>
  </si>
  <si>
    <t>都市ガス（※２）</t>
    <rPh sb="0" eb="2">
      <t>トシ</t>
    </rPh>
    <phoneticPr fontId="13"/>
  </si>
  <si>
    <t>都市ガス</t>
    <rPh sb="0" eb="2">
      <t>トシ</t>
    </rPh>
    <phoneticPr fontId="13"/>
  </si>
  <si>
    <t>大阪ガス公表値</t>
    <rPh sb="4" eb="6">
      <t>コウヒョウ</t>
    </rPh>
    <rPh sb="6" eb="7">
      <t>チ</t>
    </rPh>
    <phoneticPr fontId="13"/>
  </si>
  <si>
    <t>法定係数</t>
    <rPh sb="0" eb="2">
      <t>ホウテイ</t>
    </rPh>
    <rPh sb="2" eb="4">
      <t>ケイスウ</t>
    </rPh>
    <phoneticPr fontId="13"/>
  </si>
  <si>
    <t>産業用蒸気</t>
    <rPh sb="0" eb="3">
      <t>サンギョウヨウ</t>
    </rPh>
    <rPh sb="3" eb="5">
      <t>ジョウキ</t>
    </rPh>
    <phoneticPr fontId="13"/>
  </si>
  <si>
    <t>産業用以外の蒸気</t>
    <rPh sb="0" eb="3">
      <t>サンギョウヨウ</t>
    </rPh>
    <rPh sb="3" eb="5">
      <t>イガイ</t>
    </rPh>
    <rPh sb="6" eb="8">
      <t>ジョウキ</t>
    </rPh>
    <phoneticPr fontId="13"/>
  </si>
  <si>
    <t>温水</t>
    <rPh sb="0" eb="2">
      <t>オンスイ</t>
    </rPh>
    <phoneticPr fontId="13"/>
  </si>
  <si>
    <t>冷水</t>
    <rPh sb="0" eb="2">
      <t>レイスイ</t>
    </rPh>
    <phoneticPr fontId="13"/>
  </si>
  <si>
    <t>小計①</t>
    <rPh sb="0" eb="2">
      <t>ショウケイ</t>
    </rPh>
    <phoneticPr fontId="13"/>
  </si>
  <si>
    <t>電気</t>
    <rPh sb="0" eb="2">
      <t>デンキ</t>
    </rPh>
    <phoneticPr fontId="13"/>
  </si>
  <si>
    <t>昼間買電</t>
    <rPh sb="0" eb="2">
      <t>ヒルマ</t>
    </rPh>
    <rPh sb="2" eb="3">
      <t>バイ</t>
    </rPh>
    <rPh sb="3" eb="4">
      <t>デン</t>
    </rPh>
    <phoneticPr fontId="13"/>
  </si>
  <si>
    <t>千kWh</t>
    <rPh sb="0" eb="1">
      <t>セン</t>
    </rPh>
    <phoneticPr fontId="13"/>
  </si>
  <si>
    <t>GJ/千kWh</t>
    <rPh sb="3" eb="4">
      <t>セン</t>
    </rPh>
    <phoneticPr fontId="13"/>
  </si>
  <si>
    <t>夜間買電</t>
    <rPh sb="0" eb="2">
      <t>ヤカン</t>
    </rPh>
    <rPh sb="2" eb="3">
      <t>バイ</t>
    </rPh>
    <rPh sb="3" eb="4">
      <t>デン</t>
    </rPh>
    <phoneticPr fontId="13"/>
  </si>
  <si>
    <t>その他</t>
    <rPh sb="2" eb="3">
      <t>タ</t>
    </rPh>
    <phoneticPr fontId="13"/>
  </si>
  <si>
    <t>上記以外の買電</t>
    <rPh sb="0" eb="2">
      <t>ジョウキ</t>
    </rPh>
    <rPh sb="2" eb="4">
      <t>イガイ</t>
    </rPh>
    <rPh sb="5" eb="6">
      <t>バイ</t>
    </rPh>
    <rPh sb="6" eb="7">
      <t>デン</t>
    </rPh>
    <phoneticPr fontId="13"/>
  </si>
  <si>
    <t>自家発電</t>
    <rPh sb="0" eb="2">
      <t>ジカ</t>
    </rPh>
    <rPh sb="2" eb="4">
      <t>ハツデン</t>
    </rPh>
    <phoneticPr fontId="13"/>
  </si>
  <si>
    <t>合計　ＧＪ</t>
    <rPh sb="0" eb="1">
      <t>ゴウ</t>
    </rPh>
    <rPh sb="1" eb="2">
      <t>ケイ</t>
    </rPh>
    <phoneticPr fontId="13"/>
  </si>
  <si>
    <t>原油換算　ｋＬ</t>
    <rPh sb="0" eb="2">
      <t>ゲンユ</t>
    </rPh>
    <rPh sb="2" eb="4">
      <t>カンサン</t>
    </rPh>
    <phoneticPr fontId="13"/>
  </si>
  <si>
    <t>注１　電気の排出係数は、環境大臣および経済産業大臣が公表する電気事業者ごとの排出係数を使用してください。また、電気
　　事業者以外から供給された電気を使用している場合には電気事業者ごとの排出係数に相当する排出係数で、実測等に基づく
　　適切な排出係数を使用してください。なお、これらの方法で算定できない場合は、環境大臣および経済産業大臣が公表する
　　代替値を使用してください。</t>
    <rPh sb="0" eb="1">
      <t>チュウ</t>
    </rPh>
    <phoneticPr fontId="13"/>
  </si>
  <si>
    <t>注２　都市ガスの熱量（GJ)欄（Ａ，Ｂ）の数値は、ガス供給事業者ごとの実際の換算係数を用いて算出した数値を記入してください。</t>
    <rPh sb="0" eb="1">
      <t>チュウ</t>
    </rPh>
    <rPh sb="8" eb="10">
      <t>ネツリョウ</t>
    </rPh>
    <rPh sb="38" eb="40">
      <t>カンサン</t>
    </rPh>
    <rPh sb="40" eb="42">
      <t>ケイスウ</t>
    </rPh>
    <rPh sb="43" eb="44">
      <t>モチ</t>
    </rPh>
    <rPh sb="46" eb="48">
      <t>サンシュツ</t>
    </rPh>
    <rPh sb="50" eb="52">
      <t>スウチ</t>
    </rPh>
    <rPh sb="53" eb="55">
      <t>キニュウ</t>
    </rPh>
    <phoneticPr fontId="13"/>
  </si>
  <si>
    <t>備考　「温室効果ガスの種類別の排出量内訳」欄については、事業者行動計画の提出義務の要件に該当
　　　しない温室効果ガスの排出量は、記入する必要はありません。</t>
    <rPh sb="0" eb="2">
      <t>ビコウ</t>
    </rPh>
    <rPh sb="4" eb="6">
      <t>オンシツ</t>
    </rPh>
    <rPh sb="6" eb="8">
      <t>コウカ</t>
    </rPh>
    <rPh sb="11" eb="13">
      <t>シュルイ</t>
    </rPh>
    <rPh sb="13" eb="14">
      <t>ベツ</t>
    </rPh>
    <rPh sb="15" eb="17">
      <t>ハイシュツ</t>
    </rPh>
    <rPh sb="17" eb="18">
      <t>リョウ</t>
    </rPh>
    <rPh sb="18" eb="20">
      <t>ウチワケ</t>
    </rPh>
    <rPh sb="21" eb="22">
      <t>ラン</t>
    </rPh>
    <rPh sb="28" eb="31">
      <t>ジギョウシャ</t>
    </rPh>
    <rPh sb="31" eb="33">
      <t>コウドウ</t>
    </rPh>
    <rPh sb="33" eb="35">
      <t>ケイカク</t>
    </rPh>
    <rPh sb="36" eb="38">
      <t>テイシュツ</t>
    </rPh>
    <rPh sb="38" eb="40">
      <t>ギム</t>
    </rPh>
    <rPh sb="41" eb="43">
      <t>ヨウケン</t>
    </rPh>
    <rPh sb="44" eb="46">
      <t>ガイトウ</t>
    </rPh>
    <rPh sb="53" eb="55">
      <t>オンシツ</t>
    </rPh>
    <rPh sb="55" eb="57">
      <t>コウカ</t>
    </rPh>
    <rPh sb="60" eb="62">
      <t>ハイシュツ</t>
    </rPh>
    <rPh sb="62" eb="63">
      <t>リョウ</t>
    </rPh>
    <rPh sb="65" eb="67">
      <t>キニュウ</t>
    </rPh>
    <rPh sb="69" eb="71">
      <t>ヒツヨウ</t>
    </rPh>
    <phoneticPr fontId="1"/>
  </si>
  <si>
    <t>備考　該当する場合は、□欄にチェックの印を付けてください。</t>
    <rPh sb="3" eb="5">
      <t>ガイトウ</t>
    </rPh>
    <rPh sb="7" eb="9">
      <t>バアイ</t>
    </rPh>
    <rPh sb="12" eb="13">
      <t>ラン</t>
    </rPh>
    <rPh sb="19" eb="20">
      <t>イン</t>
    </rPh>
    <rPh sb="21" eb="22">
      <t>ツ</t>
    </rPh>
    <phoneticPr fontId="1"/>
  </si>
  <si>
    <t xml:space="preserve"> (1) 調整後排出係数に基づく温室効果ガス排出量の推移</t>
    <rPh sb="5" eb="8">
      <t>チョウセイゴ</t>
    </rPh>
    <rPh sb="8" eb="10">
      <t>ハイシュツ</t>
    </rPh>
    <rPh sb="10" eb="12">
      <t>ケイスウ</t>
    </rPh>
    <rPh sb="13" eb="14">
      <t>モト</t>
    </rPh>
    <rPh sb="16" eb="18">
      <t>オンシツ</t>
    </rPh>
    <rPh sb="18" eb="20">
      <t>コウカ</t>
    </rPh>
    <rPh sb="22" eb="24">
      <t>ハイシュツ</t>
    </rPh>
    <rPh sb="24" eb="25">
      <t>リョウ</t>
    </rPh>
    <rPh sb="26" eb="28">
      <t>スイイ</t>
    </rPh>
    <phoneticPr fontId="1"/>
  </si>
  <si>
    <t xml:space="preserve"> (3) 通勤や物流における脱炭素化の取組</t>
    <rPh sb="5" eb="7">
      <t>ツウキン</t>
    </rPh>
    <rPh sb="8" eb="10">
      <t>ブツリュウ</t>
    </rPh>
    <rPh sb="14" eb="15">
      <t>ダツ</t>
    </rPh>
    <rPh sb="15" eb="17">
      <t>タンソ</t>
    </rPh>
    <rPh sb="17" eb="18">
      <t>カ</t>
    </rPh>
    <rPh sb="19" eb="21">
      <t>トリクミ</t>
    </rPh>
    <phoneticPr fontId="1"/>
  </si>
  <si>
    <r>
      <t>　１　CO</t>
    </r>
    <r>
      <rPr>
        <vertAlign val="subscript"/>
        <sz val="11"/>
        <color theme="1"/>
        <rFont val="BIZ UDPゴシック"/>
        <family val="3"/>
        <charset val="128"/>
      </rPr>
      <t>2</t>
    </r>
    <r>
      <rPr>
        <sz val="11"/>
        <color theme="1"/>
        <rFont val="BIZ UDPゴシック"/>
        <family val="3"/>
        <charset val="128"/>
      </rPr>
      <t>ネットゼロ社会づくりに係る取組に関する基本的な方針</t>
    </r>
    <rPh sb="11" eb="13">
      <t>シャカイ</t>
    </rPh>
    <rPh sb="17" eb="18">
      <t>カカ</t>
    </rPh>
    <rPh sb="19" eb="20">
      <t>ト</t>
    </rPh>
    <rPh sb="20" eb="21">
      <t>ク</t>
    </rPh>
    <rPh sb="22" eb="23">
      <t>カン</t>
    </rPh>
    <rPh sb="25" eb="27">
      <t>キホン</t>
    </rPh>
    <rPh sb="27" eb="28">
      <t>テキ</t>
    </rPh>
    <rPh sb="29" eb="31">
      <t>ホウシン</t>
    </rPh>
    <phoneticPr fontId="1"/>
  </si>
  <si>
    <t>　２　取組の推進体制</t>
    <rPh sb="3" eb="4">
      <t>ト</t>
    </rPh>
    <rPh sb="4" eb="5">
      <t>ク</t>
    </rPh>
    <rPh sb="6" eb="8">
      <t>スイシン</t>
    </rPh>
    <rPh sb="8" eb="10">
      <t>タイセイ</t>
    </rPh>
    <phoneticPr fontId="1"/>
  </si>
  <si>
    <t>実施計画</t>
    <rPh sb="0" eb="2">
      <t>ジッシ</t>
    </rPh>
    <rPh sb="2" eb="4">
      <t>ケイカク</t>
    </rPh>
    <phoneticPr fontId="1"/>
  </si>
  <si>
    <t>実績報告</t>
    <rPh sb="0" eb="2">
      <t>ジッセキ</t>
    </rPh>
    <rPh sb="2" eb="4">
      <t>ホウコク</t>
    </rPh>
    <phoneticPr fontId="1"/>
  </si>
  <si>
    <t>実施
スケジュール</t>
    <rPh sb="0" eb="2">
      <t>ジッシ</t>
    </rPh>
    <phoneticPr fontId="1"/>
  </si>
  <si>
    <t>取組の実施状況</t>
    <rPh sb="0" eb="1">
      <t>ト</t>
    </rPh>
    <rPh sb="1" eb="2">
      <t>ク</t>
    </rPh>
    <rPh sb="3" eb="5">
      <t>ジッシ</t>
    </rPh>
    <rPh sb="5" eb="7">
      <t>ジョウキョウ</t>
    </rPh>
    <phoneticPr fontId="1"/>
  </si>
  <si>
    <t>温室効果
ガスの種類</t>
    <rPh sb="0" eb="2">
      <t>オンシツ</t>
    </rPh>
    <rPh sb="2" eb="4">
      <t>コウカ</t>
    </rPh>
    <rPh sb="8" eb="10">
      <t>シュルイ</t>
    </rPh>
    <phoneticPr fontId="1"/>
  </si>
  <si>
    <r>
      <t>エネルギー起源CO</t>
    </r>
    <r>
      <rPr>
        <vertAlign val="subscript"/>
        <sz val="11"/>
        <color theme="1"/>
        <rFont val="BIZ UDPゴシック"/>
        <family val="3"/>
        <charset val="128"/>
      </rPr>
      <t>2</t>
    </r>
    <r>
      <rPr>
        <sz val="11"/>
        <color theme="1"/>
        <rFont val="BIZ UDPゴシック"/>
        <family val="3"/>
        <charset val="128"/>
      </rPr>
      <t/>
    </r>
    <rPh sb="5" eb="7">
      <t>キゲン</t>
    </rPh>
    <phoneticPr fontId="1"/>
  </si>
  <si>
    <r>
      <t>非エネルギー起源CO</t>
    </r>
    <r>
      <rPr>
        <vertAlign val="subscript"/>
        <sz val="11"/>
        <color theme="1"/>
        <rFont val="BIZ UDPゴシック"/>
        <family val="3"/>
        <charset val="128"/>
      </rPr>
      <t>2</t>
    </r>
    <phoneticPr fontId="1"/>
  </si>
  <si>
    <t>HFCs</t>
    <phoneticPr fontId="1"/>
  </si>
  <si>
    <r>
      <t>CH</t>
    </r>
    <r>
      <rPr>
        <vertAlign val="subscript"/>
        <sz val="11"/>
        <color theme="1"/>
        <rFont val="BIZ UDPゴシック"/>
        <family val="3"/>
        <charset val="128"/>
      </rPr>
      <t>4</t>
    </r>
    <phoneticPr fontId="1"/>
  </si>
  <si>
    <r>
      <t>N</t>
    </r>
    <r>
      <rPr>
        <vertAlign val="subscript"/>
        <sz val="11"/>
        <color theme="1"/>
        <rFont val="BIZ UDPゴシック"/>
        <family val="3"/>
        <charset val="128"/>
      </rPr>
      <t>2</t>
    </r>
    <r>
      <rPr>
        <sz val="11"/>
        <color theme="1"/>
        <rFont val="BIZ UDPゴシック"/>
        <family val="3"/>
        <charset val="128"/>
      </rPr>
      <t>O</t>
    </r>
    <phoneticPr fontId="1"/>
  </si>
  <si>
    <t>PFCs</t>
    <phoneticPr fontId="1"/>
  </si>
  <si>
    <r>
      <t>SF</t>
    </r>
    <r>
      <rPr>
        <vertAlign val="subscript"/>
        <sz val="11"/>
        <color theme="1"/>
        <rFont val="BIZ UDPゴシック"/>
        <family val="3"/>
        <charset val="128"/>
      </rPr>
      <t>6</t>
    </r>
    <phoneticPr fontId="1"/>
  </si>
  <si>
    <t>太陽光</t>
    <rPh sb="0" eb="3">
      <t>タイヨウコウ</t>
    </rPh>
    <phoneticPr fontId="1"/>
  </si>
  <si>
    <t>太陽熱</t>
    <rPh sb="0" eb="3">
      <t>タイヨウネツ</t>
    </rPh>
    <phoneticPr fontId="1"/>
  </si>
  <si>
    <t>水力・小水力</t>
    <phoneticPr fontId="1"/>
  </si>
  <si>
    <t>地熱</t>
    <rPh sb="0" eb="2">
      <t>チネツ</t>
    </rPh>
    <phoneticPr fontId="1"/>
  </si>
  <si>
    <t>バイオマス</t>
    <phoneticPr fontId="1"/>
  </si>
  <si>
    <t>（第６面）</t>
    <rPh sb="1" eb="2">
      <t>ダイ</t>
    </rPh>
    <rPh sb="3" eb="4">
      <t>メン</t>
    </rPh>
    <phoneticPr fontId="1"/>
  </si>
  <si>
    <t>事業の概要</t>
    <rPh sb="0" eb="2">
      <t>ジギョウ</t>
    </rPh>
    <rPh sb="3" eb="5">
      <t>ガイヨウ</t>
    </rPh>
    <phoneticPr fontId="1"/>
  </si>
  <si>
    <t>報告対象年度</t>
    <rPh sb="0" eb="2">
      <t>ホウコク</t>
    </rPh>
    <rPh sb="2" eb="4">
      <t>タイショウ</t>
    </rPh>
    <rPh sb="4" eb="6">
      <t>ネンド</t>
    </rPh>
    <phoneticPr fontId="1"/>
  </si>
  <si>
    <t>年度</t>
    <rPh sb="0" eb="2">
      <t>ネンド</t>
    </rPh>
    <phoneticPr fontId="1"/>
  </si>
  <si>
    <t>ｋＷ</t>
    <phoneticPr fontId="1"/>
  </si>
  <si>
    <t>■契約している小売電気事業者</t>
    <rPh sb="1" eb="3">
      <t>ケイヤク</t>
    </rPh>
    <rPh sb="7" eb="9">
      <t>コウ</t>
    </rPh>
    <rPh sb="9" eb="11">
      <t>デンキ</t>
    </rPh>
    <rPh sb="11" eb="14">
      <t>ジギョウシャ</t>
    </rPh>
    <phoneticPr fontId="1"/>
  </si>
  <si>
    <t>チェック欄</t>
    <rPh sb="4" eb="5">
      <t>ラン</t>
    </rPh>
    <phoneticPr fontId="1"/>
  </si>
  <si>
    <t>　主たる事業に日本標準産業分類・細分類番号および細分類名称を記載しましたか。</t>
    <rPh sb="1" eb="2">
      <t>シュ</t>
    </rPh>
    <rPh sb="4" eb="6">
      <t>ジギョウ</t>
    </rPh>
    <rPh sb="24" eb="27">
      <t>サイブンルイ</t>
    </rPh>
    <rPh sb="27" eb="29">
      <t>メイショウ</t>
    </rPh>
    <rPh sb="30" eb="32">
      <t>キサイ</t>
    </rPh>
    <phoneticPr fontId="1"/>
  </si>
  <si>
    <t>表紙</t>
    <rPh sb="0" eb="2">
      <t>ヒョウシ</t>
    </rPh>
    <phoneticPr fontId="1"/>
  </si>
  <si>
    <t>第６面</t>
    <rPh sb="0" eb="1">
      <t>ダイ</t>
    </rPh>
    <rPh sb="2" eb="3">
      <t>メン</t>
    </rPh>
    <phoneticPr fontId="1"/>
  </si>
  <si>
    <t xml:space="preserve"> ４　自らの温室効果ガス排出量の削減に向けた取組</t>
    <rPh sb="3" eb="4">
      <t>ミズカ</t>
    </rPh>
    <rPh sb="6" eb="8">
      <t>オンシツ</t>
    </rPh>
    <rPh sb="8" eb="10">
      <t>コウカ</t>
    </rPh>
    <rPh sb="12" eb="14">
      <t>ハイシュツ</t>
    </rPh>
    <rPh sb="14" eb="15">
      <t>リョウ</t>
    </rPh>
    <rPh sb="16" eb="18">
      <t>サクゲン</t>
    </rPh>
    <rPh sb="19" eb="20">
      <t>ム</t>
    </rPh>
    <rPh sb="22" eb="23">
      <t>ト</t>
    </rPh>
    <rPh sb="23" eb="24">
      <t>ク</t>
    </rPh>
    <phoneticPr fontId="1"/>
  </si>
  <si>
    <r>
      <t>CO</t>
    </r>
    <r>
      <rPr>
        <vertAlign val="subscript"/>
        <sz val="10"/>
        <color theme="1"/>
        <rFont val="BIZ UDPゴシック"/>
        <family val="3"/>
        <charset val="128"/>
      </rPr>
      <t>2</t>
    </r>
    <r>
      <rPr>
        <sz val="10"/>
        <color theme="1"/>
        <rFont val="BIZ UDPゴシック"/>
        <family val="3"/>
        <charset val="128"/>
      </rPr>
      <t>ネットゼロ社会づくりに向けた率先的な取組（第5面）</t>
    </r>
    <rPh sb="24" eb="25">
      <t>ダイ</t>
    </rPh>
    <rPh sb="26" eb="27">
      <t>メン</t>
    </rPh>
    <phoneticPr fontId="1"/>
  </si>
  <si>
    <t>取組の内容</t>
    <phoneticPr fontId="1"/>
  </si>
  <si>
    <t xml:space="preserve"> (3) 再生可能エネルギー電気設備での発電量および自家消費量の実績</t>
    <rPh sb="5" eb="7">
      <t>サイセイ</t>
    </rPh>
    <rPh sb="7" eb="9">
      <t>カノウ</t>
    </rPh>
    <rPh sb="14" eb="16">
      <t>デンキ</t>
    </rPh>
    <rPh sb="16" eb="18">
      <t>セツビ</t>
    </rPh>
    <rPh sb="20" eb="22">
      <t>ハツデン</t>
    </rPh>
    <rPh sb="22" eb="23">
      <t>リョウ</t>
    </rPh>
    <rPh sb="26" eb="28">
      <t>ジカ</t>
    </rPh>
    <rPh sb="28" eb="30">
      <t>ショウヒ</t>
    </rPh>
    <rPh sb="30" eb="31">
      <t>リョウ</t>
    </rPh>
    <rPh sb="32" eb="34">
      <t>ジッセキ</t>
    </rPh>
    <phoneticPr fontId="1"/>
  </si>
  <si>
    <t>取組の内容</t>
    <rPh sb="0" eb="1">
      <t>ト</t>
    </rPh>
    <rPh sb="1" eb="2">
      <t>ク</t>
    </rPh>
    <rPh sb="3" eb="5">
      <t>ナイヨウ</t>
    </rPh>
    <phoneticPr fontId="1"/>
  </si>
  <si>
    <t>原油換算エネルギー
使用量</t>
    <rPh sb="0" eb="2">
      <t>ゲンユ</t>
    </rPh>
    <rPh sb="2" eb="4">
      <t>カンサン</t>
    </rPh>
    <rPh sb="10" eb="13">
      <t>シヨウリョウ</t>
    </rPh>
    <phoneticPr fontId="1"/>
  </si>
  <si>
    <t xml:space="preserve"> (3) 上記の取組により達成しようとする目標および目標の進捗に対する自己評価</t>
    <rPh sb="5" eb="7">
      <t>ジョウキ</t>
    </rPh>
    <rPh sb="8" eb="9">
      <t>ト</t>
    </rPh>
    <rPh sb="9" eb="10">
      <t>ク</t>
    </rPh>
    <rPh sb="13" eb="15">
      <t>タッセイ</t>
    </rPh>
    <rPh sb="21" eb="23">
      <t>モクヒョウ</t>
    </rPh>
    <rPh sb="26" eb="28">
      <t>モクヒョウ</t>
    </rPh>
    <rPh sb="29" eb="31">
      <t>シンチョク</t>
    </rPh>
    <rPh sb="32" eb="33">
      <t>タイ</t>
    </rPh>
    <rPh sb="35" eb="37">
      <t>ジコ</t>
    </rPh>
    <rPh sb="37" eb="39">
      <t>ヒョウカ</t>
    </rPh>
    <phoneticPr fontId="1"/>
  </si>
  <si>
    <t>取組目標および目標設定の考え方</t>
    <rPh sb="0" eb="1">
      <t>ト</t>
    </rPh>
    <rPh sb="1" eb="2">
      <t>ク</t>
    </rPh>
    <rPh sb="2" eb="4">
      <t>モクヒョウ</t>
    </rPh>
    <rPh sb="7" eb="9">
      <t>モクヒョウ</t>
    </rPh>
    <rPh sb="9" eb="11">
      <t>セッテイ</t>
    </rPh>
    <rPh sb="12" eb="13">
      <t>カンガ</t>
    </rPh>
    <rPh sb="14" eb="15">
      <t>カタ</t>
    </rPh>
    <phoneticPr fontId="1"/>
  </si>
  <si>
    <t>目標の進捗に対する自己評価</t>
    <rPh sb="0" eb="2">
      <t>モクヒョウ</t>
    </rPh>
    <rPh sb="3" eb="5">
      <t>シンチョク</t>
    </rPh>
    <rPh sb="6" eb="7">
      <t>タイ</t>
    </rPh>
    <rPh sb="9" eb="11">
      <t>ジコ</t>
    </rPh>
    <rPh sb="11" eb="13">
      <t>ヒョウカ</t>
    </rPh>
    <phoneticPr fontId="1"/>
  </si>
  <si>
    <t xml:space="preserve"> (4) 温室効果ガス排出量等の実績</t>
    <rPh sb="5" eb="7">
      <t>オンシツ</t>
    </rPh>
    <rPh sb="7" eb="9">
      <t>コウカ</t>
    </rPh>
    <rPh sb="11" eb="13">
      <t>ハイシュツ</t>
    </rPh>
    <rPh sb="13" eb="14">
      <t>リョウ</t>
    </rPh>
    <rPh sb="14" eb="15">
      <t>トウ</t>
    </rPh>
    <rPh sb="16" eb="18">
      <t>ジッセキ</t>
    </rPh>
    <phoneticPr fontId="1"/>
  </si>
  <si>
    <t>計画開始年度前年度の実績</t>
    <rPh sb="0" eb="2">
      <t>ケイカク</t>
    </rPh>
    <rPh sb="2" eb="4">
      <t>カイシ</t>
    </rPh>
    <rPh sb="4" eb="6">
      <t>ネンド</t>
    </rPh>
    <rPh sb="6" eb="9">
      <t>ゼンネンド</t>
    </rPh>
    <rPh sb="10" eb="12">
      <t>ジッセキ</t>
    </rPh>
    <phoneticPr fontId="1"/>
  </si>
  <si>
    <t xml:space="preserve"> ①</t>
    <phoneticPr fontId="1"/>
  </si>
  <si>
    <t xml:space="preserve"> ②</t>
    <phoneticPr fontId="1"/>
  </si>
  <si>
    <t xml:space="preserve"> ③</t>
    <phoneticPr fontId="1"/>
  </si>
  <si>
    <t xml:space="preserve"> ④</t>
    <phoneticPr fontId="1"/>
  </si>
  <si>
    <t xml:space="preserve"> ⑤</t>
    <phoneticPr fontId="1"/>
  </si>
  <si>
    <t>実施スケジュール</t>
    <rPh sb="0" eb="2">
      <t>ジッシ</t>
    </rPh>
    <phoneticPr fontId="1"/>
  </si>
  <si>
    <t xml:space="preserve"> (1) 取組の内容およびその実績</t>
    <rPh sb="5" eb="7">
      <t>トリクミ</t>
    </rPh>
    <rPh sb="8" eb="10">
      <t>ナイヨウ</t>
    </rPh>
    <rPh sb="15" eb="17">
      <t>ジッセキ</t>
    </rPh>
    <phoneticPr fontId="1"/>
  </si>
  <si>
    <t>　(2） 上記の取組により達成しようとする目標および目標設定の考え方</t>
    <rPh sb="5" eb="7">
      <t>ジョウキ</t>
    </rPh>
    <rPh sb="8" eb="10">
      <t>トリクミ</t>
    </rPh>
    <rPh sb="13" eb="15">
      <t>タッセイ</t>
    </rPh>
    <rPh sb="21" eb="23">
      <t>モクヒョウ</t>
    </rPh>
    <rPh sb="26" eb="28">
      <t>モクヒョウ</t>
    </rPh>
    <rPh sb="28" eb="30">
      <t>セッテイ</t>
    </rPh>
    <rPh sb="31" eb="32">
      <t>カンガ</t>
    </rPh>
    <rPh sb="33" eb="34">
      <t>カタ</t>
    </rPh>
    <phoneticPr fontId="1"/>
  </si>
  <si>
    <t>SDGs</t>
    <phoneticPr fontId="1"/>
  </si>
  <si>
    <t>TCFD</t>
    <phoneticPr fontId="1"/>
  </si>
  <si>
    <t>グリーンボンド</t>
    <phoneticPr fontId="1"/>
  </si>
  <si>
    <t>３Ｒ</t>
    <phoneticPr fontId="1"/>
  </si>
  <si>
    <t>サーキュラーエコノミー</t>
    <phoneticPr fontId="1"/>
  </si>
  <si>
    <t>グリーン購入</t>
    <rPh sb="4" eb="6">
      <t>コウニュウ</t>
    </rPh>
    <phoneticPr fontId="1"/>
  </si>
  <si>
    <t>ＥＳＧ投資</t>
    <rPh sb="3" eb="5">
      <t>トウシ</t>
    </rPh>
    <phoneticPr fontId="1"/>
  </si>
  <si>
    <t>ＳＢＴ</t>
    <phoneticPr fontId="1"/>
  </si>
  <si>
    <t>ＲＥ１００</t>
    <phoneticPr fontId="1"/>
  </si>
  <si>
    <t>吸収源確保</t>
    <rPh sb="0" eb="3">
      <t>キュウシュウゲン</t>
    </rPh>
    <rPh sb="3" eb="5">
      <t>カクホ</t>
    </rPh>
    <phoneticPr fontId="1"/>
  </si>
  <si>
    <t>取組内容</t>
    <rPh sb="0" eb="1">
      <t>ト</t>
    </rPh>
    <rPh sb="1" eb="2">
      <t>ク</t>
    </rPh>
    <rPh sb="2" eb="4">
      <t>ナイヨウ</t>
    </rPh>
    <phoneticPr fontId="1"/>
  </si>
  <si>
    <t xml:space="preserve"> (4) 業務で使用する車輌の脱炭素化の取組</t>
    <rPh sb="5" eb="7">
      <t>ギョウム</t>
    </rPh>
    <rPh sb="8" eb="10">
      <t>シヨウ</t>
    </rPh>
    <rPh sb="12" eb="14">
      <t>シャリョウ</t>
    </rPh>
    <rPh sb="15" eb="16">
      <t>ダツ</t>
    </rPh>
    <rPh sb="16" eb="18">
      <t>タンソ</t>
    </rPh>
    <rPh sb="18" eb="19">
      <t>カ</t>
    </rPh>
    <rPh sb="20" eb="21">
      <t>ト</t>
    </rPh>
    <rPh sb="21" eb="22">
      <t>ク</t>
    </rPh>
    <phoneticPr fontId="1"/>
  </si>
  <si>
    <t>第２面</t>
    <rPh sb="0" eb="1">
      <t>ダイ</t>
    </rPh>
    <rPh sb="2" eb="3">
      <t>メン</t>
    </rPh>
    <phoneticPr fontId="1"/>
  </si>
  <si>
    <t>　【第2面】（４）の温室効果ガス総排出量は自動計算ですので記入不要です。</t>
    <rPh sb="10" eb="12">
      <t>オンシツ</t>
    </rPh>
    <rPh sb="12" eb="14">
      <t>コウカ</t>
    </rPh>
    <rPh sb="16" eb="17">
      <t>ソウ</t>
    </rPh>
    <rPh sb="17" eb="19">
      <t>ハイシュツ</t>
    </rPh>
    <rPh sb="19" eb="20">
      <t>リョウ</t>
    </rPh>
    <rPh sb="21" eb="23">
      <t>ジドウ</t>
    </rPh>
    <rPh sb="23" eb="25">
      <t>ケイサン</t>
    </rPh>
    <rPh sb="29" eb="31">
      <t>キニュウ</t>
    </rPh>
    <rPh sb="31" eb="33">
      <t>フヨウ</t>
    </rPh>
    <phoneticPr fontId="1"/>
  </si>
  <si>
    <t>年　　月　　日</t>
    <rPh sb="0" eb="1">
      <t>ネン</t>
    </rPh>
    <rPh sb="3" eb="4">
      <t>ゲツ</t>
    </rPh>
    <rPh sb="6" eb="7">
      <t>ニチ</t>
    </rPh>
    <phoneticPr fontId="1"/>
  </si>
  <si>
    <t>（　　）年度</t>
    <rPh sb="4" eb="5">
      <t>ネン</t>
    </rPh>
    <rPh sb="5" eb="6">
      <t>ド</t>
    </rPh>
    <phoneticPr fontId="1"/>
  </si>
  <si>
    <t>ｋＷ</t>
    <phoneticPr fontId="1"/>
  </si>
  <si>
    <t xml:space="preserve"> ５　再生可能エネルギー等の利用に関する取組</t>
    <rPh sb="12" eb="13">
      <t>トウ</t>
    </rPh>
    <rPh sb="14" eb="16">
      <t>リヨウ</t>
    </rPh>
    <phoneticPr fontId="1"/>
  </si>
  <si>
    <t>運用改善</t>
    <rPh sb="0" eb="2">
      <t>ウンヨウ</t>
    </rPh>
    <rPh sb="2" eb="4">
      <t>カイゼン</t>
    </rPh>
    <phoneticPr fontId="1"/>
  </si>
  <si>
    <t>設備導入</t>
    <rPh sb="0" eb="2">
      <t>セツビ</t>
    </rPh>
    <rPh sb="2" eb="4">
      <t>ドウニュウ</t>
    </rPh>
    <phoneticPr fontId="1"/>
  </si>
  <si>
    <t>ﾌﾟﾛｾｽ改善</t>
    <rPh sb="5" eb="7">
      <t>カイゼン</t>
    </rPh>
    <phoneticPr fontId="1"/>
  </si>
  <si>
    <t>HFCs</t>
  </si>
  <si>
    <t>PFCs</t>
  </si>
  <si>
    <r>
      <t>N</t>
    </r>
    <r>
      <rPr>
        <vertAlign val="subscript"/>
        <sz val="11"/>
        <color theme="1"/>
        <rFont val="BIZ UDPゴシック"/>
        <family val="3"/>
        <charset val="128"/>
      </rPr>
      <t>2</t>
    </r>
    <r>
      <rPr>
        <sz val="11"/>
        <color theme="1"/>
        <rFont val="BIZ UDPゴシック"/>
        <family val="3"/>
        <charset val="128"/>
      </rPr>
      <t>O</t>
    </r>
    <phoneticPr fontId="1"/>
  </si>
  <si>
    <r>
      <t>SF</t>
    </r>
    <r>
      <rPr>
        <vertAlign val="subscript"/>
        <sz val="11"/>
        <color theme="1"/>
        <rFont val="BIZ UDPゴシック"/>
        <family val="3"/>
        <charset val="128"/>
      </rPr>
      <t>6</t>
    </r>
    <phoneticPr fontId="1"/>
  </si>
  <si>
    <t>第26条第１項</t>
    <rPh sb="0" eb="1">
      <t>ダイ</t>
    </rPh>
    <rPh sb="3" eb="4">
      <t>ジョウ</t>
    </rPh>
    <rPh sb="4" eb="5">
      <t>ダイ</t>
    </rPh>
    <rPh sb="6" eb="7">
      <t>コウ</t>
    </rPh>
    <phoneticPr fontId="1"/>
  </si>
  <si>
    <t>第27条第２項において準用する同条例第26条第１項</t>
    <rPh sb="0" eb="1">
      <t>ダイ</t>
    </rPh>
    <rPh sb="3" eb="4">
      <t>ジョウ</t>
    </rPh>
    <rPh sb="4" eb="5">
      <t>ダイ</t>
    </rPh>
    <rPh sb="6" eb="7">
      <t>コウ</t>
    </rPh>
    <rPh sb="11" eb="13">
      <t>ジュンヨウ</t>
    </rPh>
    <rPh sb="15" eb="16">
      <t>ドウ</t>
    </rPh>
    <rPh sb="16" eb="18">
      <t>ジョウレイ</t>
    </rPh>
    <rPh sb="18" eb="19">
      <t>ダイ</t>
    </rPh>
    <rPh sb="21" eb="22">
      <t>ジョウ</t>
    </rPh>
    <rPh sb="22" eb="23">
      <t>ダイ</t>
    </rPh>
    <rPh sb="24" eb="25">
      <t>コウ</t>
    </rPh>
    <phoneticPr fontId="1"/>
  </si>
  <si>
    <t>第25条第４項</t>
    <rPh sb="0" eb="1">
      <t>ダイ</t>
    </rPh>
    <phoneticPr fontId="1"/>
  </si>
  <si>
    <t>の規定に基づき、</t>
    <rPh sb="1" eb="3">
      <t>キテイ</t>
    </rPh>
    <rPh sb="4" eb="5">
      <t>モト</t>
    </rPh>
    <phoneticPr fontId="1"/>
  </si>
  <si>
    <t>　 事業者行動報告書を作成</t>
    <rPh sb="2" eb="4">
      <t>ジギョウ</t>
    </rPh>
    <rPh sb="4" eb="5">
      <t>モノ</t>
    </rPh>
    <rPh sb="5" eb="7">
      <t>コウドウ</t>
    </rPh>
    <rPh sb="7" eb="10">
      <t>ホウコクショ</t>
    </rPh>
    <rPh sb="11" eb="13">
      <t>サクセイ</t>
    </rPh>
    <phoneticPr fontId="1"/>
  </si>
  <si>
    <t>したので、提出します。</t>
    <rPh sb="5" eb="7">
      <t>テイシュツ</t>
    </rPh>
    <phoneticPr fontId="1"/>
  </si>
  <si>
    <t>主要な設備</t>
    <rPh sb="0" eb="2">
      <t>シュヨウ</t>
    </rPh>
    <rPh sb="3" eb="5">
      <t>セツビ</t>
    </rPh>
    <phoneticPr fontId="1"/>
  </si>
  <si>
    <t>該当する事業者
の要件</t>
    <rPh sb="0" eb="2">
      <t>ガイトウ</t>
    </rPh>
    <rPh sb="4" eb="7">
      <t>ジギョウシャ</t>
    </rPh>
    <rPh sb="9" eb="11">
      <t>ヨウケン</t>
    </rPh>
    <phoneticPr fontId="1"/>
  </si>
  <si>
    <t>従業員の数</t>
    <rPh sb="0" eb="3">
      <t>ジュウギョウイン</t>
    </rPh>
    <rPh sb="4" eb="5">
      <t>スウ</t>
    </rPh>
    <phoneticPr fontId="1"/>
  </si>
  <si>
    <t>人</t>
    <rPh sb="0" eb="1">
      <t>ニン</t>
    </rPh>
    <phoneticPr fontId="1"/>
  </si>
  <si>
    <t xml:space="preserve">時間／日 </t>
    <rPh sb="0" eb="2">
      <t>ジカン</t>
    </rPh>
    <rPh sb="3" eb="4">
      <t>ニチ</t>
    </rPh>
    <phoneticPr fontId="1"/>
  </si>
  <si>
    <t>　２　計画期間（および報告対象年度）</t>
    <rPh sb="3" eb="5">
      <t>ケイカク</t>
    </rPh>
    <rPh sb="5" eb="7">
      <t>キカン</t>
    </rPh>
    <rPh sb="11" eb="13">
      <t>ホウコク</t>
    </rPh>
    <rPh sb="13" eb="15">
      <t>タイショウ</t>
    </rPh>
    <rPh sb="15" eb="17">
      <t>ネンド</t>
    </rPh>
    <phoneticPr fontId="1"/>
  </si>
  <si>
    <t>開始
年度</t>
    <rPh sb="0" eb="2">
      <t>カイシ</t>
    </rPh>
    <rPh sb="3" eb="5">
      <t>ネンド</t>
    </rPh>
    <phoneticPr fontId="1"/>
  </si>
  <si>
    <t>終了
年度</t>
    <rPh sb="0" eb="2">
      <t>シュウリョウ</t>
    </rPh>
    <rPh sb="3" eb="5">
      <t>ネンド</t>
    </rPh>
    <phoneticPr fontId="1"/>
  </si>
  <si>
    <t>　３　計画の（内容・実施状況）</t>
    <rPh sb="3" eb="5">
      <t>ケイカク</t>
    </rPh>
    <rPh sb="7" eb="9">
      <t>ナイヨウ</t>
    </rPh>
    <rPh sb="10" eb="12">
      <t>ジッシ</t>
    </rPh>
    <rPh sb="12" eb="14">
      <t>ジョウキョウ</t>
    </rPh>
    <phoneticPr fontId="1"/>
  </si>
  <si>
    <t>　別添のとおり</t>
    <rPh sb="1" eb="3">
      <t>ベッテン</t>
    </rPh>
    <phoneticPr fontId="1"/>
  </si>
  <si>
    <t>計画の
（内容・実施状況）</t>
    <rPh sb="0" eb="2">
      <t>ケイカク</t>
    </rPh>
    <rPh sb="5" eb="7">
      <t>ナイヨウ</t>
    </rPh>
    <rPh sb="8" eb="10">
      <t>ジッシ</t>
    </rPh>
    <rPh sb="10" eb="12">
      <t>ジョウキョウ</t>
    </rPh>
    <phoneticPr fontId="1"/>
  </si>
  <si>
    <t>再エネ電気設備での発電量</t>
    <rPh sb="0" eb="1">
      <t>サイ</t>
    </rPh>
    <rPh sb="3" eb="5">
      <t>デンキ</t>
    </rPh>
    <rPh sb="5" eb="7">
      <t>セツビ</t>
    </rPh>
    <rPh sb="9" eb="11">
      <t>ハツデン</t>
    </rPh>
    <rPh sb="11" eb="12">
      <t>リョウ</t>
    </rPh>
    <phoneticPr fontId="1"/>
  </si>
  <si>
    <t>上記のうち
自家消費量</t>
    <rPh sb="0" eb="2">
      <t>ジョウキ</t>
    </rPh>
    <rPh sb="6" eb="8">
      <t>ジカ</t>
    </rPh>
    <rPh sb="8" eb="10">
      <t>ショウヒ</t>
    </rPh>
    <rPh sb="10" eb="11">
      <t>リョウ</t>
    </rPh>
    <phoneticPr fontId="1"/>
  </si>
  <si>
    <r>
      <t xml:space="preserve"> ６　事業活動を通じた他者の温室効果ガスの排出削減によりCO</t>
    </r>
    <r>
      <rPr>
        <vertAlign val="subscript"/>
        <sz val="11"/>
        <color theme="1"/>
        <rFont val="BIZ UDPゴシック"/>
        <family val="3"/>
        <charset val="128"/>
      </rPr>
      <t>2</t>
    </r>
    <r>
      <rPr>
        <sz val="11"/>
        <color theme="1"/>
        <rFont val="BIZ UDPゴシック"/>
        <family val="3"/>
        <charset val="128"/>
      </rPr>
      <t>ネットゼロ社会づくりに貢献する取組</t>
    </r>
    <rPh sb="3" eb="5">
      <t>ジギョウ</t>
    </rPh>
    <rPh sb="5" eb="7">
      <t>カツドウ</t>
    </rPh>
    <rPh sb="8" eb="9">
      <t>ツウ</t>
    </rPh>
    <rPh sb="11" eb="13">
      <t>タシャ</t>
    </rPh>
    <rPh sb="14" eb="16">
      <t>オンシツ</t>
    </rPh>
    <rPh sb="16" eb="18">
      <t>コウカ</t>
    </rPh>
    <rPh sb="21" eb="23">
      <t>ハイシュツ</t>
    </rPh>
    <rPh sb="23" eb="25">
      <t>サクゲン</t>
    </rPh>
    <rPh sb="36" eb="38">
      <t>シャカイ</t>
    </rPh>
    <rPh sb="42" eb="44">
      <t>コウケン</t>
    </rPh>
    <rPh sb="46" eb="48">
      <t>トリクミ</t>
    </rPh>
    <phoneticPr fontId="1"/>
  </si>
  <si>
    <t>特記事項</t>
    <rPh sb="0" eb="2">
      <t>トッキ</t>
    </rPh>
    <rPh sb="2" eb="4">
      <t>ジコウ</t>
    </rPh>
    <phoneticPr fontId="1"/>
  </si>
  <si>
    <t>（第５面）</t>
    <rPh sb="1" eb="2">
      <t>ダイ</t>
    </rPh>
    <rPh sb="3" eb="4">
      <t>メン</t>
    </rPh>
    <phoneticPr fontId="1"/>
  </si>
  <si>
    <t>（別紙２）</t>
    <rPh sb="1" eb="3">
      <t>ベッシ</t>
    </rPh>
    <phoneticPr fontId="1"/>
  </si>
  <si>
    <t>（別紙１）</t>
    <rPh sb="1" eb="3">
      <t>ベッシ</t>
    </rPh>
    <phoneticPr fontId="1"/>
  </si>
  <si>
    <t>　　　　　　　エネルギー起源二酸化炭素排出量内訳書</t>
    <rPh sb="12" eb="14">
      <t>キゲン</t>
    </rPh>
    <rPh sb="14" eb="17">
      <t>ニサンカ</t>
    </rPh>
    <rPh sb="17" eb="19">
      <t>タンソ</t>
    </rPh>
    <rPh sb="19" eb="21">
      <t>ハイシュツ</t>
    </rPh>
    <rPh sb="21" eb="22">
      <t>リョウ</t>
    </rPh>
    <rPh sb="22" eb="25">
      <t>ウチワケショ</t>
    </rPh>
    <phoneticPr fontId="13"/>
  </si>
  <si>
    <r>
      <t xml:space="preserve"> ７　その他のCO</t>
    </r>
    <r>
      <rPr>
        <vertAlign val="subscript"/>
        <sz val="11"/>
        <color theme="1"/>
        <rFont val="BIZ UDPゴシック"/>
        <family val="3"/>
        <charset val="128"/>
      </rPr>
      <t>2</t>
    </r>
    <r>
      <rPr>
        <sz val="11"/>
        <color theme="1"/>
        <rFont val="BIZ UDPゴシック"/>
        <family val="3"/>
        <charset val="128"/>
      </rPr>
      <t>ネットゼロ社会づくりに資する取組</t>
    </r>
    <rPh sb="5" eb="6">
      <t>タ</t>
    </rPh>
    <rPh sb="15" eb="17">
      <t>シャカイ</t>
    </rPh>
    <rPh sb="21" eb="22">
      <t>シ</t>
    </rPh>
    <rPh sb="24" eb="25">
      <t>ト</t>
    </rPh>
    <rPh sb="25" eb="26">
      <t>ク</t>
    </rPh>
    <phoneticPr fontId="1"/>
  </si>
  <si>
    <r>
      <t>事業活動を通じた他者の温室効果ガスの排出削減によりＣＯ</t>
    </r>
    <r>
      <rPr>
        <vertAlign val="subscript"/>
        <sz val="10"/>
        <color theme="1"/>
        <rFont val="BIZ UDPゴシック"/>
        <family val="3"/>
        <charset val="128"/>
      </rPr>
      <t>２</t>
    </r>
    <r>
      <rPr>
        <sz val="10"/>
        <color theme="1"/>
        <rFont val="BIZ UDPゴシック"/>
        <family val="3"/>
        <charset val="128"/>
      </rPr>
      <t>ネットゼロ社会づくりに貢献する取組（第4面）</t>
    </r>
    <rPh sb="46" eb="47">
      <t>ダイ</t>
    </rPh>
    <rPh sb="48" eb="49">
      <t>メン</t>
    </rPh>
    <phoneticPr fontId="1"/>
  </si>
  <si>
    <r>
      <t>　３　これまでに取り組んできたCO</t>
    </r>
    <r>
      <rPr>
        <vertAlign val="subscript"/>
        <sz val="11"/>
        <color theme="1"/>
        <rFont val="BIZ UDPゴシック"/>
        <family val="3"/>
        <charset val="128"/>
      </rPr>
      <t>2</t>
    </r>
    <r>
      <rPr>
        <sz val="11"/>
        <color theme="1"/>
        <rFont val="BIZ UDPゴシック"/>
        <family val="3"/>
        <charset val="128"/>
      </rPr>
      <t>ネットゼロ社会づくりに係る取組</t>
    </r>
    <rPh sb="8" eb="9">
      <t>ト</t>
    </rPh>
    <rPh sb="10" eb="11">
      <t>ク</t>
    </rPh>
    <phoneticPr fontId="1"/>
  </si>
  <si>
    <t>取組の内容等</t>
    <rPh sb="0" eb="1">
      <t>ト</t>
    </rPh>
    <rPh sb="1" eb="2">
      <t>ク</t>
    </rPh>
    <rPh sb="3" eb="5">
      <t>ナイヨウ</t>
    </rPh>
    <rPh sb="5" eb="6">
      <t>トウ</t>
    </rPh>
    <phoneticPr fontId="1"/>
  </si>
  <si>
    <t>　　目標および目標設定の考え方</t>
    <rPh sb="2" eb="4">
      <t>モクヒョウ</t>
    </rPh>
    <rPh sb="7" eb="9">
      <t>モクヒョウ</t>
    </rPh>
    <rPh sb="9" eb="11">
      <t>セッテイ</t>
    </rPh>
    <rPh sb="12" eb="13">
      <t>カンガ</t>
    </rPh>
    <rPh sb="14" eb="15">
      <t>カタ</t>
    </rPh>
    <phoneticPr fontId="1"/>
  </si>
  <si>
    <t>熱源設備</t>
    <rPh sb="0" eb="2">
      <t>ネツゲン</t>
    </rPh>
    <rPh sb="2" eb="4">
      <t>セツビ</t>
    </rPh>
    <phoneticPr fontId="1"/>
  </si>
  <si>
    <t>　 事業者行動計画を</t>
    <rPh sb="2" eb="5">
      <t>ジギョウシャ</t>
    </rPh>
    <rPh sb="5" eb="7">
      <t>コウドウ</t>
    </rPh>
    <rPh sb="7" eb="9">
      <t>ケイカク</t>
    </rPh>
    <phoneticPr fontId="1"/>
  </si>
  <si>
    <t>策定</t>
    <phoneticPr fontId="1"/>
  </si>
  <si>
    <t>（変更）</t>
    <phoneticPr fontId="1"/>
  </si>
  <si>
    <t>計画書(変更計画書)・報告書 【表紙】</t>
  </si>
  <si>
    <t>提出日</t>
    <rPh sb="0" eb="3">
      <t>テイシュツビ</t>
    </rPh>
    <phoneticPr fontId="1"/>
  </si>
  <si>
    <t>提出者</t>
    <rPh sb="0" eb="3">
      <t>テイシュツシャ</t>
    </rPh>
    <phoneticPr fontId="1"/>
  </si>
  <si>
    <t>事業者</t>
    <rPh sb="0" eb="3">
      <t>ジギョウシャ</t>
    </rPh>
    <phoneticPr fontId="1"/>
  </si>
  <si>
    <t>住所</t>
    <rPh sb="0" eb="2">
      <t>ジュウショ</t>
    </rPh>
    <phoneticPr fontId="1"/>
  </si>
  <si>
    <t>氏名</t>
    <rPh sb="0" eb="2">
      <t>シメイ</t>
    </rPh>
    <phoneticPr fontId="1"/>
  </si>
  <si>
    <t>条項</t>
    <rPh sb="0" eb="2">
      <t>ジョウコウ</t>
    </rPh>
    <phoneticPr fontId="1"/>
  </si>
  <si>
    <t>区分</t>
    <rPh sb="0" eb="2">
      <t>クブン</t>
    </rPh>
    <phoneticPr fontId="1"/>
  </si>
  <si>
    <t>第25条第３項 ・</t>
    <rPh sb="0" eb="1">
      <t>ダイ</t>
    </rPh>
    <rPh sb="3" eb="4">
      <t>ジョウ</t>
    </rPh>
    <rPh sb="4" eb="5">
      <t>ダイ</t>
    </rPh>
    <rPh sb="6" eb="7">
      <t>コウ</t>
    </rPh>
    <phoneticPr fontId="1"/>
  </si>
  <si>
    <t>第27条第１項 ・</t>
    <rPh sb="0" eb="1">
      <t>ダイ</t>
    </rPh>
    <rPh sb="3" eb="4">
      <t>ジョウ</t>
    </rPh>
    <rPh sb="4" eb="5">
      <t>ダイ</t>
    </rPh>
    <rPh sb="6" eb="7">
      <t>コウ</t>
    </rPh>
    <phoneticPr fontId="1"/>
  </si>
  <si>
    <t>第25条第３項</t>
    <phoneticPr fontId="1"/>
  </si>
  <si>
    <t xml:space="preserve"> 第25条第４項</t>
    <phoneticPr fontId="1"/>
  </si>
  <si>
    <t>第25条第４項</t>
    <phoneticPr fontId="1"/>
  </si>
  <si>
    <t xml:space="preserve">第27条第１項 </t>
  </si>
  <si>
    <t xml:space="preserve"> 第27条第２項において準用する同条例</t>
    <phoneticPr fontId="1"/>
  </si>
  <si>
    <t>第27条第２項において準用する同条例第25条第４項</t>
    <phoneticPr fontId="1"/>
  </si>
  <si>
    <t>第26条第１項</t>
    <phoneticPr fontId="1"/>
  </si>
  <si>
    <t>第27条第２項において準用する同条例第26条第１項</t>
    <phoneticPr fontId="1"/>
  </si>
  <si>
    <t>策定</t>
    <rPh sb="0" eb="2">
      <t>サクテイ</t>
    </rPh>
    <phoneticPr fontId="1"/>
  </si>
  <si>
    <t>変更</t>
    <rPh sb="0" eb="2">
      <t>ヘンコウ</t>
    </rPh>
    <phoneticPr fontId="1"/>
  </si>
  <si>
    <t>【条項・区分の選択肢】</t>
    <rPh sb="1" eb="3">
      <t>ジョウコウ</t>
    </rPh>
    <rPh sb="4" eb="6">
      <t>クブン</t>
    </rPh>
    <rPh sb="7" eb="10">
      <t>センタクシ</t>
    </rPh>
    <phoneticPr fontId="1"/>
  </si>
  <si>
    <t>事業所の名称</t>
  </si>
  <si>
    <t>日本標準産業分類</t>
    <phoneticPr fontId="1"/>
  </si>
  <si>
    <t>細分類番号</t>
    <phoneticPr fontId="1"/>
  </si>
  <si>
    <t>産業分類・細分類名称を記載</t>
    <phoneticPr fontId="1"/>
  </si>
  <si>
    <t>事業の概要</t>
    <phoneticPr fontId="1"/>
  </si>
  <si>
    <t>従業員の数</t>
    <phoneticPr fontId="1"/>
  </si>
  <si>
    <t>操業時間</t>
    <phoneticPr fontId="1"/>
  </si>
  <si>
    <t>該当する事業者の要件</t>
    <phoneticPr fontId="1"/>
  </si>
  <si>
    <t>原油換算≧15KKL</t>
    <rPh sb="0" eb="2">
      <t>ゲンユ</t>
    </rPh>
    <rPh sb="2" eb="4">
      <t>カンサン</t>
    </rPh>
    <phoneticPr fontId="1"/>
  </si>
  <si>
    <t>従業員≧21、CO2≧3kt</t>
    <rPh sb="0" eb="3">
      <t>ジュウギョウイン</t>
    </rPh>
    <phoneticPr fontId="1"/>
  </si>
  <si>
    <t>任意提出業者</t>
    <rPh sb="0" eb="6">
      <t>ニンイテイシュツギョウシャ</t>
    </rPh>
    <phoneticPr fontId="1"/>
  </si>
  <si>
    <t>主要な設備</t>
    <phoneticPr fontId="1"/>
  </si>
  <si>
    <t>ボイラ</t>
    <phoneticPr fontId="1"/>
  </si>
  <si>
    <t>熱源設備</t>
    <phoneticPr fontId="1"/>
  </si>
  <si>
    <t>照明設備</t>
    <phoneticPr fontId="1"/>
  </si>
  <si>
    <t>コンプレッサ</t>
  </si>
  <si>
    <t>空気調和設備</t>
    <phoneticPr fontId="1"/>
  </si>
  <si>
    <t>その他</t>
    <phoneticPr fontId="1"/>
  </si>
  <si>
    <t>計画期間</t>
    <phoneticPr fontId="1"/>
  </si>
  <si>
    <t>開始年度</t>
    <phoneticPr fontId="1"/>
  </si>
  <si>
    <t>終了年度</t>
    <phoneticPr fontId="1"/>
  </si>
  <si>
    <t>報告対象年度</t>
    <phoneticPr fontId="1"/>
  </si>
  <si>
    <t>　１　CO2ネットゼロ社会づくりに係る取組に関する基本的な方針</t>
    <phoneticPr fontId="1"/>
  </si>
  <si>
    <t>２　取組の推進体制</t>
    <phoneticPr fontId="1"/>
  </si>
  <si>
    <t>３　これまでに取り組んできたCO2ネットゼロ社会づくりに係る取組</t>
    <phoneticPr fontId="1"/>
  </si>
  <si>
    <t>取組項目</t>
  </si>
  <si>
    <t>取組の内容</t>
    <phoneticPr fontId="1"/>
  </si>
  <si>
    <t>実施スケジュール</t>
    <phoneticPr fontId="1"/>
  </si>
  <si>
    <t>取組の実施状況</t>
    <phoneticPr fontId="1"/>
  </si>
  <si>
    <t>実施計画</t>
    <phoneticPr fontId="1"/>
  </si>
  <si>
    <t>実施報告</t>
    <rPh sb="0" eb="2">
      <t>ジッシ</t>
    </rPh>
    <rPh sb="2" eb="4">
      <t>ホウコク</t>
    </rPh>
    <phoneticPr fontId="1"/>
  </si>
  <si>
    <t>No.1</t>
    <phoneticPr fontId="1"/>
  </si>
  <si>
    <t>No.2</t>
  </si>
  <si>
    <t>No.2</t>
    <phoneticPr fontId="1"/>
  </si>
  <si>
    <t>No.3</t>
  </si>
  <si>
    <t>No.3</t>
    <phoneticPr fontId="1"/>
  </si>
  <si>
    <t>No.4</t>
  </si>
  <si>
    <t>No.4</t>
    <phoneticPr fontId="1"/>
  </si>
  <si>
    <t>No.5</t>
  </si>
  <si>
    <t>No.5</t>
    <phoneticPr fontId="1"/>
  </si>
  <si>
    <t>温室効果ガスの種類</t>
    <phoneticPr fontId="1"/>
  </si>
  <si>
    <t>No.1</t>
    <phoneticPr fontId="1"/>
  </si>
  <si>
    <t>No.2</t>
    <phoneticPr fontId="1"/>
  </si>
  <si>
    <t>No.3</t>
    <phoneticPr fontId="1"/>
  </si>
  <si>
    <t>取組目標および目標設定の考え方</t>
    <phoneticPr fontId="1"/>
  </si>
  <si>
    <t>目標の進捗に対する自己評価</t>
    <phoneticPr fontId="1"/>
  </si>
  <si>
    <t>計画開始年度前年度の実績</t>
    <phoneticPr fontId="1"/>
  </si>
  <si>
    <t>原油換算エネルギー使用量</t>
    <phoneticPr fontId="1"/>
  </si>
  <si>
    <t>温室効果ガス総排出量</t>
    <phoneticPr fontId="1"/>
  </si>
  <si>
    <t>エネルギー起源CO2</t>
    <phoneticPr fontId="1"/>
  </si>
  <si>
    <t>非エネルギー起源CO2</t>
    <rPh sb="0" eb="1">
      <t>ヒ</t>
    </rPh>
    <phoneticPr fontId="1"/>
  </si>
  <si>
    <t>CH4</t>
    <phoneticPr fontId="1"/>
  </si>
  <si>
    <t>N2O</t>
    <phoneticPr fontId="1"/>
  </si>
  <si>
    <t>HFCS</t>
    <phoneticPr fontId="1"/>
  </si>
  <si>
    <t>PFCS</t>
    <phoneticPr fontId="1"/>
  </si>
  <si>
    <t>SF6</t>
    <phoneticPr fontId="1"/>
  </si>
  <si>
    <t>エネルギー当原単位の推移</t>
    <rPh sb="5" eb="6">
      <t>トウ</t>
    </rPh>
    <rPh sb="6" eb="9">
      <t>ゲンタンイ</t>
    </rPh>
    <rPh sb="10" eb="12">
      <t>スイイ</t>
    </rPh>
    <phoneticPr fontId="1"/>
  </si>
  <si>
    <t>計画書(変更計画書)・報告書 【第３面】</t>
    <phoneticPr fontId="1"/>
  </si>
  <si>
    <t>計画書(変更計画書)・報告書 【第1面】</t>
    <phoneticPr fontId="1"/>
  </si>
  <si>
    <t xml:space="preserve">計画書(変更計画書)・報告書 【第２面】 </t>
    <phoneticPr fontId="1"/>
  </si>
  <si>
    <t>No.1</t>
    <phoneticPr fontId="1"/>
  </si>
  <si>
    <t>No.2</t>
    <phoneticPr fontId="1"/>
  </si>
  <si>
    <t>No.3</t>
    <phoneticPr fontId="1"/>
  </si>
  <si>
    <t>No.4</t>
    <phoneticPr fontId="1"/>
  </si>
  <si>
    <t>■ 計画最終年度までの目標</t>
    <phoneticPr fontId="1"/>
  </si>
  <si>
    <t>■ 中長期的な目標</t>
    <phoneticPr fontId="1"/>
  </si>
  <si>
    <t>取組の内容</t>
    <phoneticPr fontId="1"/>
  </si>
  <si>
    <t>No.1</t>
    <phoneticPr fontId="1"/>
  </si>
  <si>
    <t>(2) 所有する主な再生可能エネルギー電気および熱設備</t>
    <phoneticPr fontId="1"/>
  </si>
  <si>
    <t>太陽光</t>
    <phoneticPr fontId="1"/>
  </si>
  <si>
    <t>地熱</t>
    <phoneticPr fontId="1"/>
  </si>
  <si>
    <t>太陽熱</t>
    <phoneticPr fontId="1"/>
  </si>
  <si>
    <t>バイオマス</t>
    <phoneticPr fontId="1"/>
  </si>
  <si>
    <t>再エネ設備を効率的に利用する設備の導入実績</t>
    <phoneticPr fontId="1"/>
  </si>
  <si>
    <t>計画前年度</t>
    <phoneticPr fontId="1"/>
  </si>
  <si>
    <t>再エネ電気設備での発電量</t>
    <phoneticPr fontId="1"/>
  </si>
  <si>
    <t>上記のうち自家消費量</t>
    <phoneticPr fontId="1"/>
  </si>
  <si>
    <t xml:space="preserve">計画書(変更計画書)・報告書 【第４面】 </t>
    <phoneticPr fontId="1"/>
  </si>
  <si>
    <t xml:space="preserve"> (1) 取組の内容およびその実績</t>
    <phoneticPr fontId="1"/>
  </si>
  <si>
    <t>取組の内容等　【計画】</t>
    <phoneticPr fontId="1"/>
  </si>
  <si>
    <t>取組の実績等【報告】</t>
    <phoneticPr fontId="1"/>
  </si>
  <si>
    <t>目標および目標設定の考え方　【計画】</t>
    <phoneticPr fontId="1"/>
  </si>
  <si>
    <t>　(2） 上記の取組により達成しようとする目標および目標設定の考え方</t>
    <phoneticPr fontId="1"/>
  </si>
  <si>
    <t>　(3） 上記の取組にかかる目標の進捗に対する自己評価</t>
    <phoneticPr fontId="1"/>
  </si>
  <si>
    <t xml:space="preserve">計画書(変更計画書)・報告書 【第５面】 </t>
    <phoneticPr fontId="1"/>
  </si>
  <si>
    <t>計画前年度の実績</t>
    <phoneticPr fontId="1"/>
  </si>
  <si>
    <t>温室効果ガス排出量の推移</t>
    <phoneticPr fontId="1"/>
  </si>
  <si>
    <t xml:space="preserve"> (1) 調整後排出係数に基づく温室効果ガス排出量の推移</t>
    <phoneticPr fontId="1"/>
  </si>
  <si>
    <t>【調整後排出係数】</t>
    <phoneticPr fontId="1"/>
  </si>
  <si>
    <t>特記事項</t>
    <phoneticPr fontId="1"/>
  </si>
  <si>
    <r>
      <t xml:space="preserve"> </t>
    </r>
    <r>
      <rPr>
        <sz val="11"/>
        <color theme="1"/>
        <rFont val="ＭＳ Ｐゴシック"/>
        <family val="3"/>
        <charset val="128"/>
        <scheme val="minor"/>
      </rPr>
      <t>(2) クレジット等購入の取組</t>
    </r>
    <rPh sb="10" eb="11">
      <t>ナド</t>
    </rPh>
    <rPh sb="11" eb="13">
      <t>コウニュウ</t>
    </rPh>
    <rPh sb="14" eb="16">
      <t>トリクミ</t>
    </rPh>
    <phoneticPr fontId="1"/>
  </si>
  <si>
    <t>クレジットの購入</t>
    <phoneticPr fontId="1"/>
  </si>
  <si>
    <t>取組項目</t>
    <phoneticPr fontId="1"/>
  </si>
  <si>
    <t>実施計画</t>
    <phoneticPr fontId="1"/>
  </si>
  <si>
    <t>取組の内容</t>
    <phoneticPr fontId="1"/>
  </si>
  <si>
    <t>実施スケジュール</t>
    <phoneticPr fontId="1"/>
  </si>
  <si>
    <t>実績報告</t>
    <phoneticPr fontId="1"/>
  </si>
  <si>
    <t>No.1</t>
    <phoneticPr fontId="1"/>
  </si>
  <si>
    <t>計画前年度保有台数</t>
    <phoneticPr fontId="1"/>
  </si>
  <si>
    <t>保有車輌の数</t>
    <phoneticPr fontId="1"/>
  </si>
  <si>
    <t>上記のうち次世代自動車の数</t>
    <phoneticPr fontId="1"/>
  </si>
  <si>
    <t>特記事項</t>
    <phoneticPr fontId="1"/>
  </si>
  <si>
    <r>
      <t xml:space="preserve"> (5) その他のCO</t>
    </r>
    <r>
      <rPr>
        <vertAlign val="subscript"/>
        <sz val="11"/>
        <color theme="1"/>
        <rFont val="ＭＳ Ｐゴシック"/>
        <family val="3"/>
        <charset val="128"/>
        <scheme val="minor"/>
      </rPr>
      <t>2</t>
    </r>
    <r>
      <rPr>
        <sz val="11"/>
        <color theme="1"/>
        <rFont val="ＭＳ Ｐゴシック"/>
        <family val="3"/>
        <charset val="128"/>
        <scheme val="minor"/>
      </rPr>
      <t>ネットゼロ社会づくりに向けた取組</t>
    </r>
    <rPh sb="7" eb="8">
      <t>タ</t>
    </rPh>
    <rPh sb="17" eb="19">
      <t>シャカイ</t>
    </rPh>
    <rPh sb="23" eb="24">
      <t>ム</t>
    </rPh>
    <rPh sb="26" eb="28">
      <t>トリクミ</t>
    </rPh>
    <phoneticPr fontId="1"/>
  </si>
  <si>
    <t>No.2</t>
    <phoneticPr fontId="1"/>
  </si>
  <si>
    <t>No.5</t>
    <phoneticPr fontId="1"/>
  </si>
  <si>
    <t>TEL</t>
  </si>
  <si>
    <t>FAX</t>
  </si>
  <si>
    <t>E-mail</t>
  </si>
  <si>
    <t>事業活動を通じた他者の温室効果ガスの排出削減により低炭素社会づくりに貢献する取組（第4面）</t>
    <rPh sb="41" eb="42">
      <t>ダイ</t>
    </rPh>
    <rPh sb="43" eb="44">
      <t>メン</t>
    </rPh>
    <phoneticPr fontId="1"/>
  </si>
  <si>
    <r>
      <t>CO</t>
    </r>
    <r>
      <rPr>
        <vertAlign val="subscript"/>
        <sz val="10"/>
        <color theme="1"/>
        <rFont val="ＭＳ Ｐゴシック"/>
        <family val="3"/>
        <charset val="128"/>
        <scheme val="minor"/>
      </rPr>
      <t>2</t>
    </r>
    <r>
      <rPr>
        <sz val="10"/>
        <color theme="1"/>
        <rFont val="ＭＳ Ｐゴシック"/>
        <family val="3"/>
        <charset val="128"/>
        <scheme val="minor"/>
      </rPr>
      <t>ネットゼロ社会づくりに向けた率先的な取組（第5面）</t>
    </r>
    <rPh sb="24" eb="25">
      <t>ダイ</t>
    </rPh>
    <rPh sb="26" eb="27">
      <t>メン</t>
    </rPh>
    <phoneticPr fontId="1"/>
  </si>
  <si>
    <t>別紙１（計算シート）</t>
  </si>
  <si>
    <t>開始年度</t>
    <rPh sb="0" eb="2">
      <t>カイシ</t>
    </rPh>
    <rPh sb="2" eb="4">
      <t>ネンド</t>
    </rPh>
    <phoneticPr fontId="1"/>
  </si>
  <si>
    <t>開始年度＋１</t>
    <rPh sb="0" eb="2">
      <t>カイシ</t>
    </rPh>
    <rPh sb="2" eb="4">
      <t>ネンド</t>
    </rPh>
    <phoneticPr fontId="1"/>
  </si>
  <si>
    <t>開始年度＋２</t>
    <rPh sb="0" eb="2">
      <t>カイシ</t>
    </rPh>
    <rPh sb="2" eb="4">
      <t>ネンド</t>
    </rPh>
    <phoneticPr fontId="1"/>
  </si>
  <si>
    <t>開始年度＋３</t>
    <rPh sb="0" eb="2">
      <t>カイシ</t>
    </rPh>
    <rPh sb="2" eb="4">
      <t>ネンド</t>
    </rPh>
    <phoneticPr fontId="1"/>
  </si>
  <si>
    <t>開始年度＋４</t>
    <rPh sb="0" eb="2">
      <t>カイシ</t>
    </rPh>
    <rPh sb="2" eb="4">
      <t>ネンド</t>
    </rPh>
    <phoneticPr fontId="1"/>
  </si>
  <si>
    <t>水力・小水力</t>
  </si>
  <si>
    <t>その他（　　）</t>
  </si>
  <si>
    <t>開始年度</t>
    <rPh sb="0" eb="4">
      <t>カイシネンド</t>
    </rPh>
    <phoneticPr fontId="1"/>
  </si>
  <si>
    <t>開始年度＋１</t>
    <rPh sb="0" eb="4">
      <t>カイシネンド</t>
    </rPh>
    <phoneticPr fontId="1"/>
  </si>
  <si>
    <t>開始年度＋２</t>
    <rPh sb="0" eb="4">
      <t>カイシネンド</t>
    </rPh>
    <phoneticPr fontId="1"/>
  </si>
  <si>
    <t>開始年度＋３</t>
    <rPh sb="0" eb="4">
      <t>カイシネンド</t>
    </rPh>
    <phoneticPr fontId="1"/>
  </si>
  <si>
    <t>開始年度＋４</t>
    <rPh sb="0" eb="4">
      <t>カイシネンド</t>
    </rPh>
    <phoneticPr fontId="1"/>
  </si>
  <si>
    <t>計画年度</t>
    <rPh sb="0" eb="2">
      <t>ケイカク</t>
    </rPh>
    <rPh sb="2" eb="4">
      <t>ネンド</t>
    </rPh>
    <phoneticPr fontId="1"/>
  </si>
  <si>
    <t>計画年度＋１</t>
    <rPh sb="0" eb="2">
      <t>ケイカク</t>
    </rPh>
    <rPh sb="2" eb="4">
      <t>ネンド</t>
    </rPh>
    <phoneticPr fontId="1"/>
  </si>
  <si>
    <t>計画年度＋２</t>
    <rPh sb="0" eb="2">
      <t>ケイカク</t>
    </rPh>
    <rPh sb="2" eb="4">
      <t>ネンド</t>
    </rPh>
    <phoneticPr fontId="1"/>
  </si>
  <si>
    <t>計画年度＋３</t>
    <rPh sb="0" eb="2">
      <t>ケイカク</t>
    </rPh>
    <rPh sb="2" eb="4">
      <t>ネンド</t>
    </rPh>
    <phoneticPr fontId="1"/>
  </si>
  <si>
    <t>計画年度＋４</t>
    <rPh sb="0" eb="2">
      <t>ケイカク</t>
    </rPh>
    <rPh sb="2" eb="4">
      <t>ネンド</t>
    </rPh>
    <phoneticPr fontId="1"/>
  </si>
  <si>
    <t xml:space="preserve">計画書(変更計画書)・報告書 【第６面】 </t>
  </si>
  <si>
    <t>■ チェックシート</t>
    <phoneticPr fontId="1"/>
  </si>
  <si>
    <t>　計画期間最終年度の場合、翌年度からの計画書の作成に向けた準備を進めてください。</t>
    <rPh sb="1" eb="3">
      <t>ケイカク</t>
    </rPh>
    <rPh sb="3" eb="5">
      <t>キカン</t>
    </rPh>
    <rPh sb="5" eb="7">
      <t>サイシュウ</t>
    </rPh>
    <rPh sb="7" eb="9">
      <t>ネンド</t>
    </rPh>
    <rPh sb="10" eb="12">
      <t>バアイ</t>
    </rPh>
    <rPh sb="23" eb="25">
      <t>サクセイ</t>
    </rPh>
    <rPh sb="26" eb="27">
      <t>ム</t>
    </rPh>
    <rPh sb="32" eb="33">
      <t>スス</t>
    </rPh>
    <phoneticPr fontId="1"/>
  </si>
  <si>
    <t>□</t>
    <phoneticPr fontId="1"/>
  </si>
  <si>
    <t>↓各報告年度の「契約電力会社名」と「基礎排出係数」を記入してください。</t>
    <rPh sb="1" eb="2">
      <t>カク</t>
    </rPh>
    <rPh sb="2" eb="4">
      <t>ホウコク</t>
    </rPh>
    <rPh sb="4" eb="6">
      <t>ネンド</t>
    </rPh>
    <rPh sb="8" eb="10">
      <t>ケイヤク</t>
    </rPh>
    <rPh sb="10" eb="12">
      <t>デンリョク</t>
    </rPh>
    <rPh sb="12" eb="14">
      <t>カイシャ</t>
    </rPh>
    <rPh sb="14" eb="15">
      <t>メイ</t>
    </rPh>
    <rPh sb="18" eb="20">
      <t>キソ</t>
    </rPh>
    <rPh sb="20" eb="22">
      <t>ハイシュツ</t>
    </rPh>
    <rPh sb="22" eb="24">
      <t>ケイスウ</t>
    </rPh>
    <rPh sb="26" eb="28">
      <t>キニュウ</t>
    </rPh>
    <phoneticPr fontId="1"/>
  </si>
  <si>
    <r>
      <t>計画期間
前年度
令和</t>
    </r>
    <r>
      <rPr>
        <b/>
        <sz val="10"/>
        <color rgb="FFFF0000"/>
        <rFont val="BIZ UDPゴシック"/>
        <family val="3"/>
        <charset val="128"/>
      </rPr>
      <t>（　）</t>
    </r>
    <r>
      <rPr>
        <sz val="10"/>
        <color theme="1"/>
        <rFont val="BIZ UDPゴシック"/>
        <family val="3"/>
        <charset val="128"/>
      </rPr>
      <t>年度</t>
    </r>
    <rPh sb="0" eb="2">
      <t>ケイカク</t>
    </rPh>
    <rPh sb="2" eb="4">
      <t>キカン</t>
    </rPh>
    <rPh sb="5" eb="8">
      <t>ゼンネンド</t>
    </rPh>
    <rPh sb="9" eb="11">
      <t>レイワ</t>
    </rPh>
    <rPh sb="14" eb="16">
      <t>ネンド</t>
    </rPh>
    <phoneticPr fontId="1"/>
  </si>
  <si>
    <t>電力会社名
　　　　　</t>
    <rPh sb="0" eb="2">
      <t>デンリョク</t>
    </rPh>
    <rPh sb="2" eb="4">
      <t>カイシャ</t>
    </rPh>
    <rPh sb="4" eb="5">
      <t>メイ</t>
    </rPh>
    <phoneticPr fontId="1"/>
  </si>
  <si>
    <r>
      <t>計画初年度
令和</t>
    </r>
    <r>
      <rPr>
        <b/>
        <sz val="10"/>
        <color rgb="FFFF0000"/>
        <rFont val="BIZ UDPゴシック"/>
        <family val="3"/>
        <charset val="128"/>
      </rPr>
      <t>（　）</t>
    </r>
    <r>
      <rPr>
        <sz val="10"/>
        <color theme="1"/>
        <rFont val="BIZ UDPゴシック"/>
        <family val="3"/>
        <charset val="128"/>
      </rPr>
      <t>年度</t>
    </r>
    <rPh sb="0" eb="2">
      <t>ケイカク</t>
    </rPh>
    <rPh sb="2" eb="5">
      <t>ショネンド</t>
    </rPh>
    <rPh sb="6" eb="8">
      <t>レイワ</t>
    </rPh>
    <rPh sb="11" eb="13">
      <t>ネンド</t>
    </rPh>
    <phoneticPr fontId="1"/>
  </si>
  <si>
    <r>
      <t>計画２年目
令和</t>
    </r>
    <r>
      <rPr>
        <b/>
        <sz val="10"/>
        <color rgb="FFFF0000"/>
        <rFont val="BIZ UDPゴシック"/>
        <family val="3"/>
        <charset val="128"/>
      </rPr>
      <t>（　）</t>
    </r>
    <r>
      <rPr>
        <sz val="10"/>
        <color theme="1"/>
        <rFont val="BIZ UDPゴシック"/>
        <family val="3"/>
        <charset val="128"/>
      </rPr>
      <t>年度</t>
    </r>
    <rPh sb="0" eb="2">
      <t>ケイカク</t>
    </rPh>
    <rPh sb="3" eb="5">
      <t>ネンメ</t>
    </rPh>
    <rPh sb="6" eb="8">
      <t>レイワ</t>
    </rPh>
    <rPh sb="11" eb="13">
      <t>ネンド</t>
    </rPh>
    <phoneticPr fontId="1"/>
  </si>
  <si>
    <t>基礎排出係数
　　　　　　　</t>
    <rPh sb="0" eb="2">
      <t>キソ</t>
    </rPh>
    <rPh sb="2" eb="4">
      <t>ハイシュツ</t>
    </rPh>
    <rPh sb="4" eb="6">
      <t>ケイスウ</t>
    </rPh>
    <phoneticPr fontId="1"/>
  </si>
  <si>
    <r>
      <t>計画３年目
令和</t>
    </r>
    <r>
      <rPr>
        <b/>
        <sz val="10"/>
        <color rgb="FFFF0000"/>
        <rFont val="BIZ UDPゴシック"/>
        <family val="3"/>
        <charset val="128"/>
      </rPr>
      <t>（　）</t>
    </r>
    <r>
      <rPr>
        <sz val="10"/>
        <color theme="1"/>
        <rFont val="BIZ UDPゴシック"/>
        <family val="3"/>
        <charset val="128"/>
      </rPr>
      <t>年度</t>
    </r>
    <rPh sb="0" eb="2">
      <t>ケイカク</t>
    </rPh>
    <rPh sb="3" eb="5">
      <t>ネンメ</t>
    </rPh>
    <rPh sb="6" eb="8">
      <t>レイワ</t>
    </rPh>
    <rPh sb="11" eb="13">
      <t>ネンド</t>
    </rPh>
    <phoneticPr fontId="1"/>
  </si>
  <si>
    <r>
      <t>計画４年目
令和</t>
    </r>
    <r>
      <rPr>
        <b/>
        <sz val="10"/>
        <color rgb="FFFF0000"/>
        <rFont val="BIZ UDPゴシック"/>
        <family val="3"/>
        <charset val="128"/>
      </rPr>
      <t>（　）</t>
    </r>
    <r>
      <rPr>
        <sz val="10"/>
        <color theme="1"/>
        <rFont val="BIZ UDPゴシック"/>
        <family val="3"/>
        <charset val="128"/>
      </rPr>
      <t>年度</t>
    </r>
    <rPh sb="0" eb="2">
      <t>ケイカク</t>
    </rPh>
    <rPh sb="3" eb="5">
      <t>ネンメ</t>
    </rPh>
    <rPh sb="6" eb="8">
      <t>レイワ</t>
    </rPh>
    <rPh sb="11" eb="13">
      <t>ネンド</t>
    </rPh>
    <phoneticPr fontId="1"/>
  </si>
  <si>
    <r>
      <t>計画５年目
令和</t>
    </r>
    <r>
      <rPr>
        <b/>
        <sz val="10"/>
        <color rgb="FFFF0000"/>
        <rFont val="BIZ UDPゴシック"/>
        <family val="3"/>
        <charset val="128"/>
      </rPr>
      <t>（　）</t>
    </r>
    <r>
      <rPr>
        <sz val="10"/>
        <color theme="1"/>
        <rFont val="BIZ UDPゴシック"/>
        <family val="3"/>
        <charset val="128"/>
      </rPr>
      <t>年度</t>
    </r>
    <rPh sb="0" eb="2">
      <t>ケイカク</t>
    </rPh>
    <rPh sb="3" eb="5">
      <t>ネンメ</t>
    </rPh>
    <rPh sb="6" eb="8">
      <t>レイワ</t>
    </rPh>
    <rPh sb="11" eb="13">
      <t>ネンド</t>
    </rPh>
    <phoneticPr fontId="1"/>
  </si>
  <si>
    <r>
      <t>・単位は「kg-CO</t>
    </r>
    <r>
      <rPr>
        <vertAlign val="subscript"/>
        <sz val="9"/>
        <color theme="1"/>
        <rFont val="BIZ UDPゴシック"/>
        <family val="3"/>
        <charset val="128"/>
      </rPr>
      <t>2</t>
    </r>
    <r>
      <rPr>
        <sz val="9"/>
        <color theme="1"/>
        <rFont val="BIZ UDPゴシック"/>
        <family val="3"/>
        <charset val="128"/>
      </rPr>
      <t>/kWh」とします。</t>
    </r>
    <rPh sb="1" eb="3">
      <t>タンイ</t>
    </rPh>
    <phoneticPr fontId="1"/>
  </si>
  <si>
    <t>有</t>
    <rPh sb="0" eb="1">
      <t>ウ</t>
    </rPh>
    <phoneticPr fontId="1"/>
  </si>
  <si>
    <t>無</t>
    <rPh sb="0" eb="1">
      <t>ム</t>
    </rPh>
    <phoneticPr fontId="1"/>
  </si>
  <si>
    <t>□</t>
    <phoneticPr fontId="1"/>
  </si>
  <si>
    <t>□</t>
    <phoneticPr fontId="1"/>
  </si>
  <si>
    <t>■ 評価制度</t>
    <rPh sb="2" eb="4">
      <t>ヒョウカ</t>
    </rPh>
    <rPh sb="4" eb="6">
      <t>セイド</t>
    </rPh>
    <phoneticPr fontId="1"/>
  </si>
  <si>
    <r>
      <t xml:space="preserve">   本県では、取組が進んでいる優良事業所を「2050年CO</t>
    </r>
    <r>
      <rPr>
        <vertAlign val="subscript"/>
        <sz val="11"/>
        <color theme="1"/>
        <rFont val="BIZ UDPゴシック"/>
        <family val="3"/>
        <charset val="128"/>
      </rPr>
      <t>2</t>
    </r>
    <r>
      <rPr>
        <sz val="11"/>
        <color theme="1"/>
        <rFont val="BIZ UDPゴシック"/>
        <family val="3"/>
        <charset val="128"/>
      </rPr>
      <t>ネットゼロに向けた取組を着実に進める企業」として公表することで、ESG投資やグリーン投融資を促していく方針です。</t>
    </r>
    <r>
      <rPr>
        <u/>
        <sz val="11"/>
        <color theme="1"/>
        <rFont val="BIZ UDPゴシック"/>
        <family val="3"/>
        <charset val="128"/>
      </rPr>
      <t>「CO</t>
    </r>
    <r>
      <rPr>
        <u/>
        <vertAlign val="subscript"/>
        <sz val="11"/>
        <color theme="1"/>
        <rFont val="BIZ UDPゴシック"/>
        <family val="3"/>
        <charset val="128"/>
      </rPr>
      <t>2</t>
    </r>
    <r>
      <rPr>
        <u/>
        <sz val="11"/>
        <color theme="1"/>
        <rFont val="BIZ UDPゴシック"/>
        <family val="3"/>
        <charset val="128"/>
      </rPr>
      <t>ネットゼロに向けた取組を着実に進める企業」としての公表を希望する場合</t>
    </r>
    <r>
      <rPr>
        <sz val="11"/>
        <color theme="1"/>
        <rFont val="BIZ UDPゴシック"/>
        <family val="3"/>
        <charset val="128"/>
      </rPr>
      <t>は、以下の項目を記入してください。</t>
    </r>
    <rPh sb="3" eb="5">
      <t>ホンケン</t>
    </rPh>
    <rPh sb="8" eb="9">
      <t>ト</t>
    </rPh>
    <rPh sb="9" eb="10">
      <t>ク</t>
    </rPh>
    <rPh sb="11" eb="12">
      <t>スス</t>
    </rPh>
    <rPh sb="16" eb="18">
      <t>ユウリョウ</t>
    </rPh>
    <rPh sb="18" eb="21">
      <t>ジギョウショ</t>
    </rPh>
    <rPh sb="27" eb="28">
      <t>ネン</t>
    </rPh>
    <rPh sb="37" eb="38">
      <t>ム</t>
    </rPh>
    <rPh sb="40" eb="41">
      <t>ト</t>
    </rPh>
    <rPh sb="41" eb="42">
      <t>ク</t>
    </rPh>
    <rPh sb="43" eb="45">
      <t>チャクジツ</t>
    </rPh>
    <rPh sb="46" eb="47">
      <t>スス</t>
    </rPh>
    <rPh sb="49" eb="51">
      <t>キギョウ</t>
    </rPh>
    <rPh sb="55" eb="57">
      <t>コウヒョウ</t>
    </rPh>
    <rPh sb="66" eb="68">
      <t>トウシ</t>
    </rPh>
    <rPh sb="73" eb="76">
      <t>トウユウシ</t>
    </rPh>
    <rPh sb="77" eb="78">
      <t>ウナガ</t>
    </rPh>
    <rPh sb="82" eb="84">
      <t>ホウシン</t>
    </rPh>
    <rPh sb="116" eb="118">
      <t>コウヒョウ</t>
    </rPh>
    <rPh sb="119" eb="121">
      <t>キボウ</t>
    </rPh>
    <rPh sb="123" eb="125">
      <t>バアイ</t>
    </rPh>
    <rPh sb="127" eb="129">
      <t>イカ</t>
    </rPh>
    <rPh sb="130" eb="132">
      <t>コウモク</t>
    </rPh>
    <rPh sb="133" eb="135">
      <t>キニュウ</t>
    </rPh>
    <phoneticPr fontId="1"/>
  </si>
  <si>
    <t>温室効果ガス総排出量の削減状況</t>
    <rPh sb="0" eb="2">
      <t>オンシツ</t>
    </rPh>
    <rPh sb="2" eb="4">
      <t>コウカ</t>
    </rPh>
    <rPh sb="6" eb="7">
      <t>ソウ</t>
    </rPh>
    <rPh sb="7" eb="9">
      <t>ハイシュツ</t>
    </rPh>
    <rPh sb="9" eb="10">
      <t>リョウ</t>
    </rPh>
    <rPh sb="11" eb="13">
      <t>サクゲン</t>
    </rPh>
    <rPh sb="13" eb="15">
      <t>ジョウキョウ</t>
    </rPh>
    <phoneticPr fontId="1"/>
  </si>
  <si>
    <t>エネルギー使用量等の要件</t>
    <rPh sb="5" eb="7">
      <t>シヨウ</t>
    </rPh>
    <rPh sb="7" eb="8">
      <t>リョウ</t>
    </rPh>
    <rPh sb="8" eb="9">
      <t>トウ</t>
    </rPh>
    <rPh sb="10" eb="12">
      <t>ヨウケン</t>
    </rPh>
    <phoneticPr fontId="1"/>
  </si>
  <si>
    <t>アドバイザー</t>
    <phoneticPr fontId="1"/>
  </si>
  <si>
    <t>公募</t>
    <rPh sb="0" eb="2">
      <t>コウボ</t>
    </rPh>
    <phoneticPr fontId="1"/>
  </si>
  <si>
    <t>義務</t>
    <rPh sb="0" eb="2">
      <t>ギム</t>
    </rPh>
    <phoneticPr fontId="1"/>
  </si>
  <si>
    <t>1500kL以上</t>
    <rPh sb="6" eb="8">
      <t>イジョウ</t>
    </rPh>
    <phoneticPr fontId="1"/>
  </si>
  <si>
    <t>3000tCO2以上</t>
    <rPh sb="8" eb="10">
      <t>イジョウ</t>
    </rPh>
    <phoneticPr fontId="1"/>
  </si>
  <si>
    <t>任意</t>
    <rPh sb="0" eb="2">
      <t>ニンイ</t>
    </rPh>
    <phoneticPr fontId="1"/>
  </si>
  <si>
    <t>□</t>
    <phoneticPr fontId="1"/>
  </si>
  <si>
    <t>100～1500kL(補助金申請)</t>
    <rPh sb="11" eb="14">
      <t>ホジョキン</t>
    </rPh>
    <rPh sb="14" eb="16">
      <t>シンセイ</t>
    </rPh>
    <phoneticPr fontId="1"/>
  </si>
  <si>
    <t>100～1500kL(補助金なし)</t>
    <rPh sb="11" eb="14">
      <t>ホジョキン</t>
    </rPh>
    <phoneticPr fontId="1"/>
  </si>
  <si>
    <t>～100kL</t>
    <phoneticPr fontId="1"/>
  </si>
  <si>
    <r>
      <t xml:space="preserve">熱量（GJ）
</t>
    </r>
    <r>
      <rPr>
        <sz val="10"/>
        <rFont val="ＭＳ Ｐゴシック"/>
        <family val="3"/>
        <charset val="128"/>
      </rPr>
      <t>Ａ－Ｂ</t>
    </r>
    <phoneticPr fontId="13"/>
  </si>
  <si>
    <t>単位</t>
    <phoneticPr fontId="13"/>
  </si>
  <si>
    <t>単位</t>
    <phoneticPr fontId="13"/>
  </si>
  <si>
    <t>Ａ</t>
    <phoneticPr fontId="13"/>
  </si>
  <si>
    <t>tC/GJ</t>
    <phoneticPr fontId="13"/>
  </si>
  <si>
    <t>GJ/kl</t>
    <phoneticPr fontId="13"/>
  </si>
  <si>
    <t>tC/GJ</t>
    <phoneticPr fontId="13"/>
  </si>
  <si>
    <t>GJ/kl</t>
    <phoneticPr fontId="13"/>
  </si>
  <si>
    <t>tC/GJ</t>
    <phoneticPr fontId="13"/>
  </si>
  <si>
    <t>ナフサ</t>
    <phoneticPr fontId="13"/>
  </si>
  <si>
    <t>GJ/kl</t>
    <phoneticPr fontId="13"/>
  </si>
  <si>
    <t>tC/GJ</t>
    <phoneticPr fontId="13"/>
  </si>
  <si>
    <t>tC/GJ</t>
    <phoneticPr fontId="13"/>
  </si>
  <si>
    <t>GJ/kl</t>
    <phoneticPr fontId="13"/>
  </si>
  <si>
    <t>GJ/kl</t>
    <phoneticPr fontId="13"/>
  </si>
  <si>
    <t>tC/GJ</t>
    <phoneticPr fontId="13"/>
  </si>
  <si>
    <t>t</t>
    <phoneticPr fontId="13"/>
  </si>
  <si>
    <t>tC/GJ</t>
    <phoneticPr fontId="13"/>
  </si>
  <si>
    <t>t</t>
    <phoneticPr fontId="13"/>
  </si>
  <si>
    <t>GJ/t</t>
    <phoneticPr fontId="13"/>
  </si>
  <si>
    <t>t</t>
    <phoneticPr fontId="13"/>
  </si>
  <si>
    <t>　</t>
    <phoneticPr fontId="13"/>
  </si>
  <si>
    <t>GJ/t</t>
    <phoneticPr fontId="13"/>
  </si>
  <si>
    <t>tC/GJ</t>
    <phoneticPr fontId="13"/>
  </si>
  <si>
    <t>t</t>
    <phoneticPr fontId="13"/>
  </si>
  <si>
    <t>コールタール</t>
    <phoneticPr fontId="13"/>
  </si>
  <si>
    <t>　</t>
    <phoneticPr fontId="13"/>
  </si>
  <si>
    <t>GJ</t>
    <phoneticPr fontId="13"/>
  </si>
  <si>
    <t>GJ/GJ</t>
    <phoneticPr fontId="13"/>
  </si>
  <si>
    <r>
      <t>tCO</t>
    </r>
    <r>
      <rPr>
        <vertAlign val="subscript"/>
        <sz val="11"/>
        <rFont val="ＭＳ Ｐゴシック"/>
        <family val="3"/>
        <charset val="128"/>
      </rPr>
      <t>2</t>
    </r>
    <r>
      <rPr>
        <sz val="11"/>
        <rFont val="ＭＳ Ｐゴシック"/>
        <family val="3"/>
        <charset val="128"/>
      </rPr>
      <t>/GJ</t>
    </r>
    <phoneticPr fontId="13"/>
  </si>
  <si>
    <t>GJ</t>
    <phoneticPr fontId="13"/>
  </si>
  <si>
    <t>GJ/GJ</t>
    <phoneticPr fontId="13"/>
  </si>
  <si>
    <r>
      <t>tCO</t>
    </r>
    <r>
      <rPr>
        <vertAlign val="subscript"/>
        <sz val="11"/>
        <rFont val="ＭＳ Ｐゴシック"/>
        <family val="3"/>
        <charset val="128"/>
      </rPr>
      <t>2</t>
    </r>
    <r>
      <rPr>
        <sz val="11"/>
        <rFont val="ＭＳ Ｐゴシック"/>
        <family val="3"/>
        <charset val="128"/>
      </rPr>
      <t>/GJ</t>
    </r>
    <phoneticPr fontId="13"/>
  </si>
  <si>
    <t>GJ</t>
    <phoneticPr fontId="13"/>
  </si>
  <si>
    <t>GJ/GJ</t>
    <phoneticPr fontId="13"/>
  </si>
  <si>
    <t>GJ</t>
    <phoneticPr fontId="13"/>
  </si>
  <si>
    <r>
      <t>tCO</t>
    </r>
    <r>
      <rPr>
        <vertAlign val="subscript"/>
        <sz val="11"/>
        <rFont val="ＭＳ Ｐゴシック"/>
        <family val="3"/>
        <charset val="128"/>
      </rPr>
      <t>2</t>
    </r>
    <r>
      <rPr>
        <sz val="11"/>
        <rFont val="ＭＳ Ｐゴシック"/>
        <family val="3"/>
        <charset val="128"/>
      </rPr>
      <t>/GJ</t>
    </r>
    <phoneticPr fontId="13"/>
  </si>
  <si>
    <t>GJ</t>
    <phoneticPr fontId="13"/>
  </si>
  <si>
    <r>
      <t>kgCO</t>
    </r>
    <r>
      <rPr>
        <vertAlign val="subscript"/>
        <sz val="11"/>
        <rFont val="ＭＳ Ｐゴシック"/>
        <family val="3"/>
        <charset val="128"/>
      </rPr>
      <t>2</t>
    </r>
    <r>
      <rPr>
        <sz val="11"/>
        <rFont val="ＭＳ Ｐゴシック"/>
        <family val="3"/>
        <charset val="128"/>
      </rPr>
      <t>/kWh</t>
    </r>
    <phoneticPr fontId="13"/>
  </si>
  <si>
    <r>
      <t>kgCO</t>
    </r>
    <r>
      <rPr>
        <vertAlign val="subscript"/>
        <sz val="11"/>
        <rFont val="ＭＳ Ｐゴシック"/>
        <family val="3"/>
        <charset val="128"/>
      </rPr>
      <t>2</t>
    </r>
    <r>
      <rPr>
        <sz val="11"/>
        <rFont val="ＭＳ Ｐゴシック"/>
        <family val="3"/>
        <charset val="128"/>
      </rPr>
      <t>/kWh</t>
    </r>
    <phoneticPr fontId="13"/>
  </si>
  <si>
    <r>
      <t>kgCO</t>
    </r>
    <r>
      <rPr>
        <vertAlign val="subscript"/>
        <sz val="11"/>
        <rFont val="ＭＳ Ｐゴシック"/>
        <family val="3"/>
        <charset val="128"/>
      </rPr>
      <t>2</t>
    </r>
    <r>
      <rPr>
        <sz val="11"/>
        <rFont val="ＭＳ Ｐゴシック"/>
        <family val="3"/>
        <charset val="128"/>
      </rPr>
      <t>/kWh</t>
    </r>
    <phoneticPr fontId="13"/>
  </si>
  <si>
    <r>
      <t>購入電力会社に基づく</t>
    </r>
    <r>
      <rPr>
        <u/>
        <sz val="10"/>
        <color theme="1"/>
        <rFont val="ＭＳ Ｐゴシック"/>
        <family val="3"/>
        <charset val="128"/>
      </rPr>
      <t>調整後排出係数</t>
    </r>
    <r>
      <rPr>
        <sz val="10"/>
        <rFont val="ＭＳ Ｐゴシック"/>
        <family val="3"/>
        <charset val="128"/>
      </rPr>
      <t>を入力</t>
    </r>
    <rPh sb="0" eb="2">
      <t>コウニュウ</t>
    </rPh>
    <rPh sb="2" eb="4">
      <t>デンリョク</t>
    </rPh>
    <rPh sb="4" eb="6">
      <t>カイシャ</t>
    </rPh>
    <rPh sb="7" eb="8">
      <t>モト</t>
    </rPh>
    <rPh sb="10" eb="13">
      <t>チョウセイゴ</t>
    </rPh>
    <rPh sb="13" eb="15">
      <t>ハイシュツ</t>
    </rPh>
    <rPh sb="15" eb="17">
      <t>ケイスウ</t>
    </rPh>
    <rPh sb="18" eb="20">
      <t>ニュウリョク</t>
    </rPh>
    <phoneticPr fontId="13"/>
  </si>
  <si>
    <r>
      <t>購入電力会社に基づく</t>
    </r>
    <r>
      <rPr>
        <u/>
        <sz val="10"/>
        <rFont val="ＭＳ Ｐゴシック"/>
        <family val="3"/>
        <charset val="128"/>
      </rPr>
      <t>調整後排出係数</t>
    </r>
    <r>
      <rPr>
        <sz val="10"/>
        <rFont val="ＭＳ Ｐゴシック"/>
        <family val="3"/>
        <charset val="128"/>
      </rPr>
      <t>を入力</t>
    </r>
    <rPh sb="10" eb="13">
      <t>チョウセイゴ</t>
    </rPh>
    <phoneticPr fontId="13"/>
  </si>
  <si>
    <r>
      <t>kgCO</t>
    </r>
    <r>
      <rPr>
        <vertAlign val="subscript"/>
        <sz val="11"/>
        <rFont val="ＭＳ Ｐゴシック"/>
        <family val="3"/>
        <charset val="128"/>
      </rPr>
      <t>2</t>
    </r>
    <r>
      <rPr>
        <sz val="11"/>
        <rFont val="ＭＳ Ｐゴシック"/>
        <family val="3"/>
        <charset val="128"/>
      </rPr>
      <t>/kWh</t>
    </r>
    <phoneticPr fontId="13"/>
  </si>
  <si>
    <r>
      <t>kgCO</t>
    </r>
    <r>
      <rPr>
        <vertAlign val="subscript"/>
        <sz val="11"/>
        <rFont val="ＭＳ Ｐゴシック"/>
        <family val="3"/>
        <charset val="128"/>
      </rPr>
      <t>2</t>
    </r>
    <r>
      <rPr>
        <sz val="11"/>
        <rFont val="ＭＳ Ｐゴシック"/>
        <family val="3"/>
        <charset val="128"/>
      </rPr>
      <t>/kWh</t>
    </r>
    <phoneticPr fontId="13"/>
  </si>
  <si>
    <r>
      <t>小計②</t>
    </r>
    <r>
      <rPr>
        <sz val="9"/>
        <rFont val="ＭＳ Ｐゴシック"/>
        <family val="3"/>
        <charset val="128"/>
      </rPr>
      <t>（基礎排出係数）</t>
    </r>
    <rPh sb="0" eb="2">
      <t>ショウケイ</t>
    </rPh>
    <rPh sb="4" eb="6">
      <t>キソ</t>
    </rPh>
    <rPh sb="6" eb="8">
      <t>ハイシュツ</t>
    </rPh>
    <rPh sb="8" eb="10">
      <t>ケイスウ</t>
    </rPh>
    <phoneticPr fontId="13"/>
  </si>
  <si>
    <r>
      <t>小計②</t>
    </r>
    <r>
      <rPr>
        <sz val="9"/>
        <rFont val="ＭＳ Ｐゴシック"/>
        <family val="3"/>
        <charset val="128"/>
      </rPr>
      <t>（調整後排出係数）</t>
    </r>
    <rPh sb="0" eb="2">
      <t>ショウケイ</t>
    </rPh>
    <rPh sb="4" eb="7">
      <t>チョウセイゴ</t>
    </rPh>
    <rPh sb="7" eb="9">
      <t>ハイシュツ</t>
    </rPh>
    <rPh sb="9" eb="11">
      <t>ケイスウ</t>
    </rPh>
    <phoneticPr fontId="13"/>
  </si>
  <si>
    <t>契約している電力会社名</t>
    <rPh sb="0" eb="2">
      <t>ケイヤク</t>
    </rPh>
    <rPh sb="6" eb="8">
      <t>デンリョク</t>
    </rPh>
    <rPh sb="8" eb="10">
      <t>カイシャ</t>
    </rPh>
    <rPh sb="10" eb="11">
      <t>メイ</t>
    </rPh>
    <phoneticPr fontId="1"/>
  </si>
  <si>
    <t>プラン名</t>
    <rPh sb="3" eb="4">
      <t>メイ</t>
    </rPh>
    <phoneticPr fontId="1"/>
  </si>
  <si>
    <t>排出係数</t>
    <rPh sb="0" eb="2">
      <t>ハイシュツ</t>
    </rPh>
    <rPh sb="2" eb="4">
      <t>ケイスウ</t>
    </rPh>
    <phoneticPr fontId="1"/>
  </si>
  <si>
    <t>（基礎排出係数）</t>
    <rPh sb="1" eb="3">
      <t>キソ</t>
    </rPh>
    <rPh sb="3" eb="5">
      <t>ハイシュツ</t>
    </rPh>
    <rPh sb="5" eb="7">
      <t>ケイスウ</t>
    </rPh>
    <phoneticPr fontId="1"/>
  </si>
  <si>
    <t>（調整後排出係数）</t>
    <rPh sb="1" eb="4">
      <t>チョウセイゴ</t>
    </rPh>
    <rPh sb="4" eb="6">
      <t>ハイシュツ</t>
    </rPh>
    <rPh sb="6" eb="8">
      <t>ケイスウ</t>
    </rPh>
    <phoneticPr fontId="1"/>
  </si>
  <si>
    <t>計画開始年度</t>
    <rPh sb="0" eb="2">
      <t>ケイカク</t>
    </rPh>
    <rPh sb="2" eb="4">
      <t>カイシ</t>
    </rPh>
    <rPh sb="4" eb="6">
      <t>ネンド</t>
    </rPh>
    <phoneticPr fontId="1"/>
  </si>
  <si>
    <t>計画終了年度</t>
    <rPh sb="0" eb="2">
      <t>ケイカク</t>
    </rPh>
    <rPh sb="2" eb="4">
      <t>シュウリョウ</t>
    </rPh>
    <rPh sb="4" eb="6">
      <t>ネンド</t>
    </rPh>
    <phoneticPr fontId="1"/>
  </si>
  <si>
    <t>エネルギー使用量
（kL）</t>
    <rPh sb="5" eb="8">
      <t>シヨウリョウ</t>
    </rPh>
    <phoneticPr fontId="1"/>
  </si>
  <si>
    <t>再エネ電気設備での発電量（kWh）</t>
    <rPh sb="0" eb="1">
      <t>サイ</t>
    </rPh>
    <rPh sb="3" eb="5">
      <t>デンキ</t>
    </rPh>
    <rPh sb="5" eb="7">
      <t>セツビ</t>
    </rPh>
    <rPh sb="9" eb="11">
      <t>ハツデン</t>
    </rPh>
    <rPh sb="11" eb="12">
      <t>リョウ</t>
    </rPh>
    <phoneticPr fontId="1"/>
  </si>
  <si>
    <t>自社の温室効果ガス排出削減の取組</t>
    <rPh sb="0" eb="1">
      <t>ジ</t>
    </rPh>
    <rPh sb="1" eb="2">
      <t>シャ</t>
    </rPh>
    <rPh sb="3" eb="5">
      <t>オンシツ</t>
    </rPh>
    <rPh sb="5" eb="7">
      <t>コウカ</t>
    </rPh>
    <rPh sb="9" eb="11">
      <t>ハイシュツ</t>
    </rPh>
    <rPh sb="11" eb="13">
      <t>サクゲン</t>
    </rPh>
    <rPh sb="14" eb="15">
      <t>ト</t>
    </rPh>
    <rPh sb="15" eb="16">
      <t>ク</t>
    </rPh>
    <phoneticPr fontId="1"/>
  </si>
  <si>
    <t>石油ガス</t>
    <rPh sb="0" eb="2">
      <t>セキユ</t>
    </rPh>
    <phoneticPr fontId="41"/>
  </si>
  <si>
    <t>可燃性
天然ガス</t>
    <rPh sb="0" eb="3">
      <t>カネンセイ</t>
    </rPh>
    <rPh sb="4" eb="6">
      <t>テンネン</t>
    </rPh>
    <phoneticPr fontId="41"/>
  </si>
  <si>
    <t>石炭</t>
    <rPh sb="0" eb="2">
      <t>セキタン</t>
    </rPh>
    <phoneticPr fontId="41"/>
  </si>
  <si>
    <t>その他
の燃料</t>
    <rPh sb="2" eb="3">
      <t>タ</t>
    </rPh>
    <rPh sb="5" eb="7">
      <t>ネンリョウ</t>
    </rPh>
    <phoneticPr fontId="41"/>
  </si>
  <si>
    <t>電気事業者
【基礎排出係数】</t>
    <rPh sb="0" eb="2">
      <t>デンキ</t>
    </rPh>
    <rPh sb="2" eb="5">
      <t>ジギョウシャ</t>
    </rPh>
    <rPh sb="7" eb="9">
      <t>キソ</t>
    </rPh>
    <rPh sb="9" eb="11">
      <t>ハイシュツ</t>
    </rPh>
    <rPh sb="11" eb="13">
      <t>ケイスウ</t>
    </rPh>
    <phoneticPr fontId="41"/>
  </si>
  <si>
    <t>電気事業者
【調整後排出係数】</t>
    <rPh sb="0" eb="2">
      <t>デンキ</t>
    </rPh>
    <rPh sb="2" eb="5">
      <t>ジギョウシャ</t>
    </rPh>
    <rPh sb="7" eb="10">
      <t>チョウセイゴ</t>
    </rPh>
    <rPh sb="10" eb="12">
      <t>ハイシュツ</t>
    </rPh>
    <rPh sb="12" eb="14">
      <t>ケイスウ</t>
    </rPh>
    <phoneticPr fontId="41"/>
  </si>
  <si>
    <t>原油（コンデンセートを除く。）</t>
    <rPh sb="0" eb="2">
      <t>ゲンユ</t>
    </rPh>
    <rPh sb="11" eb="12">
      <t>ノゾ</t>
    </rPh>
    <phoneticPr fontId="41"/>
  </si>
  <si>
    <t>原油のうちコンデンセート（NGL）</t>
    <rPh sb="0" eb="2">
      <t>ゲンユ</t>
    </rPh>
    <phoneticPr fontId="41"/>
  </si>
  <si>
    <t>揮発油(ガソリン）</t>
    <rPh sb="0" eb="3">
      <t>キハツユ</t>
    </rPh>
    <phoneticPr fontId="41"/>
  </si>
  <si>
    <t>ナフサ</t>
  </si>
  <si>
    <t>灯油</t>
    <rPh sb="0" eb="2">
      <t>トウユ</t>
    </rPh>
    <phoneticPr fontId="41"/>
  </si>
  <si>
    <t>軽油</t>
    <rPh sb="0" eb="2">
      <t>ケイユ</t>
    </rPh>
    <phoneticPr fontId="41"/>
  </si>
  <si>
    <t>A重油</t>
    <rPh sb="1" eb="3">
      <t>ジュウユ</t>
    </rPh>
    <phoneticPr fontId="41"/>
  </si>
  <si>
    <t>B・C重油</t>
    <rPh sb="3" eb="5">
      <t>ジュウユ</t>
    </rPh>
    <phoneticPr fontId="41"/>
  </si>
  <si>
    <t>石油アスファルト</t>
    <rPh sb="0" eb="2">
      <t>セキユ</t>
    </rPh>
    <phoneticPr fontId="41"/>
  </si>
  <si>
    <t>石油コークス</t>
    <rPh sb="0" eb="2">
      <t>セキユ</t>
    </rPh>
    <phoneticPr fontId="41"/>
  </si>
  <si>
    <t>液化石油ガス（LPG）</t>
    <rPh sb="0" eb="2">
      <t>エキカ</t>
    </rPh>
    <rPh sb="2" eb="4">
      <t>セキユ</t>
    </rPh>
    <phoneticPr fontId="41"/>
  </si>
  <si>
    <t>石油系炭化水素ガス</t>
    <rPh sb="0" eb="3">
      <t>セキユケイ</t>
    </rPh>
    <rPh sb="3" eb="5">
      <t>タンカ</t>
    </rPh>
    <rPh sb="5" eb="7">
      <t>スイソ</t>
    </rPh>
    <phoneticPr fontId="41"/>
  </si>
  <si>
    <t>液化天然ガス（LＮG）</t>
    <rPh sb="0" eb="2">
      <t>エキカ</t>
    </rPh>
    <rPh sb="2" eb="4">
      <t>テンネン</t>
    </rPh>
    <phoneticPr fontId="41"/>
  </si>
  <si>
    <t>その他可燃性天然ガス</t>
    <rPh sb="2" eb="3">
      <t>タ</t>
    </rPh>
    <rPh sb="3" eb="6">
      <t>カネンセイ</t>
    </rPh>
    <rPh sb="6" eb="8">
      <t>テンネン</t>
    </rPh>
    <phoneticPr fontId="41"/>
  </si>
  <si>
    <t>原料炭</t>
    <rPh sb="0" eb="2">
      <t>ゲンリョウ</t>
    </rPh>
    <rPh sb="2" eb="3">
      <t>タン</t>
    </rPh>
    <phoneticPr fontId="41"/>
  </si>
  <si>
    <t>一般炭</t>
    <rPh sb="0" eb="2">
      <t>イッパン</t>
    </rPh>
    <rPh sb="2" eb="3">
      <t>タン</t>
    </rPh>
    <phoneticPr fontId="41"/>
  </si>
  <si>
    <t>無煙炭</t>
    <rPh sb="0" eb="2">
      <t>ムエン</t>
    </rPh>
    <rPh sb="2" eb="3">
      <t>タン</t>
    </rPh>
    <phoneticPr fontId="41"/>
  </si>
  <si>
    <t>石炭コークス</t>
    <rPh sb="0" eb="2">
      <t>セキタン</t>
    </rPh>
    <phoneticPr fontId="41"/>
  </si>
  <si>
    <t>コールタール</t>
  </si>
  <si>
    <t>コークス炉ガス</t>
    <rPh sb="4" eb="5">
      <t>ロ</t>
    </rPh>
    <phoneticPr fontId="41"/>
  </si>
  <si>
    <t>高炉ガス</t>
    <rPh sb="0" eb="2">
      <t>コウロ</t>
    </rPh>
    <phoneticPr fontId="41"/>
  </si>
  <si>
    <t>転炉ガス</t>
    <rPh sb="0" eb="2">
      <t>テンロ</t>
    </rPh>
    <phoneticPr fontId="41"/>
  </si>
  <si>
    <t>都市ガス（※２）</t>
    <rPh sb="0" eb="2">
      <t>トシ</t>
    </rPh>
    <phoneticPr fontId="41"/>
  </si>
  <si>
    <t>産業用蒸気</t>
    <rPh sb="0" eb="3">
      <t>サンギョウヨウ</t>
    </rPh>
    <rPh sb="3" eb="5">
      <t>ジョウキ</t>
    </rPh>
    <phoneticPr fontId="41"/>
  </si>
  <si>
    <t>産業用以外の蒸気</t>
    <rPh sb="0" eb="3">
      <t>サンギョウヨウ</t>
    </rPh>
    <rPh sb="3" eb="5">
      <t>イガイ</t>
    </rPh>
    <rPh sb="6" eb="8">
      <t>ジョウキ</t>
    </rPh>
    <phoneticPr fontId="41"/>
  </si>
  <si>
    <t>温水</t>
    <rPh sb="0" eb="2">
      <t>オンスイ</t>
    </rPh>
    <phoneticPr fontId="41"/>
  </si>
  <si>
    <t>冷水</t>
    <rPh sb="0" eb="2">
      <t>レイスイ</t>
    </rPh>
    <phoneticPr fontId="41"/>
  </si>
  <si>
    <t>昼間買電</t>
    <rPh sb="0" eb="2">
      <t>ヒルマ</t>
    </rPh>
    <rPh sb="2" eb="3">
      <t>バイ</t>
    </rPh>
    <rPh sb="3" eb="4">
      <t>デン</t>
    </rPh>
    <phoneticPr fontId="41"/>
  </si>
  <si>
    <t>夜間買電</t>
    <rPh sb="0" eb="2">
      <t>ヤカン</t>
    </rPh>
    <rPh sb="2" eb="3">
      <t>バイ</t>
    </rPh>
    <rPh sb="3" eb="4">
      <t>デン</t>
    </rPh>
    <phoneticPr fontId="41"/>
  </si>
  <si>
    <t>上記以外の買電</t>
    <rPh sb="0" eb="2">
      <t>ジョウキ</t>
    </rPh>
    <rPh sb="2" eb="4">
      <t>イガイ</t>
    </rPh>
    <rPh sb="5" eb="6">
      <t>バイ</t>
    </rPh>
    <rPh sb="6" eb="7">
      <t>デン</t>
    </rPh>
    <phoneticPr fontId="41"/>
  </si>
  <si>
    <t>自家発電</t>
    <rPh sb="0" eb="2">
      <t>ジカ</t>
    </rPh>
    <rPh sb="2" eb="4">
      <t>ハツデン</t>
    </rPh>
    <phoneticPr fontId="41"/>
  </si>
  <si>
    <r>
      <t>小計②</t>
    </r>
    <r>
      <rPr>
        <sz val="9"/>
        <rFont val="ＭＳ Ｐゴシック"/>
        <family val="3"/>
        <charset val="128"/>
      </rPr>
      <t>（基礎排出係数）</t>
    </r>
    <rPh sb="0" eb="2">
      <t>ショウケイ</t>
    </rPh>
    <rPh sb="4" eb="6">
      <t>キソ</t>
    </rPh>
    <rPh sb="6" eb="8">
      <t>ハイシュツ</t>
    </rPh>
    <rPh sb="8" eb="10">
      <t>ケイスウ</t>
    </rPh>
    <phoneticPr fontId="41"/>
  </si>
  <si>
    <r>
      <t>小計②</t>
    </r>
    <r>
      <rPr>
        <sz val="9"/>
        <rFont val="ＭＳ Ｐゴシック"/>
        <family val="3"/>
        <charset val="128"/>
      </rPr>
      <t>（調整後排出係数）</t>
    </r>
    <rPh sb="0" eb="2">
      <t>ショウケイ</t>
    </rPh>
    <rPh sb="4" eb="7">
      <t>チョウセイゴ</t>
    </rPh>
    <rPh sb="7" eb="9">
      <t>ハイシュツ</t>
    </rPh>
    <rPh sb="9" eb="11">
      <t>ケイスウ</t>
    </rPh>
    <phoneticPr fontId="41"/>
  </si>
  <si>
    <t>温室効果ガス排出量　t-CO２</t>
  </si>
  <si>
    <t>合計　ＧＪ</t>
    <rPh sb="0" eb="1">
      <t>ゴウ</t>
    </rPh>
    <rPh sb="1" eb="2">
      <t>ケイ</t>
    </rPh>
    <phoneticPr fontId="41"/>
  </si>
  <si>
    <t>原油換算　ｋＬ</t>
    <rPh sb="0" eb="2">
      <t>ゲンユ</t>
    </rPh>
    <rPh sb="2" eb="4">
      <t>カンサン</t>
    </rPh>
    <phoneticPr fontId="41"/>
  </si>
  <si>
    <t>（基礎排出係数）</t>
    <rPh sb="1" eb="3">
      <t>キソ</t>
    </rPh>
    <rPh sb="3" eb="5">
      <t>ハイシュツ</t>
    </rPh>
    <rPh sb="5" eb="7">
      <t>ケイスウ</t>
    </rPh>
    <phoneticPr fontId="40"/>
  </si>
  <si>
    <t>エネルギー使用量</t>
    <phoneticPr fontId="1"/>
  </si>
  <si>
    <t>二酸化炭素排出量</t>
  </si>
  <si>
    <t>二酸化炭素排出量</t>
    <phoneticPr fontId="1"/>
  </si>
  <si>
    <t>（調整後排出係数）</t>
    <phoneticPr fontId="1"/>
  </si>
  <si>
    <t>熱量</t>
    <rPh sb="0" eb="2">
      <t>ネツリョウ</t>
    </rPh>
    <phoneticPr fontId="1"/>
  </si>
  <si>
    <t>二酸化炭素排出量</t>
    <phoneticPr fontId="1"/>
  </si>
  <si>
    <t>事業者行動（計画・変更計画・報告）書</t>
    <rPh sb="0" eb="3">
      <t>ジギョウシャ</t>
    </rPh>
    <rPh sb="3" eb="5">
      <t>コウドウ</t>
    </rPh>
    <rPh sb="6" eb="8">
      <t>ケイカク</t>
    </rPh>
    <rPh sb="9" eb="11">
      <t>ヘンコウ</t>
    </rPh>
    <rPh sb="11" eb="13">
      <t>ケイカク</t>
    </rPh>
    <rPh sb="14" eb="16">
      <t>ホウコク</t>
    </rPh>
    <rPh sb="17" eb="18">
      <t>ショ</t>
    </rPh>
    <phoneticPr fontId="1"/>
  </si>
  <si>
    <t xml:space="preserve"> 別　記</t>
    <rPh sb="1" eb="2">
      <t>ベツ</t>
    </rPh>
    <rPh sb="3" eb="4">
      <t>キ</t>
    </rPh>
    <phoneticPr fontId="1"/>
  </si>
  <si>
    <r>
      <t xml:space="preserve">　  </t>
    </r>
    <r>
      <rPr>
        <b/>
        <sz val="11"/>
        <color theme="1"/>
        <rFont val="BIZ UDPゴシック"/>
        <family val="3"/>
        <charset val="128"/>
      </rPr>
      <t>様式第１号</t>
    </r>
    <r>
      <rPr>
        <sz val="11"/>
        <color theme="1"/>
        <rFont val="BIZ UDPゴシック"/>
        <family val="3"/>
        <charset val="128"/>
      </rPr>
      <t>（第８条、第９条、第12条関係）</t>
    </r>
    <rPh sb="15" eb="16">
      <t>ジョウ</t>
    </rPh>
    <phoneticPr fontId="1"/>
  </si>
  <si>
    <r>
      <t xml:space="preserve">※ 産業分類・細分類名称を記載
</t>
    </r>
    <r>
      <rPr>
        <sz val="9"/>
        <color theme="1"/>
        <rFont val="BIZ UDPゴシック"/>
        <family val="3"/>
        <charset val="128"/>
      </rPr>
      <t>　　　　　</t>
    </r>
    <rPh sb="7" eb="10">
      <t>サイブンルイ</t>
    </rPh>
    <rPh sb="13" eb="15">
      <t>キサイ</t>
    </rPh>
    <phoneticPr fontId="1"/>
  </si>
  <si>
    <t>標準様式第１号・標準様式第２号</t>
    <rPh sb="0" eb="2">
      <t>ヒョウジュン</t>
    </rPh>
    <rPh sb="2" eb="4">
      <t>ヨウシキ</t>
    </rPh>
    <rPh sb="4" eb="5">
      <t>ダイ</t>
    </rPh>
    <rPh sb="6" eb="7">
      <t>ゴウ</t>
    </rPh>
    <rPh sb="8" eb="10">
      <t>ヒョウジュン</t>
    </rPh>
    <rPh sb="10" eb="12">
      <t>ヨウシキ</t>
    </rPh>
    <rPh sb="12" eb="13">
      <t>ダイ</t>
    </rPh>
    <rPh sb="14" eb="15">
      <t>ゴウ</t>
    </rPh>
    <phoneticPr fontId="1"/>
  </si>
  <si>
    <r>
      <t xml:space="preserve"> (2) エネルギー起源CO</t>
    </r>
    <r>
      <rPr>
        <vertAlign val="subscript"/>
        <sz val="11"/>
        <color theme="1"/>
        <rFont val="BIZ UDPゴシック"/>
        <family val="3"/>
        <charset val="128"/>
      </rPr>
      <t>2</t>
    </r>
    <r>
      <rPr>
        <sz val="11"/>
        <color theme="1"/>
        <rFont val="BIZ UDPゴシック"/>
        <family val="3"/>
        <charset val="128"/>
      </rPr>
      <t>以外の温室効果ガス排出量の削減に向けた取組の内容等</t>
    </r>
    <rPh sb="10" eb="12">
      <t>キゲン</t>
    </rPh>
    <rPh sb="15" eb="17">
      <t>イガイ</t>
    </rPh>
    <rPh sb="18" eb="20">
      <t>オンシツ</t>
    </rPh>
    <rPh sb="20" eb="22">
      <t>コウカ</t>
    </rPh>
    <rPh sb="24" eb="26">
      <t>ハイシュツ</t>
    </rPh>
    <rPh sb="26" eb="27">
      <t>リョウ</t>
    </rPh>
    <rPh sb="28" eb="30">
      <t>サクゲン</t>
    </rPh>
    <rPh sb="31" eb="32">
      <t>ム</t>
    </rPh>
    <rPh sb="34" eb="36">
      <t>トリクミ</t>
    </rPh>
    <rPh sb="37" eb="39">
      <t>ナイヨウ</t>
    </rPh>
    <rPh sb="39" eb="40">
      <t>トウ</t>
    </rPh>
    <phoneticPr fontId="1"/>
  </si>
  <si>
    <r>
      <t xml:space="preserve"> (1) エネルギー起源CO</t>
    </r>
    <r>
      <rPr>
        <vertAlign val="subscript"/>
        <sz val="11"/>
        <color theme="1"/>
        <rFont val="BIZ UDPゴシック"/>
        <family val="3"/>
        <charset val="128"/>
      </rPr>
      <t>2</t>
    </r>
    <r>
      <rPr>
        <sz val="11"/>
        <color theme="1"/>
        <rFont val="BIZ UDPゴシック"/>
        <family val="3"/>
        <charset val="128"/>
      </rPr>
      <t>排出量の削減に向けた取組の内容等</t>
    </r>
    <rPh sb="10" eb="12">
      <t>キゲン</t>
    </rPh>
    <rPh sb="15" eb="17">
      <t>ハイシュツ</t>
    </rPh>
    <rPh sb="17" eb="18">
      <t>リョウ</t>
    </rPh>
    <rPh sb="19" eb="21">
      <t>サクゲン</t>
    </rPh>
    <rPh sb="22" eb="23">
      <t>ム</t>
    </rPh>
    <rPh sb="25" eb="27">
      <t>トリクミ</t>
    </rPh>
    <rPh sb="28" eb="30">
      <t>ナイヨウ</t>
    </rPh>
    <rPh sb="30" eb="31">
      <t>トウ</t>
    </rPh>
    <phoneticPr fontId="1"/>
  </si>
  <si>
    <t>■　計画開始年度前年度からの削減率（％）</t>
    <rPh sb="2" eb="4">
      <t>ケイカク</t>
    </rPh>
    <rPh sb="4" eb="6">
      <t>カイシ</t>
    </rPh>
    <rPh sb="6" eb="8">
      <t>ネンド</t>
    </rPh>
    <rPh sb="8" eb="11">
      <t>ゼンネンド</t>
    </rPh>
    <rPh sb="14" eb="16">
      <t>サクゲン</t>
    </rPh>
    <rPh sb="16" eb="17">
      <t>リツ</t>
    </rPh>
    <phoneticPr fontId="1"/>
  </si>
  <si>
    <t>←年度を必ず記入</t>
    <rPh sb="1" eb="3">
      <t>ネンド</t>
    </rPh>
    <rPh sb="4" eb="5">
      <t>カナラ</t>
    </rPh>
    <rPh sb="6" eb="8">
      <t>キニュウ</t>
    </rPh>
    <phoneticPr fontId="1"/>
  </si>
  <si>
    <t xml:space="preserve">  (1) 再生可能エネルギー等の利用に関する取組の内容等</t>
    <rPh sb="6" eb="8">
      <t>サイセイ</t>
    </rPh>
    <rPh sb="8" eb="10">
      <t>カノウ</t>
    </rPh>
    <rPh sb="15" eb="16">
      <t>トウ</t>
    </rPh>
    <rPh sb="17" eb="19">
      <t>リヨウ</t>
    </rPh>
    <rPh sb="20" eb="21">
      <t>カン</t>
    </rPh>
    <rPh sb="23" eb="24">
      <t>ト</t>
    </rPh>
    <rPh sb="24" eb="25">
      <t>ク</t>
    </rPh>
    <rPh sb="26" eb="28">
      <t>ナイヨウ</t>
    </rPh>
    <rPh sb="28" eb="29">
      <t>トウ</t>
    </rPh>
    <phoneticPr fontId="1"/>
  </si>
  <si>
    <t>■ 計画最終年度までの取組の内容等</t>
    <rPh sb="2" eb="4">
      <t>ケイカク</t>
    </rPh>
    <rPh sb="4" eb="6">
      <t>サイシュウ</t>
    </rPh>
    <rPh sb="6" eb="8">
      <t>ネンド</t>
    </rPh>
    <rPh sb="11" eb="13">
      <t>トリクミ</t>
    </rPh>
    <rPh sb="14" eb="16">
      <t>ナイヨウ</t>
    </rPh>
    <rPh sb="16" eb="17">
      <t>トウ</t>
    </rPh>
    <phoneticPr fontId="1"/>
  </si>
  <si>
    <t>■ 中長期的な取組の内容等</t>
    <rPh sb="2" eb="3">
      <t>チュウ</t>
    </rPh>
    <rPh sb="3" eb="6">
      <t>チョウキテキ</t>
    </rPh>
    <rPh sb="7" eb="8">
      <t>ト</t>
    </rPh>
    <rPh sb="8" eb="9">
      <t>ク</t>
    </rPh>
    <rPh sb="10" eb="12">
      <t>ナイヨウ</t>
    </rPh>
    <rPh sb="12" eb="13">
      <t>トウ</t>
    </rPh>
    <phoneticPr fontId="1"/>
  </si>
  <si>
    <t xml:space="preserve">  (2) 所有する主な再生可能エネルギー設備</t>
    <rPh sb="6" eb="8">
      <t>ショユウ</t>
    </rPh>
    <rPh sb="10" eb="11">
      <t>オモ</t>
    </rPh>
    <rPh sb="12" eb="14">
      <t>サイセイ</t>
    </rPh>
    <rPh sb="14" eb="16">
      <t>カノウ</t>
    </rPh>
    <rPh sb="21" eb="23">
      <t>セツビ</t>
    </rPh>
    <phoneticPr fontId="1"/>
  </si>
  <si>
    <t>（　　　）</t>
    <phoneticPr fontId="1"/>
  </si>
  <si>
    <t>【４（１）（２）で行が足りない場合はこちらに記入してください】</t>
    <rPh sb="9" eb="10">
      <t>ギョウ</t>
    </rPh>
    <rPh sb="11" eb="12">
      <t>タ</t>
    </rPh>
    <rPh sb="15" eb="17">
      <t>バアイ</t>
    </rPh>
    <rPh sb="22" eb="24">
      <t>キニュウ</t>
    </rPh>
    <phoneticPr fontId="1"/>
  </si>
  <si>
    <r>
      <t xml:space="preserve"> (2) </t>
    </r>
    <r>
      <rPr>
        <sz val="11"/>
        <color theme="1"/>
        <rFont val="BIZ UDPゴシック"/>
        <family val="3"/>
        <charset val="128"/>
      </rPr>
      <t>クレジット等購入</t>
    </r>
    <rPh sb="10" eb="11">
      <t>ナド</t>
    </rPh>
    <rPh sb="11" eb="13">
      <t>コウニュウ</t>
    </rPh>
    <phoneticPr fontId="1"/>
  </si>
  <si>
    <t>グリーン証書の購入</t>
    <rPh sb="4" eb="6">
      <t>ショウショ</t>
    </rPh>
    <rPh sb="7" eb="9">
      <t>コウニュウ</t>
    </rPh>
    <phoneticPr fontId="1"/>
  </si>
  <si>
    <t>計画開始年度前年度の
保有台数</t>
    <rPh sb="0" eb="2">
      <t>ケイカク</t>
    </rPh>
    <rPh sb="2" eb="4">
      <t>カイシ</t>
    </rPh>
    <rPh sb="4" eb="6">
      <t>ネンド</t>
    </rPh>
    <rPh sb="6" eb="9">
      <t>ゼンネンド</t>
    </rPh>
    <rPh sb="11" eb="13">
      <t>ホユウ</t>
    </rPh>
    <rPh sb="13" eb="15">
      <t>ダイスウ</t>
    </rPh>
    <phoneticPr fontId="1"/>
  </si>
  <si>
    <t>カーボンフットプリント</t>
    <phoneticPr fontId="1"/>
  </si>
  <si>
    <t>環境マネジメントシステム（ＥＭＳ）</t>
    <rPh sb="0" eb="2">
      <t>カンキョウ</t>
    </rPh>
    <phoneticPr fontId="1"/>
  </si>
  <si>
    <t>生物多様性</t>
    <rPh sb="0" eb="2">
      <t>セイブツ</t>
    </rPh>
    <rPh sb="2" eb="5">
      <t>タヨウセイ</t>
    </rPh>
    <phoneticPr fontId="1"/>
  </si>
  <si>
    <t>マザーレイクゴールズ（ＭＬＧｓ）の取組</t>
    <rPh sb="17" eb="18">
      <t>ト</t>
    </rPh>
    <rPh sb="18" eb="19">
      <t>ク</t>
    </rPh>
    <phoneticPr fontId="1"/>
  </si>
  <si>
    <r>
      <t>t-CO</t>
    </r>
    <r>
      <rPr>
        <vertAlign val="subscript"/>
        <sz val="7"/>
        <color theme="1"/>
        <rFont val="BIZ UDPゴシック"/>
        <family val="3"/>
        <charset val="128"/>
      </rPr>
      <t>2</t>
    </r>
    <phoneticPr fontId="1"/>
  </si>
  <si>
    <r>
      <t>t-CO</t>
    </r>
    <r>
      <rPr>
        <vertAlign val="subscript"/>
        <sz val="7"/>
        <color theme="1"/>
        <rFont val="BIZ UDPゴシック"/>
        <family val="3"/>
        <charset val="128"/>
      </rPr>
      <t>2</t>
    </r>
    <phoneticPr fontId="1"/>
  </si>
  <si>
    <r>
      <t>kg-CO</t>
    </r>
    <r>
      <rPr>
        <vertAlign val="subscript"/>
        <sz val="7"/>
        <color theme="1"/>
        <rFont val="BIZ UDPゴシック"/>
        <family val="3"/>
        <charset val="128"/>
      </rPr>
      <t xml:space="preserve">2
</t>
    </r>
    <r>
      <rPr>
        <sz val="7"/>
        <color theme="1"/>
        <rFont val="BIZ UDPゴシック"/>
        <family val="3"/>
        <charset val="128"/>
      </rPr>
      <t>/kWh</t>
    </r>
    <phoneticPr fontId="1"/>
  </si>
  <si>
    <t>計画開始年度前年度の実績</t>
    <rPh sb="0" eb="2">
      <t>ケイカク</t>
    </rPh>
    <rPh sb="2" eb="4">
      <t>カイシ</t>
    </rPh>
    <rPh sb="4" eb="6">
      <t>ネンド</t>
    </rPh>
    <rPh sb="6" eb="7">
      <t>マエ</t>
    </rPh>
    <rPh sb="7" eb="9">
      <t>ネンド</t>
    </rPh>
    <rPh sb="10" eb="12">
      <t>ジッセキ</t>
    </rPh>
    <phoneticPr fontId="1"/>
  </si>
  <si>
    <t xml:space="preserve"> (3) 通勤や出張など人の移動および物流における脱炭素化の取組等</t>
    <rPh sb="5" eb="7">
      <t>ツウキン</t>
    </rPh>
    <rPh sb="8" eb="10">
      <t>シュッチョウ</t>
    </rPh>
    <rPh sb="12" eb="13">
      <t>ヒト</t>
    </rPh>
    <rPh sb="14" eb="16">
      <t>イドウ</t>
    </rPh>
    <rPh sb="19" eb="21">
      <t>ブツリュウ</t>
    </rPh>
    <rPh sb="25" eb="26">
      <t>ダツ</t>
    </rPh>
    <rPh sb="26" eb="28">
      <t>タンソ</t>
    </rPh>
    <rPh sb="28" eb="29">
      <t>カ</t>
    </rPh>
    <rPh sb="30" eb="32">
      <t>トリクミ</t>
    </rPh>
    <rPh sb="32" eb="33">
      <t>トウ</t>
    </rPh>
    <phoneticPr fontId="1"/>
  </si>
  <si>
    <r>
      <t xml:space="preserve"> (5) その他のCO</t>
    </r>
    <r>
      <rPr>
        <vertAlign val="subscript"/>
        <sz val="11"/>
        <color theme="1"/>
        <rFont val="BIZ UDPゴシック"/>
        <family val="3"/>
        <charset val="128"/>
      </rPr>
      <t>2</t>
    </r>
    <r>
      <rPr>
        <sz val="11"/>
        <color theme="1"/>
        <rFont val="BIZ UDPゴシック"/>
        <family val="3"/>
        <charset val="128"/>
      </rPr>
      <t>ネットゼロ社会づくりに向けた取組等</t>
    </r>
    <rPh sb="7" eb="8">
      <t>タ</t>
    </rPh>
    <rPh sb="17" eb="19">
      <t>シャカイ</t>
    </rPh>
    <rPh sb="23" eb="24">
      <t>ム</t>
    </rPh>
    <rPh sb="26" eb="28">
      <t>トリクミ</t>
    </rPh>
    <rPh sb="28" eb="29">
      <t>トウ</t>
    </rPh>
    <phoneticPr fontId="1"/>
  </si>
  <si>
    <t>　事業者行動計画・変更計画・報告）書作成に当たって、記載漏れ等が無いか確認するためのチェックシートです。例年、記載漏れの多い箇所をまとめていますので、提出の際に併せて提出してください。</t>
    <rPh sb="18" eb="20">
      <t>サクセイ</t>
    </rPh>
    <rPh sb="21" eb="22">
      <t>ア</t>
    </rPh>
    <rPh sb="26" eb="28">
      <t>キサイ</t>
    </rPh>
    <rPh sb="28" eb="29">
      <t>モ</t>
    </rPh>
    <rPh sb="30" eb="31">
      <t>トウ</t>
    </rPh>
    <rPh sb="32" eb="33">
      <t>ナ</t>
    </rPh>
    <rPh sb="35" eb="37">
      <t>カクニン</t>
    </rPh>
    <rPh sb="52" eb="54">
      <t>レイネン</t>
    </rPh>
    <rPh sb="55" eb="57">
      <t>キサイ</t>
    </rPh>
    <rPh sb="57" eb="58">
      <t>モ</t>
    </rPh>
    <rPh sb="60" eb="61">
      <t>オオ</t>
    </rPh>
    <rPh sb="62" eb="64">
      <t>カショ</t>
    </rPh>
    <rPh sb="75" eb="77">
      <t>テイシュツ</t>
    </rPh>
    <rPh sb="78" eb="79">
      <t>サイ</t>
    </rPh>
    <rPh sb="80" eb="81">
      <t>アワ</t>
    </rPh>
    <rPh sb="83" eb="85">
      <t>テイシュツ</t>
    </rPh>
    <phoneticPr fontId="1"/>
  </si>
  <si>
    <t>原単位改善率</t>
    <rPh sb="0" eb="3">
      <t>ゲンタンイ</t>
    </rPh>
    <rPh sb="3" eb="5">
      <t>カイゼン</t>
    </rPh>
    <rPh sb="5" eb="6">
      <t>リツ</t>
    </rPh>
    <phoneticPr fontId="1"/>
  </si>
  <si>
    <t>温室効果ガス削減量（総量・調整後）</t>
    <rPh sb="0" eb="2">
      <t>オンシツ</t>
    </rPh>
    <rPh sb="2" eb="4">
      <t>コウカ</t>
    </rPh>
    <rPh sb="6" eb="8">
      <t>サクゲン</t>
    </rPh>
    <rPh sb="8" eb="9">
      <t>リョウ</t>
    </rPh>
    <rPh sb="10" eb="12">
      <t>ソウリョウ</t>
    </rPh>
    <rPh sb="13" eb="16">
      <t>チョウセイゴ</t>
    </rPh>
    <phoneticPr fontId="1"/>
  </si>
  <si>
    <t>Ｋ</t>
    <phoneticPr fontId="1"/>
  </si>
  <si>
    <t>ＫＨ</t>
    <phoneticPr fontId="1"/>
  </si>
  <si>
    <t>Ｈ</t>
    <phoneticPr fontId="1"/>
  </si>
  <si>
    <t>計画書</t>
    <rPh sb="0" eb="3">
      <t>ケイカクショ</t>
    </rPh>
    <phoneticPr fontId="1"/>
  </si>
  <si>
    <t>報告書</t>
    <rPh sb="0" eb="3">
      <t>ホウコクショ</t>
    </rPh>
    <phoneticPr fontId="1"/>
  </si>
  <si>
    <r>
      <t>温室効果ガス
排出量（t-CO</t>
    </r>
    <r>
      <rPr>
        <vertAlign val="subscript"/>
        <sz val="10"/>
        <color theme="1"/>
        <rFont val="BIZ UDPゴシック"/>
        <family val="3"/>
        <charset val="128"/>
      </rPr>
      <t>2</t>
    </r>
    <r>
      <rPr>
        <sz val="10"/>
        <color theme="1"/>
        <rFont val="BIZ UDPゴシック"/>
        <family val="3"/>
        <charset val="128"/>
      </rPr>
      <t>）
【基礎排出係数】</t>
    </r>
    <rPh sb="0" eb="2">
      <t>オンシツ</t>
    </rPh>
    <rPh sb="2" eb="4">
      <t>コウカ</t>
    </rPh>
    <rPh sb="7" eb="9">
      <t>ハイシュツ</t>
    </rPh>
    <rPh sb="9" eb="10">
      <t>リョウ</t>
    </rPh>
    <rPh sb="19" eb="21">
      <t>キソ</t>
    </rPh>
    <rPh sb="21" eb="23">
      <t>ハイシュツ</t>
    </rPh>
    <rPh sb="23" eb="25">
      <t>ケイスウ</t>
    </rPh>
    <phoneticPr fontId="1"/>
  </si>
  <si>
    <r>
      <t>温室効果ガス
排出量（t-CO</t>
    </r>
    <r>
      <rPr>
        <vertAlign val="subscript"/>
        <sz val="10"/>
        <color theme="1"/>
        <rFont val="BIZ UDPゴシック"/>
        <family val="3"/>
        <charset val="128"/>
      </rPr>
      <t>2</t>
    </r>
    <r>
      <rPr>
        <sz val="10"/>
        <color theme="1"/>
        <rFont val="BIZ UDPゴシック"/>
        <family val="3"/>
        <charset val="128"/>
      </rPr>
      <t>）
【調整後排出係数】</t>
    </r>
    <rPh sb="0" eb="2">
      <t>オンシツ</t>
    </rPh>
    <rPh sb="2" eb="4">
      <t>コウカ</t>
    </rPh>
    <rPh sb="7" eb="9">
      <t>ハイシュツ</t>
    </rPh>
    <rPh sb="9" eb="10">
      <t>リョウ</t>
    </rPh>
    <rPh sb="19" eb="22">
      <t>チョウセイゴ</t>
    </rPh>
    <rPh sb="22" eb="24">
      <t>ハイシュツ</t>
    </rPh>
    <rPh sb="24" eb="26">
      <t>ケイスウ</t>
    </rPh>
    <phoneticPr fontId="1"/>
  </si>
  <si>
    <r>
      <t>削減貢献量
（t-CO</t>
    </r>
    <r>
      <rPr>
        <vertAlign val="subscript"/>
        <sz val="10"/>
        <color theme="1"/>
        <rFont val="BIZ UDPゴシック"/>
        <family val="3"/>
        <charset val="128"/>
      </rPr>
      <t>2</t>
    </r>
    <r>
      <rPr>
        <sz val="10"/>
        <color theme="1"/>
        <rFont val="BIZ UDPゴシック"/>
        <family val="3"/>
        <charset val="128"/>
      </rPr>
      <t>）</t>
    </r>
    <rPh sb="0" eb="2">
      <t>サクゲン</t>
    </rPh>
    <rPh sb="2" eb="4">
      <t>コウケン</t>
    </rPh>
    <rPh sb="4" eb="5">
      <t>リョウ</t>
    </rPh>
    <phoneticPr fontId="1"/>
  </si>
  <si>
    <r>
      <t>その他のCO</t>
    </r>
    <r>
      <rPr>
        <vertAlign val="subscript"/>
        <sz val="10"/>
        <color theme="1"/>
        <rFont val="BIZ UDPゴシック"/>
        <family val="3"/>
        <charset val="128"/>
      </rPr>
      <t>2</t>
    </r>
    <r>
      <rPr>
        <sz val="10"/>
        <color theme="1"/>
        <rFont val="BIZ UDPゴシック"/>
        <family val="3"/>
        <charset val="128"/>
      </rPr>
      <t>ネットゼロ社会づくりに資する取組</t>
    </r>
    <rPh sb="2" eb="3">
      <t>タ</t>
    </rPh>
    <rPh sb="12" eb="14">
      <t>シャカイ</t>
    </rPh>
    <rPh sb="18" eb="19">
      <t>シ</t>
    </rPh>
    <rPh sb="21" eb="22">
      <t>ト</t>
    </rPh>
    <rPh sb="22" eb="23">
      <t>ク</t>
    </rPh>
    <phoneticPr fontId="1"/>
  </si>
  <si>
    <r>
      <t>クレジットの購入量
（t-CO</t>
    </r>
    <r>
      <rPr>
        <vertAlign val="subscript"/>
        <sz val="10"/>
        <color theme="1"/>
        <rFont val="BIZ UDPゴシック"/>
        <family val="3"/>
        <charset val="128"/>
      </rPr>
      <t>2</t>
    </r>
    <r>
      <rPr>
        <sz val="10"/>
        <color theme="1"/>
        <rFont val="BIZ UDPゴシック"/>
        <family val="3"/>
        <charset val="128"/>
      </rPr>
      <t>）</t>
    </r>
    <rPh sb="6" eb="8">
      <t>コウニュウ</t>
    </rPh>
    <rPh sb="8" eb="9">
      <t>リョウ</t>
    </rPh>
    <phoneticPr fontId="1"/>
  </si>
  <si>
    <t>　【第４面】、【第５面】を省略する場合、【第６面】のチェック欄にチェックを入れましたか。</t>
    <rPh sb="2" eb="3">
      <t>ダイ</t>
    </rPh>
    <rPh sb="4" eb="5">
      <t>メン</t>
    </rPh>
    <rPh sb="8" eb="9">
      <t>ダイ</t>
    </rPh>
    <rPh sb="10" eb="11">
      <t>メン</t>
    </rPh>
    <rPh sb="13" eb="15">
      <t>ショウリャク</t>
    </rPh>
    <rPh sb="17" eb="19">
      <t>バアイ</t>
    </rPh>
    <rPh sb="21" eb="22">
      <t>ダイ</t>
    </rPh>
    <rPh sb="23" eb="24">
      <t>メン</t>
    </rPh>
    <rPh sb="30" eb="31">
      <t>ラン</t>
    </rPh>
    <rPh sb="37" eb="38">
      <t>イ</t>
    </rPh>
    <phoneticPr fontId="1"/>
  </si>
  <si>
    <t>電気事業者①
【基礎排出係数】</t>
    <rPh sb="0" eb="2">
      <t>デンキ</t>
    </rPh>
    <rPh sb="2" eb="5">
      <t>ジギョウシャ</t>
    </rPh>
    <rPh sb="8" eb="10">
      <t>キソ</t>
    </rPh>
    <rPh sb="10" eb="12">
      <t>ハイシュツ</t>
    </rPh>
    <rPh sb="12" eb="14">
      <t>ケイスウ</t>
    </rPh>
    <phoneticPr fontId="13"/>
  </si>
  <si>
    <t>電気事業者①
【調整後排出係数】</t>
    <rPh sb="0" eb="2">
      <t>デンキ</t>
    </rPh>
    <rPh sb="2" eb="5">
      <t>ジギョウシャ</t>
    </rPh>
    <rPh sb="8" eb="11">
      <t>チョウセイゴ</t>
    </rPh>
    <rPh sb="11" eb="13">
      <t>ハイシュツ</t>
    </rPh>
    <rPh sb="13" eb="15">
      <t>ケイスウ</t>
    </rPh>
    <phoneticPr fontId="13"/>
  </si>
  <si>
    <t>電気事業者②
【基礎排出係数】</t>
    <rPh sb="0" eb="2">
      <t>デンキ</t>
    </rPh>
    <rPh sb="2" eb="5">
      <t>ジギョウシャ</t>
    </rPh>
    <rPh sb="8" eb="10">
      <t>キソ</t>
    </rPh>
    <rPh sb="10" eb="12">
      <t>ハイシュツ</t>
    </rPh>
    <rPh sb="12" eb="14">
      <t>ケイスウ</t>
    </rPh>
    <phoneticPr fontId="13"/>
  </si>
  <si>
    <t>電気事業者②
【調整後排出係数】</t>
    <rPh sb="0" eb="2">
      <t>デンキ</t>
    </rPh>
    <rPh sb="2" eb="5">
      <t>ジギョウシャ</t>
    </rPh>
    <rPh sb="8" eb="11">
      <t>チョウセイゴ</t>
    </rPh>
    <rPh sb="11" eb="13">
      <t>ハイシュツ</t>
    </rPh>
    <rPh sb="13" eb="15">
      <t>ケイスウ</t>
    </rPh>
    <phoneticPr fontId="13"/>
  </si>
  <si>
    <t>ＣＯ₂削減貢献量</t>
    <rPh sb="3" eb="5">
      <t>サクゲン</t>
    </rPh>
    <rPh sb="5" eb="8">
      <t>コウケンリョウ</t>
    </rPh>
    <phoneticPr fontId="1"/>
  </si>
  <si>
    <t>t-CO2</t>
    <phoneticPr fontId="1"/>
  </si>
  <si>
    <t>　(3） 上記の取組にかかる目標の進捗に対する自己評価およびＣＯ₂削減貢献量の算出根拠</t>
    <rPh sb="5" eb="7">
      <t>ジョウキ</t>
    </rPh>
    <rPh sb="8" eb="10">
      <t>トリクミ</t>
    </rPh>
    <rPh sb="14" eb="16">
      <t>モクヒョウ</t>
    </rPh>
    <rPh sb="17" eb="19">
      <t>シンチョク</t>
    </rPh>
    <rPh sb="20" eb="21">
      <t>タイ</t>
    </rPh>
    <rPh sb="23" eb="25">
      <t>ジコ</t>
    </rPh>
    <rPh sb="25" eb="27">
      <t>ヒョウカ</t>
    </rPh>
    <rPh sb="39" eb="43">
      <t>サンシュツコンキョ</t>
    </rPh>
    <phoneticPr fontId="1"/>
  </si>
  <si>
    <t>ＣＯ₂削減貢献量の算出根拠</t>
    <rPh sb="9" eb="13">
      <t>サンシュツコンキョ</t>
    </rPh>
    <phoneticPr fontId="1"/>
  </si>
  <si>
    <t xml:space="preserve"> ⑥</t>
    <phoneticPr fontId="1"/>
  </si>
  <si>
    <t>■　再エネ発電量に占める自家消費率（％）</t>
    <rPh sb="2" eb="3">
      <t>サイ</t>
    </rPh>
    <rPh sb="5" eb="7">
      <t>ハツデン</t>
    </rPh>
    <rPh sb="7" eb="8">
      <t>リョウ</t>
    </rPh>
    <rPh sb="9" eb="10">
      <t>シ</t>
    </rPh>
    <rPh sb="12" eb="14">
      <t>ジカ</t>
    </rPh>
    <rPh sb="14" eb="17">
      <t>ショウヒリツ</t>
    </rPh>
    <phoneticPr fontId="1"/>
  </si>
  <si>
    <t xml:space="preserve"> ⑦</t>
    <phoneticPr fontId="1"/>
  </si>
  <si>
    <r>
      <t>　本県では、2050年CO</t>
    </r>
    <r>
      <rPr>
        <vertAlign val="subscript"/>
        <sz val="11"/>
        <color theme="1"/>
        <rFont val="BIZ UDPゴシック"/>
        <family val="3"/>
        <charset val="128"/>
      </rPr>
      <t>2</t>
    </r>
    <r>
      <rPr>
        <sz val="11"/>
        <color theme="1"/>
        <rFont val="BIZ UDPゴシック"/>
        <family val="3"/>
        <charset val="128"/>
      </rPr>
      <t>ネットゼロを見据え、今後、中長期的にどのような取組が可能かの観点から、エネルギー管理士等が計画立案の支援、取組の実施に係る支援を行う「省エネ等伴走支援制度」を導入しています（公募制）。この制度の利用希望の有無を選択してください。</t>
    </r>
    <rPh sb="1" eb="3">
      <t>ホンケン</t>
    </rPh>
    <rPh sb="10" eb="11">
      <t>ネン</t>
    </rPh>
    <rPh sb="20" eb="22">
      <t>ミス</t>
    </rPh>
    <rPh sb="24" eb="26">
      <t>コンゴ</t>
    </rPh>
    <rPh sb="27" eb="30">
      <t>チュウチョウキ</t>
    </rPh>
    <rPh sb="30" eb="31">
      <t>テキ</t>
    </rPh>
    <rPh sb="37" eb="38">
      <t>ト</t>
    </rPh>
    <rPh sb="38" eb="39">
      <t>ク</t>
    </rPh>
    <rPh sb="40" eb="42">
      <t>カノウ</t>
    </rPh>
    <rPh sb="44" eb="46">
      <t>カンテン</t>
    </rPh>
    <rPh sb="54" eb="56">
      <t>カンリ</t>
    </rPh>
    <rPh sb="56" eb="57">
      <t>シ</t>
    </rPh>
    <rPh sb="57" eb="58">
      <t>トウ</t>
    </rPh>
    <rPh sb="59" eb="61">
      <t>ケイカク</t>
    </rPh>
    <rPh sb="61" eb="62">
      <t>リツ</t>
    </rPh>
    <rPh sb="62" eb="63">
      <t>アン</t>
    </rPh>
    <rPh sb="64" eb="66">
      <t>シエン</t>
    </rPh>
    <rPh sb="67" eb="68">
      <t>ト</t>
    </rPh>
    <rPh sb="68" eb="69">
      <t>ク</t>
    </rPh>
    <rPh sb="70" eb="72">
      <t>ジッシ</t>
    </rPh>
    <rPh sb="73" eb="74">
      <t>カカ</t>
    </rPh>
    <rPh sb="75" eb="77">
      <t>シエン</t>
    </rPh>
    <rPh sb="78" eb="79">
      <t>オコナ</t>
    </rPh>
    <rPh sb="81" eb="82">
      <t>ショウ</t>
    </rPh>
    <rPh sb="84" eb="85">
      <t>トウ</t>
    </rPh>
    <rPh sb="85" eb="87">
      <t>バンソウ</t>
    </rPh>
    <rPh sb="87" eb="89">
      <t>シエン</t>
    </rPh>
    <rPh sb="89" eb="91">
      <t>セイド</t>
    </rPh>
    <rPh sb="93" eb="95">
      <t>ドウニュウ</t>
    </rPh>
    <rPh sb="101" eb="103">
      <t>コウボ</t>
    </rPh>
    <rPh sb="103" eb="104">
      <t>セイ</t>
    </rPh>
    <rPh sb="108" eb="110">
      <t>セイド</t>
    </rPh>
    <rPh sb="111" eb="113">
      <t>リヨウ</t>
    </rPh>
    <rPh sb="113" eb="115">
      <t>キボウ</t>
    </rPh>
    <rPh sb="116" eb="118">
      <t>ウム</t>
    </rPh>
    <rPh sb="119" eb="121">
      <t>センタク</t>
    </rPh>
    <phoneticPr fontId="1"/>
  </si>
  <si>
    <t>再エネ発電量に占める自家消費量（％）</t>
    <rPh sb="0" eb="1">
      <t>サイ</t>
    </rPh>
    <rPh sb="3" eb="6">
      <t>ハツデンリョウ</t>
    </rPh>
    <rPh sb="7" eb="8">
      <t>シ</t>
    </rPh>
    <rPh sb="10" eb="15">
      <t>ジカショウヒリョウ</t>
    </rPh>
    <phoneticPr fontId="1"/>
  </si>
  <si>
    <t>欄外集計用</t>
    <rPh sb="0" eb="2">
      <t>ランガイ</t>
    </rPh>
    <rPh sb="2" eb="4">
      <t>シュウケイ</t>
    </rPh>
    <rPh sb="4" eb="5">
      <t>ヨウ</t>
    </rPh>
    <phoneticPr fontId="1"/>
  </si>
  <si>
    <t>事業者の所在地</t>
    <rPh sb="0" eb="3">
      <t>ジギョウシャ</t>
    </rPh>
    <rPh sb="4" eb="7">
      <t>ショザイチ</t>
    </rPh>
    <phoneticPr fontId="1"/>
  </si>
  <si>
    <t>No.6</t>
    <phoneticPr fontId="1"/>
  </si>
  <si>
    <t>No.7</t>
    <phoneticPr fontId="1"/>
  </si>
  <si>
    <t>No.8</t>
    <phoneticPr fontId="1"/>
  </si>
  <si>
    <t>No.9</t>
    <phoneticPr fontId="1"/>
  </si>
  <si>
    <t>No.10</t>
    <phoneticPr fontId="1"/>
  </si>
  <si>
    <t>No.4</t>
    <phoneticPr fontId="1"/>
  </si>
  <si>
    <t>No.5</t>
    <phoneticPr fontId="1"/>
  </si>
  <si>
    <t>No.6</t>
    <phoneticPr fontId="1"/>
  </si>
  <si>
    <t>CO2削減貢献量</t>
    <rPh sb="3" eb="5">
      <t>サクゲン</t>
    </rPh>
    <rPh sb="5" eb="8">
      <t>コウケンリョウ</t>
    </rPh>
    <phoneticPr fontId="1"/>
  </si>
  <si>
    <t>CO2削減貢献量の算出根拠</t>
    <rPh sb="3" eb="5">
      <t>サクゲン</t>
    </rPh>
    <rPh sb="5" eb="8">
      <t>コウケンリョウ</t>
    </rPh>
    <rPh sb="9" eb="11">
      <t>サンシュツ</t>
    </rPh>
    <rPh sb="11" eb="13">
      <t>コンキョ</t>
    </rPh>
    <phoneticPr fontId="1"/>
  </si>
  <si>
    <t>グリーン証書の購入</t>
    <phoneticPr fontId="1"/>
  </si>
  <si>
    <t>電気事業者
【基礎排出係数】②</t>
    <rPh sb="0" eb="2">
      <t>デンキ</t>
    </rPh>
    <rPh sb="2" eb="5">
      <t>ジギョウシャ</t>
    </rPh>
    <rPh sb="7" eb="9">
      <t>キソ</t>
    </rPh>
    <rPh sb="9" eb="11">
      <t>ハイシュツ</t>
    </rPh>
    <rPh sb="11" eb="13">
      <t>ケイスウ</t>
    </rPh>
    <phoneticPr fontId="41"/>
  </si>
  <si>
    <t>電気事業者
【調整後排出係数】②</t>
    <rPh sb="0" eb="2">
      <t>デンキ</t>
    </rPh>
    <rPh sb="2" eb="5">
      <t>ジギョウシャ</t>
    </rPh>
    <rPh sb="7" eb="10">
      <t>チョウセイゴ</t>
    </rPh>
    <rPh sb="10" eb="12">
      <t>ハイシュツ</t>
    </rPh>
    <rPh sb="12" eb="14">
      <t>ケイスウ</t>
    </rPh>
    <phoneticPr fontId="41"/>
  </si>
  <si>
    <r>
      <t>　【第2面】（４）について、エネルギー起源CO</t>
    </r>
    <r>
      <rPr>
        <vertAlign val="subscript"/>
        <sz val="11"/>
        <color theme="1"/>
        <rFont val="BIZ UDPゴシック"/>
        <family val="3"/>
        <charset val="128"/>
      </rPr>
      <t>2</t>
    </r>
    <r>
      <rPr>
        <sz val="11"/>
        <color theme="1"/>
        <rFont val="BIZ UDPゴシック"/>
        <family val="3"/>
        <charset val="128"/>
      </rPr>
      <t>以外に温室効果ガスの排出がある場合、非エネルギー起源CO</t>
    </r>
    <r>
      <rPr>
        <vertAlign val="subscript"/>
        <sz val="11"/>
        <color theme="1"/>
        <rFont val="BIZ UDPゴシック"/>
        <family val="3"/>
        <charset val="128"/>
      </rPr>
      <t>2</t>
    </r>
    <r>
      <rPr>
        <sz val="11"/>
        <color theme="1"/>
        <rFont val="BIZ UDPゴシック"/>
        <family val="3"/>
        <charset val="128"/>
      </rPr>
      <t>およびCH</t>
    </r>
    <r>
      <rPr>
        <vertAlign val="subscript"/>
        <sz val="11"/>
        <color theme="1"/>
        <rFont val="BIZ UDPゴシック"/>
        <family val="3"/>
        <charset val="128"/>
      </rPr>
      <t>4</t>
    </r>
    <r>
      <rPr>
        <sz val="11"/>
        <color theme="1"/>
        <rFont val="BIZ UDPゴシック"/>
        <family val="3"/>
        <charset val="128"/>
      </rPr>
      <t>～NF</t>
    </r>
    <r>
      <rPr>
        <vertAlign val="subscript"/>
        <sz val="11"/>
        <color theme="1"/>
        <rFont val="BIZ UDPゴシック"/>
        <family val="3"/>
        <charset val="128"/>
      </rPr>
      <t>3</t>
    </r>
    <r>
      <rPr>
        <sz val="11"/>
        <color theme="1"/>
        <rFont val="BIZ UDPゴシック"/>
        <family val="3"/>
        <charset val="128"/>
      </rPr>
      <t>の該当する項目を記入しましたか。</t>
    </r>
    <rPh sb="19" eb="21">
      <t>キゲン</t>
    </rPh>
    <rPh sb="24" eb="26">
      <t>イガイ</t>
    </rPh>
    <rPh sb="27" eb="29">
      <t>オンシツ</t>
    </rPh>
    <rPh sb="29" eb="31">
      <t>コウカ</t>
    </rPh>
    <rPh sb="34" eb="36">
      <t>ハイシュツ</t>
    </rPh>
    <rPh sb="39" eb="41">
      <t>バアイ</t>
    </rPh>
    <rPh sb="42" eb="43">
      <t>ヒ</t>
    </rPh>
    <rPh sb="48" eb="50">
      <t>キゲン</t>
    </rPh>
    <rPh sb="64" eb="66">
      <t>ガイトウ</t>
    </rPh>
    <rPh sb="68" eb="70">
      <t>コウモク</t>
    </rPh>
    <rPh sb="71" eb="73">
      <t>キニュウ</t>
    </rPh>
    <phoneticPr fontId="1"/>
  </si>
  <si>
    <r>
      <t>NF</t>
    </r>
    <r>
      <rPr>
        <vertAlign val="subscript"/>
        <sz val="11"/>
        <color theme="1"/>
        <rFont val="BIZ UDPゴシック"/>
        <family val="3"/>
        <charset val="128"/>
      </rPr>
      <t>3</t>
    </r>
    <phoneticPr fontId="1"/>
  </si>
  <si>
    <r>
      <t>NF</t>
    </r>
    <r>
      <rPr>
        <vertAlign val="subscript"/>
        <sz val="11"/>
        <color theme="1"/>
        <rFont val="BIZ UDPゴシック"/>
        <family val="3"/>
        <charset val="128"/>
      </rPr>
      <t>3</t>
    </r>
    <phoneticPr fontId="1"/>
  </si>
  <si>
    <t>NF3</t>
    <phoneticPr fontId="1"/>
  </si>
  <si>
    <t>　　　特に記載すべき事項がないため、様式の添付を省略している。</t>
    <rPh sb="3" eb="4">
      <t>トク</t>
    </rPh>
    <rPh sb="5" eb="7">
      <t>キサイ</t>
    </rPh>
    <rPh sb="10" eb="12">
      <t>ジコウ</t>
    </rPh>
    <rPh sb="18" eb="20">
      <t>ヨウシキ</t>
    </rPh>
    <rPh sb="21" eb="23">
      <t>テンプ</t>
    </rPh>
    <rPh sb="24" eb="26">
      <t>ショウリャク</t>
    </rPh>
    <phoneticPr fontId="1"/>
  </si>
  <si>
    <t>■ 計画書制度に係る計画立案や取組実施の支援制度の活用の有無</t>
    <rPh sb="2" eb="5">
      <t>ケイカクショ</t>
    </rPh>
    <rPh sb="5" eb="7">
      <t>セイド</t>
    </rPh>
    <rPh sb="8" eb="9">
      <t>カカ</t>
    </rPh>
    <rPh sb="10" eb="12">
      <t>ケイカク</t>
    </rPh>
    <rPh sb="12" eb="14">
      <t>リツアン</t>
    </rPh>
    <rPh sb="15" eb="16">
      <t>ト</t>
    </rPh>
    <rPh sb="16" eb="17">
      <t>ク</t>
    </rPh>
    <rPh sb="17" eb="19">
      <t>ジッシ</t>
    </rPh>
    <rPh sb="20" eb="22">
      <t>シエン</t>
    </rPh>
    <rPh sb="22" eb="24">
      <t>セイド</t>
    </rPh>
    <rPh sb="25" eb="27">
      <t>カツヨウ</t>
    </rPh>
    <rPh sb="28" eb="30">
      <t>ウム</t>
    </rPh>
    <phoneticPr fontId="1"/>
  </si>
  <si>
    <r>
      <t>ｔ-ＣＯ</t>
    </r>
    <r>
      <rPr>
        <vertAlign val="subscript"/>
        <sz val="7"/>
        <color theme="1"/>
        <rFont val="BIZ UDPゴシック"/>
        <family val="3"/>
        <charset val="128"/>
      </rPr>
      <t>２</t>
    </r>
    <phoneticPr fontId="1"/>
  </si>
  <si>
    <r>
      <t>ｔ-ＣＯ</t>
    </r>
    <r>
      <rPr>
        <vertAlign val="subscript"/>
        <sz val="7"/>
        <color theme="1"/>
        <rFont val="BIZ UDPゴシック"/>
        <family val="3"/>
        <charset val="128"/>
      </rPr>
      <t>２</t>
    </r>
    <phoneticPr fontId="1"/>
  </si>
  <si>
    <r>
      <t>エネルギー起源CO</t>
    </r>
    <r>
      <rPr>
        <vertAlign val="subscript"/>
        <sz val="10"/>
        <color theme="1"/>
        <rFont val="BIZ UDPゴシック"/>
        <family val="3"/>
        <charset val="128"/>
      </rPr>
      <t>2</t>
    </r>
    <r>
      <rPr>
        <sz val="10"/>
        <color theme="1"/>
        <rFont val="BIZ UDPゴシック"/>
        <family val="3"/>
        <charset val="128"/>
      </rPr>
      <t xml:space="preserve">
【調整後排出係数】</t>
    </r>
    <rPh sb="12" eb="15">
      <t>チョウセイゴ</t>
    </rPh>
    <rPh sb="15" eb="17">
      <t>ハイシュツ</t>
    </rPh>
    <rPh sb="17" eb="19">
      <t>ケイスウ</t>
    </rPh>
    <phoneticPr fontId="1"/>
  </si>
  <si>
    <r>
      <t>エネルギー起源二酸化炭素排出量　t-CO</t>
    </r>
    <r>
      <rPr>
        <b/>
        <vertAlign val="subscript"/>
        <sz val="12"/>
        <rFont val="ＭＳ Ｐゴシック"/>
        <family val="3"/>
        <charset val="128"/>
      </rPr>
      <t>２</t>
    </r>
    <phoneticPr fontId="13"/>
  </si>
  <si>
    <t>エネルギー起源CO2排出量【調整後排出係数】</t>
    <rPh sb="5" eb="7">
      <t>キゲン</t>
    </rPh>
    <rPh sb="10" eb="13">
      <t>ハイシュツリョウ</t>
    </rPh>
    <phoneticPr fontId="1"/>
  </si>
  <si>
    <t>事業者行動計画書（変更計画書）・報告書　チェックシート（提出者用）</t>
    <rPh sb="28" eb="31">
      <t>テイシュツシャ</t>
    </rPh>
    <rPh sb="31" eb="32">
      <t>ヨウ</t>
    </rPh>
    <phoneticPr fontId="1"/>
  </si>
  <si>
    <t>自動計算　（ⅱ）に記入がある場合、第２面のその他の温室効果ガスと（ⅱ）の和が表示されます。</t>
    <rPh sb="0" eb="2">
      <t>ジドウ</t>
    </rPh>
    <rPh sb="2" eb="4">
      <t>ケイサン</t>
    </rPh>
    <rPh sb="9" eb="11">
      <t>キニュウ</t>
    </rPh>
    <rPh sb="14" eb="16">
      <t>バアイ</t>
    </rPh>
    <rPh sb="17" eb="18">
      <t>ダイ</t>
    </rPh>
    <rPh sb="19" eb="20">
      <t>メン</t>
    </rPh>
    <rPh sb="23" eb="24">
      <t>タ</t>
    </rPh>
    <rPh sb="25" eb="27">
      <t>オンシツ</t>
    </rPh>
    <rPh sb="27" eb="29">
      <t>コウカ</t>
    </rPh>
    <rPh sb="36" eb="37">
      <t>ワ</t>
    </rPh>
    <rPh sb="38" eb="40">
      <t>ヒョウジ</t>
    </rPh>
    <phoneticPr fontId="1"/>
  </si>
  <si>
    <t>ヨシ刈り活動によるＣＯ2回収量の算定</t>
    <rPh sb="2" eb="3">
      <t>カ</t>
    </rPh>
    <rPh sb="4" eb="6">
      <t>カツドウ</t>
    </rPh>
    <rPh sb="12" eb="14">
      <t>カイシュウ</t>
    </rPh>
    <rPh sb="14" eb="15">
      <t>リョウ</t>
    </rPh>
    <rPh sb="16" eb="18">
      <t>サンテイ</t>
    </rPh>
    <phoneticPr fontId="1"/>
  </si>
  <si>
    <t>自動計算
（ⅰ）と①～⑦の合計</t>
    <rPh sb="0" eb="2">
      <t>ジドウ</t>
    </rPh>
    <rPh sb="2" eb="4">
      <t>ケイサン</t>
    </rPh>
    <rPh sb="13" eb="15">
      <t>ゴウケイ</t>
    </rPh>
    <phoneticPr fontId="1"/>
  </si>
  <si>
    <t>（ⅱ）の算出に利用された調整後排出係数を記入してください。</t>
    <rPh sb="4" eb="6">
      <t>サンシュツ</t>
    </rPh>
    <rPh sb="7" eb="9">
      <t>リヨウ</t>
    </rPh>
    <rPh sb="12" eb="15">
      <t>チョウセイゴ</t>
    </rPh>
    <rPh sb="20" eb="22">
      <t>キニュウ</t>
    </rPh>
    <phoneticPr fontId="1"/>
  </si>
  <si>
    <t>義務</t>
    <rPh sb="0" eb="2">
      <t>ギム</t>
    </rPh>
    <phoneticPr fontId="1"/>
  </si>
  <si>
    <t>再生可能エネルギー等の利用に関する取組（第３面）</t>
    <phoneticPr fontId="1"/>
  </si>
  <si>
    <r>
      <t>非エネルギー起源CO</t>
    </r>
    <r>
      <rPr>
        <vertAlign val="subscript"/>
        <sz val="10"/>
        <color theme="1"/>
        <rFont val="BIZ UDPゴシック"/>
        <family val="3"/>
        <charset val="128"/>
      </rPr>
      <t>２</t>
    </r>
    <rPh sb="0" eb="1">
      <t>ヒ</t>
    </rPh>
    <rPh sb="6" eb="8">
      <t>キゲン</t>
    </rPh>
    <phoneticPr fontId="1"/>
  </si>
  <si>
    <r>
      <t>t-CO</t>
    </r>
    <r>
      <rPr>
        <vertAlign val="subscript"/>
        <sz val="6"/>
        <color theme="1"/>
        <rFont val="BIZ UDPゴシック"/>
        <family val="3"/>
        <charset val="128"/>
      </rPr>
      <t>2</t>
    </r>
    <phoneticPr fontId="1"/>
  </si>
  <si>
    <r>
      <t>t-CO</t>
    </r>
    <r>
      <rPr>
        <vertAlign val="subscript"/>
        <sz val="6"/>
        <color theme="1"/>
        <rFont val="BIZ UDPゴシック"/>
        <family val="3"/>
        <charset val="128"/>
      </rPr>
      <t>2</t>
    </r>
    <phoneticPr fontId="1"/>
  </si>
  <si>
    <r>
      <t>t-CO</t>
    </r>
    <r>
      <rPr>
        <vertAlign val="subscript"/>
        <sz val="6"/>
        <color theme="1"/>
        <rFont val="BIZ UDPゴシック"/>
        <family val="3"/>
        <charset val="128"/>
      </rPr>
      <t>2</t>
    </r>
    <phoneticPr fontId="1"/>
  </si>
  <si>
    <r>
      <t>　滋賀県ＣＯ</t>
    </r>
    <r>
      <rPr>
        <vertAlign val="subscript"/>
        <sz val="10.5"/>
        <color theme="1"/>
        <rFont val="BIZ UDPゴシック"/>
        <family val="3"/>
        <charset val="128"/>
      </rPr>
      <t>２</t>
    </r>
    <r>
      <rPr>
        <sz val="10.5"/>
        <color theme="1"/>
        <rFont val="BIZ UDPゴシック"/>
        <family val="3"/>
        <charset val="128"/>
      </rPr>
      <t>ネットゼロ社会づくりの推進に関する条例</t>
    </r>
    <rPh sb="1" eb="4">
      <t>シガケン</t>
    </rPh>
    <rPh sb="12" eb="14">
      <t>シャカイ</t>
    </rPh>
    <rPh sb="18" eb="20">
      <t>スイシン</t>
    </rPh>
    <rPh sb="21" eb="22">
      <t>カン</t>
    </rPh>
    <rPh sb="24" eb="26">
      <t>ジョウレイ</t>
    </rPh>
    <phoneticPr fontId="1"/>
  </si>
  <si>
    <t>（　　　）年度</t>
    <rPh sb="5" eb="6">
      <t>ネン</t>
    </rPh>
    <rPh sb="6" eb="7">
      <t>ド</t>
    </rPh>
    <phoneticPr fontId="1"/>
  </si>
  <si>
    <t>　1　事業所の概要</t>
    <rPh sb="3" eb="6">
      <t>ジギョウショ</t>
    </rPh>
    <rPh sb="7" eb="9">
      <t>ガイヨウ</t>
    </rPh>
    <phoneticPr fontId="1"/>
  </si>
  <si>
    <t>（ⅰ）</t>
    <phoneticPr fontId="1"/>
  </si>
  <si>
    <t>上記のうち
次世代自動車等の数</t>
    <rPh sb="0" eb="2">
      <t>ジョウキ</t>
    </rPh>
    <rPh sb="6" eb="9">
      <t>ジセダイ</t>
    </rPh>
    <rPh sb="9" eb="12">
      <t>ジドウシャ</t>
    </rPh>
    <rPh sb="12" eb="13">
      <t>トウ</t>
    </rPh>
    <rPh sb="14" eb="15">
      <t>カズ</t>
    </rPh>
    <phoneticPr fontId="1"/>
  </si>
  <si>
    <t>（ⅱ）</t>
    <phoneticPr fontId="1"/>
  </si>
  <si>
    <t xml:space="preserve"> ８　担当者連絡先</t>
    <rPh sb="3" eb="6">
      <t>タントウシャ</t>
    </rPh>
    <rPh sb="6" eb="9">
      <t>レンラクサキ</t>
    </rPh>
    <phoneticPr fontId="1"/>
  </si>
  <si>
    <t xml:space="preserve"> ９　計画・報告内容　任意記載項目チェック欄</t>
    <rPh sb="3" eb="5">
      <t>ケイカク</t>
    </rPh>
    <rPh sb="6" eb="8">
      <t>ホウコク</t>
    </rPh>
    <rPh sb="8" eb="10">
      <t>ナイヨウ</t>
    </rPh>
    <rPh sb="11" eb="13">
      <t>ニンイ</t>
    </rPh>
    <rPh sb="13" eb="15">
      <t>キサイ</t>
    </rPh>
    <rPh sb="15" eb="17">
      <t>コウモク</t>
    </rPh>
    <rPh sb="21" eb="22">
      <t>ラン</t>
    </rPh>
    <phoneticPr fontId="1"/>
  </si>
  <si>
    <r>
      <t>　</t>
    </r>
    <r>
      <rPr>
        <sz val="11"/>
        <color theme="1"/>
        <rFont val="BIZ UDPゴシック"/>
        <family val="3"/>
        <charset val="128"/>
      </rPr>
      <t>【第2面】（４）の原油換算エネルギー使用量、エネルギー起源CO</t>
    </r>
    <r>
      <rPr>
        <vertAlign val="subscript"/>
        <sz val="11"/>
        <color theme="1"/>
        <rFont val="BIZ UDPゴシック"/>
        <family val="3"/>
        <charset val="128"/>
      </rPr>
      <t>2</t>
    </r>
    <r>
      <rPr>
        <sz val="11"/>
        <color theme="1"/>
        <rFont val="BIZ UDPゴシック"/>
        <family val="3"/>
        <charset val="128"/>
      </rPr>
      <t>は入力しましたか。</t>
    </r>
    <rPh sb="10" eb="12">
      <t>ゲンユ</t>
    </rPh>
    <rPh sb="12" eb="14">
      <t>カンサン</t>
    </rPh>
    <rPh sb="19" eb="22">
      <t>シヨウリョウ</t>
    </rPh>
    <rPh sb="28" eb="30">
      <t>キゲン</t>
    </rPh>
    <rPh sb="34" eb="36">
      <t>ニュウリョク</t>
    </rPh>
    <phoneticPr fontId="1"/>
  </si>
  <si>
    <t>別紙1</t>
    <rPh sb="0" eb="2">
      <t>ベッシ</t>
    </rPh>
    <phoneticPr fontId="1"/>
  </si>
  <si>
    <t>＜任意提出事業者のみ＞
　電力の排出係数を入力しましたか。電力の排出係数は、契約している電力小売会社ごとに異なりますので、毎年、必ず環境省ホームページ（電力会社別排出係数一覧）で確認してください。</t>
    <rPh sb="1" eb="8">
      <t>ニンイテイシュツジギョウシャ</t>
    </rPh>
    <rPh sb="13" eb="15">
      <t>デンリョク</t>
    </rPh>
    <rPh sb="16" eb="18">
      <t>ハイシュツ</t>
    </rPh>
    <rPh sb="18" eb="20">
      <t>ケイスウ</t>
    </rPh>
    <rPh sb="21" eb="23">
      <t>ニュウリョク</t>
    </rPh>
    <rPh sb="29" eb="31">
      <t>デンリョク</t>
    </rPh>
    <rPh sb="32" eb="34">
      <t>ハイシュツ</t>
    </rPh>
    <rPh sb="34" eb="36">
      <t>ケイスウ</t>
    </rPh>
    <rPh sb="38" eb="40">
      <t>ケイヤク</t>
    </rPh>
    <rPh sb="44" eb="46">
      <t>デンリョク</t>
    </rPh>
    <rPh sb="46" eb="48">
      <t>コウ</t>
    </rPh>
    <rPh sb="48" eb="50">
      <t>カイシャ</t>
    </rPh>
    <rPh sb="53" eb="54">
      <t>コト</t>
    </rPh>
    <rPh sb="61" eb="63">
      <t>マイネン</t>
    </rPh>
    <rPh sb="64" eb="65">
      <t>カナラ</t>
    </rPh>
    <rPh sb="66" eb="69">
      <t>カンキョウショウ</t>
    </rPh>
    <rPh sb="76" eb="78">
      <t>デンリョク</t>
    </rPh>
    <rPh sb="78" eb="80">
      <t>カイシャ</t>
    </rPh>
    <rPh sb="80" eb="81">
      <t>ベツ</t>
    </rPh>
    <rPh sb="81" eb="83">
      <t>ハイシュツ</t>
    </rPh>
    <rPh sb="83" eb="85">
      <t>ケイスウ</t>
    </rPh>
    <rPh sb="85" eb="87">
      <t>イチラン</t>
    </rPh>
    <rPh sb="89" eb="91">
      <t>カクニン</t>
    </rPh>
    <phoneticPr fontId="1"/>
  </si>
  <si>
    <t>係数</t>
    <phoneticPr fontId="13"/>
  </si>
  <si>
    <t>注　用紙の大きさは、日本産業規格A列4番とします。</t>
    <phoneticPr fontId="1"/>
  </si>
  <si>
    <r>
      <t>購入電力会社に基づく</t>
    </r>
    <r>
      <rPr>
        <u/>
        <sz val="10"/>
        <rFont val="ＭＳ Ｐゴシック"/>
        <family val="3"/>
        <charset val="128"/>
      </rPr>
      <t>基礎排出係数</t>
    </r>
    <r>
      <rPr>
        <sz val="10"/>
        <rFont val="ＭＳ Ｐゴシック"/>
        <family val="3"/>
        <charset val="128"/>
      </rPr>
      <t>を入力</t>
    </r>
    <rPh sb="0" eb="2">
      <t>コウニュウ</t>
    </rPh>
    <rPh sb="2" eb="4">
      <t>デンリョク</t>
    </rPh>
    <rPh sb="4" eb="6">
      <t>カイシャ</t>
    </rPh>
    <rPh sb="7" eb="8">
      <t>モト</t>
    </rPh>
    <rPh sb="10" eb="12">
      <t>キソ</t>
    </rPh>
    <rPh sb="12" eb="14">
      <t>ハイシュツ</t>
    </rPh>
    <rPh sb="14" eb="16">
      <t>ケイスウ</t>
    </rPh>
    <rPh sb="17" eb="19">
      <t>ニュウリョク</t>
    </rPh>
    <phoneticPr fontId="13"/>
  </si>
  <si>
    <r>
      <t>購入電力会社に基づく</t>
    </r>
    <r>
      <rPr>
        <u/>
        <sz val="10"/>
        <rFont val="ＭＳ Ｐゴシック"/>
        <family val="3"/>
        <charset val="128"/>
      </rPr>
      <t>基礎排出係数</t>
    </r>
    <r>
      <rPr>
        <sz val="10"/>
        <rFont val="ＭＳ Ｐゴシック"/>
        <family val="3"/>
        <charset val="128"/>
      </rPr>
      <t>を入力</t>
    </r>
    <rPh sb="10" eb="12">
      <t>キソ</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</si>
</sst>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quot;▲ &quot;#,##0"/>
    <numFmt numFmtId="177" formatCode="0.0000"/>
    <numFmt numFmtId="178" formatCode="#,##0.0;&quot;▲ &quot;#,##0.0"/>
    <numFmt numFmtId="179" formatCode="#,##0.0000;&quot;▲ &quot;#,##0.0000"/>
    <numFmt numFmtId="180" formatCode="#,##0.00;&quot;▲ &quot;#,##0.00"/>
    <numFmt numFmtId="181" formatCode="0.000"/>
    <numFmt numFmtId="182" formatCode="#,##0.000;&quot;▲ &quot;#,##0.000"/>
    <numFmt numFmtId="183" formatCode="0.0_);[Red]\(0.0\)"/>
    <numFmt numFmtId="184" formatCode="0.00_);[Red]\(0.00\)"/>
    <numFmt numFmtId="185" formatCode="0_ "/>
    <numFmt numFmtId="186" formatCode="#,##0_);[Red]\(#,##0\)"/>
    <numFmt numFmtId="187" formatCode="#,##0.0_);[Red]\(#,##0.0\)"/>
    <numFmt numFmtId="188" formatCode="#,##0_ "/>
    <numFmt numFmtId="189" formatCode="#,##0.000_);[Red]\(#,##0.000\)"/>
  </numFmts>
  <fonts count="61" x14ac:knownFonts="1">
    <font>
      <sz val="11"/>
      <color theme="1"/>
      <name val="ＭＳ Ｐゴシック"/>
      <family val="2"/>
      <charset val="128"/>
      <scheme val="minor"/>
    </font>
    <font>
      <sz val="6"/>
      <name val="ＭＳ Ｐゴシック"/>
      <family val="2"/>
      <charset val="128"/>
      <scheme val="minor"/>
    </font>
    <font>
      <sz val="11"/>
      <color theme="1"/>
      <name val="BIZ UDPゴシック"/>
      <family val="3"/>
      <charset val="128"/>
    </font>
    <font>
      <sz val="16"/>
      <color theme="1"/>
      <name val="BIZ UDPゴシック"/>
      <family val="3"/>
      <charset val="128"/>
    </font>
    <font>
      <sz val="8"/>
      <color theme="1"/>
      <name val="BIZ UDPゴシック"/>
      <family val="3"/>
      <charset val="128"/>
    </font>
    <font>
      <sz val="9"/>
      <color theme="1"/>
      <name val="BIZ UDPゴシック"/>
      <family val="3"/>
      <charset val="128"/>
    </font>
    <font>
      <sz val="10"/>
      <color theme="1"/>
      <name val="BIZ UDPゴシック"/>
      <family val="3"/>
      <charset val="128"/>
    </font>
    <font>
      <vertAlign val="subscript"/>
      <sz val="11"/>
      <color theme="1"/>
      <name val="BIZ UDPゴシック"/>
      <family val="3"/>
      <charset val="128"/>
    </font>
    <font>
      <sz val="11"/>
      <name val="ＭＳ Ｐゴシック"/>
      <family val="3"/>
      <charset val="128"/>
    </font>
    <font>
      <vertAlign val="subscript"/>
      <sz val="9"/>
      <color theme="1"/>
      <name val="BIZ UDPゴシック"/>
      <family val="3"/>
      <charset val="128"/>
    </font>
    <font>
      <sz val="11"/>
      <color rgb="FFFF0000"/>
      <name val="BIZ UDPゴシック"/>
      <family val="3"/>
      <charset val="128"/>
    </font>
    <font>
      <sz val="8"/>
      <color rgb="FFFF0000"/>
      <name val="BIZ UDPゴシック"/>
      <family val="3"/>
      <charset val="128"/>
    </font>
    <font>
      <u/>
      <sz val="11"/>
      <color rgb="FFFF0000"/>
      <name val="BIZ UDPゴシック"/>
      <family val="3"/>
      <charset val="128"/>
    </font>
    <font>
      <sz val="6"/>
      <name val="ＭＳ Ｐゴシック"/>
      <family val="3"/>
      <charset val="128"/>
    </font>
    <font>
      <sz val="10"/>
      <name val="ＭＳ Ｐゴシック"/>
      <family val="3"/>
      <charset val="128"/>
    </font>
    <font>
      <sz val="9"/>
      <name val="ＭＳ Ｐゴシック"/>
      <family val="3"/>
      <charset val="128"/>
    </font>
    <font>
      <vertAlign val="subscript"/>
      <sz val="11"/>
      <name val="ＭＳ Ｐゴシック"/>
      <family val="3"/>
      <charset val="128"/>
    </font>
    <font>
      <b/>
      <sz val="11"/>
      <name val="ＭＳ Ｐゴシック"/>
      <family val="3"/>
      <charset val="128"/>
    </font>
    <font>
      <b/>
      <sz val="8"/>
      <name val="ＭＳ Ｐゴシック"/>
      <family val="3"/>
      <charset val="128"/>
    </font>
    <font>
      <sz val="9"/>
      <color indexed="8"/>
      <name val="MS UI Gothic"/>
      <family val="3"/>
      <charset val="128"/>
    </font>
    <font>
      <vertAlign val="superscript"/>
      <sz val="11"/>
      <name val="ＭＳ Ｐゴシック"/>
      <family val="3"/>
      <charset val="128"/>
    </font>
    <font>
      <sz val="11"/>
      <color indexed="10"/>
      <name val="ＭＳ Ｐゴシック"/>
      <family val="3"/>
      <charset val="128"/>
    </font>
    <font>
      <b/>
      <sz val="12"/>
      <name val="ＭＳ Ｐゴシック"/>
      <family val="3"/>
      <charset val="128"/>
    </font>
    <font>
      <b/>
      <vertAlign val="subscript"/>
      <sz val="12"/>
      <name val="ＭＳ Ｐゴシック"/>
      <family val="3"/>
      <charset val="128"/>
    </font>
    <font>
      <sz val="9"/>
      <name val="ＭＳ ゴシック"/>
      <family val="3"/>
      <charset val="128"/>
    </font>
    <font>
      <sz val="9"/>
      <name val="ＭＳ 明朝"/>
      <family val="1"/>
      <charset val="128"/>
    </font>
    <font>
      <vertAlign val="subscript"/>
      <sz val="10"/>
      <color theme="1"/>
      <name val="BIZ UDPゴシック"/>
      <family val="3"/>
      <charset val="128"/>
    </font>
    <font>
      <b/>
      <sz val="12"/>
      <color theme="1"/>
      <name val="BIZ UDPゴシック"/>
      <family val="3"/>
      <charset val="128"/>
    </font>
    <font>
      <b/>
      <sz val="11"/>
      <color rgb="FFFF0000"/>
      <name val="BIZ UDPゴシック"/>
      <family val="3"/>
      <charset val="128"/>
    </font>
    <font>
      <sz val="9"/>
      <color rgb="FFFF0000"/>
      <name val="BIZ UDPゴシック"/>
      <family val="3"/>
      <charset val="128"/>
    </font>
    <font>
      <b/>
      <sz val="9"/>
      <color rgb="FFFF0000"/>
      <name val="BIZ UDPゴシック"/>
      <family val="3"/>
      <charset val="128"/>
    </font>
    <font>
      <b/>
      <sz val="10"/>
      <color rgb="FFFF0000"/>
      <name val="BIZ UDPゴシック"/>
      <family val="3"/>
      <charset val="128"/>
    </font>
    <font>
      <b/>
      <sz val="11"/>
      <color theme="1"/>
      <name val="BIZ UDPゴシック"/>
      <family val="3"/>
      <charset val="128"/>
    </font>
    <font>
      <b/>
      <sz val="10"/>
      <color theme="1"/>
      <name val="BIZ UDPゴシック"/>
      <family val="3"/>
      <charset val="128"/>
    </font>
    <font>
      <b/>
      <sz val="11"/>
      <name val="BIZ UDPゴシック"/>
      <family val="3"/>
      <charset val="128"/>
    </font>
    <font>
      <sz val="9"/>
      <color rgb="FF000000"/>
      <name val="Meiryo UI"/>
      <family val="3"/>
      <charset val="128"/>
    </font>
    <font>
      <sz val="11"/>
      <color theme="1"/>
      <name val="ＭＳ Ｐゴシック"/>
      <family val="3"/>
      <charset val="128"/>
      <scheme val="minor"/>
    </font>
    <font>
      <vertAlign val="subscript"/>
      <sz val="11"/>
      <color theme="1"/>
      <name val="ＭＳ Ｐゴシック"/>
      <family val="3"/>
      <charset val="128"/>
      <scheme val="minor"/>
    </font>
    <font>
      <vertAlign val="subscript"/>
      <sz val="10"/>
      <color theme="1"/>
      <name val="ＭＳ Ｐゴシック"/>
      <family val="3"/>
      <charset val="128"/>
      <scheme val="minor"/>
    </font>
    <font>
      <sz val="10"/>
      <color theme="1"/>
      <name val="ＭＳ Ｐゴシック"/>
      <family val="3"/>
      <charset val="128"/>
      <scheme val="minor"/>
    </font>
    <font>
      <sz val="11"/>
      <color theme="1"/>
      <name val="ＭＳ Ｐゴシック"/>
      <family val="2"/>
      <charset val="128"/>
      <scheme val="minor"/>
    </font>
    <font>
      <sz val="11"/>
      <color rgb="FFFF0000"/>
      <name val="ＭＳ Ｐゴシック"/>
      <family val="2"/>
      <charset val="128"/>
      <scheme val="minor"/>
    </font>
    <font>
      <b/>
      <sz val="11"/>
      <color theme="1"/>
      <name val="ＭＳ Ｐゴシック"/>
      <family val="3"/>
      <charset val="128"/>
      <scheme val="minor"/>
    </font>
    <font>
      <sz val="6"/>
      <color theme="1"/>
      <name val="BIZ UDPゴシック"/>
      <family val="3"/>
      <charset val="128"/>
    </font>
    <font>
      <u/>
      <sz val="11"/>
      <color theme="1"/>
      <name val="BIZ UDPゴシック"/>
      <family val="3"/>
      <charset val="128"/>
    </font>
    <font>
      <u/>
      <vertAlign val="subscript"/>
      <sz val="11"/>
      <color theme="1"/>
      <name val="BIZ UDPゴシック"/>
      <family val="3"/>
      <charset val="128"/>
    </font>
    <font>
      <u/>
      <sz val="10"/>
      <name val="ＭＳ Ｐゴシック"/>
      <family val="3"/>
      <charset val="128"/>
    </font>
    <font>
      <u/>
      <sz val="10"/>
      <color theme="1"/>
      <name val="ＭＳ Ｐゴシック"/>
      <family val="3"/>
      <charset val="128"/>
    </font>
    <font>
      <u/>
      <sz val="9"/>
      <color theme="1"/>
      <name val="BIZ UDPゴシック"/>
      <family val="3"/>
      <charset val="128"/>
    </font>
    <font>
      <u/>
      <sz val="10"/>
      <color theme="1"/>
      <name val="BIZ UDPゴシック"/>
      <family val="3"/>
      <charset val="128"/>
    </font>
    <font>
      <sz val="7"/>
      <color theme="1"/>
      <name val="BIZ UDPゴシック"/>
      <family val="3"/>
      <charset val="128"/>
    </font>
    <font>
      <vertAlign val="subscript"/>
      <sz val="7"/>
      <color theme="1"/>
      <name val="BIZ UDPゴシック"/>
      <family val="3"/>
      <charset val="128"/>
    </font>
    <font>
      <b/>
      <sz val="11"/>
      <color rgb="FFFF0000"/>
      <name val="ＭＳ Ｐゴシック"/>
      <family val="3"/>
      <charset val="128"/>
      <scheme val="minor"/>
    </font>
    <font>
      <sz val="10"/>
      <color theme="1"/>
      <name val="ＭＳ Ｐゴシック"/>
      <family val="2"/>
      <charset val="128"/>
      <scheme val="minor"/>
    </font>
    <font>
      <sz val="11"/>
      <name val="BIZ UDPゴシック"/>
      <family val="3"/>
      <charset val="128"/>
    </font>
    <font>
      <sz val="10"/>
      <color rgb="FFFF0000"/>
      <name val="BIZ UDPゴシック"/>
      <family val="3"/>
      <charset val="128"/>
    </font>
    <font>
      <vertAlign val="subscript"/>
      <sz val="6"/>
      <color theme="1"/>
      <name val="BIZ UDPゴシック"/>
      <family val="3"/>
      <charset val="128"/>
    </font>
    <font>
      <b/>
      <sz val="9"/>
      <name val="ＭＳ Ｐゴシック"/>
      <family val="3"/>
      <charset val="128"/>
    </font>
    <font>
      <sz val="7"/>
      <name val="ＭＳ Ｐゴシック"/>
      <family val="3"/>
      <charset val="128"/>
    </font>
    <font>
      <sz val="10.5"/>
      <color theme="1"/>
      <name val="BIZ UDPゴシック"/>
      <family val="3"/>
      <charset val="128"/>
    </font>
    <font>
      <vertAlign val="subscript"/>
      <sz val="10.5"/>
      <color theme="1"/>
      <name val="BIZ UDPゴシック"/>
      <family val="3"/>
      <charset val="128"/>
    </font>
  </fonts>
  <fills count="16">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FF99"/>
        <bgColor indexed="64"/>
      </patternFill>
    </fill>
    <fill>
      <patternFill patternType="solid">
        <fgColor rgb="FFCCFFFF"/>
        <bgColor indexed="64"/>
      </patternFill>
    </fill>
    <fill>
      <patternFill patternType="solid">
        <fgColor indexed="41"/>
        <bgColor indexed="64"/>
      </patternFill>
    </fill>
    <fill>
      <patternFill patternType="solid">
        <fgColor theme="8" tint="0.59999389629810485"/>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theme="8" tint="0.79998168889431442"/>
        <bgColor indexed="64"/>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medium">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style="thin">
        <color indexed="64"/>
      </bottom>
      <diagonal style="thin">
        <color indexed="64"/>
      </diagonal>
    </border>
    <border>
      <left/>
      <right/>
      <top style="medium">
        <color indexed="64"/>
      </top>
      <bottom style="medium">
        <color indexed="64"/>
      </bottom>
      <diagonal/>
    </border>
    <border diagonalUp="1">
      <left style="thin">
        <color indexed="64"/>
      </left>
      <right style="thin">
        <color indexed="64"/>
      </right>
      <top style="thin">
        <color indexed="64"/>
      </top>
      <bottom style="hair">
        <color indexed="64"/>
      </bottom>
      <diagonal style="thin">
        <color indexed="64"/>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diagonalUp="1">
      <left style="thin">
        <color indexed="64"/>
      </left>
      <right style="thin">
        <color indexed="64"/>
      </right>
      <top style="hair">
        <color indexed="64"/>
      </top>
      <bottom style="thin">
        <color indexed="64"/>
      </bottom>
      <diagonal style="thin">
        <color indexed="64"/>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left style="medium">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medium">
        <color indexed="64"/>
      </left>
      <right style="medium">
        <color indexed="64"/>
      </right>
      <top style="double">
        <color indexed="64"/>
      </top>
      <bottom style="thin">
        <color indexed="64"/>
      </bottom>
      <diagonal style="thin">
        <color indexed="64"/>
      </diagonal>
    </border>
    <border>
      <left style="medium">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style="hair">
        <color indexed="64"/>
      </top>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medium">
        <color indexed="64"/>
      </left>
      <right style="medium">
        <color indexed="64"/>
      </right>
      <top style="thin">
        <color indexed="64"/>
      </top>
      <bottom style="double">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9">
    <xf numFmtId="0" fontId="0" fillId="0" borderId="0">
      <alignment vertical="center"/>
    </xf>
    <xf numFmtId="0" fontId="8" fillId="0" borderId="0"/>
    <xf numFmtId="38" fontId="8" fillId="0" borderId="0" applyFont="0" applyFill="0" applyBorder="0" applyAlignment="0" applyProtection="0"/>
    <xf numFmtId="0" fontId="8" fillId="0" borderId="0"/>
    <xf numFmtId="0" fontId="8" fillId="0" borderId="0"/>
    <xf numFmtId="9" fontId="8" fillId="0" borderId="0" applyFont="0" applyFill="0" applyBorder="0" applyAlignment="0" applyProtection="0"/>
    <xf numFmtId="0" fontId="8" fillId="0" borderId="0">
      <alignment vertical="center"/>
    </xf>
    <xf numFmtId="38" fontId="19" fillId="0" borderId="0" applyFont="0" applyFill="0" applyBorder="0" applyAlignment="0" applyProtection="0">
      <alignment vertical="center"/>
    </xf>
    <xf numFmtId="9" fontId="40" fillId="0" borderId="0" applyFont="0" applyFill="0" applyBorder="0" applyAlignment="0" applyProtection="0">
      <alignment vertical="center"/>
    </xf>
  </cellStyleXfs>
  <cellXfs count="766">
    <xf numFmtId="0" fontId="0" fillId="0" borderId="0" xfId="0">
      <alignment vertical="center"/>
    </xf>
    <xf numFmtId="0" fontId="2" fillId="0" borderId="0" xfId="0" applyFont="1">
      <alignment vertical="center"/>
    </xf>
    <xf numFmtId="0" fontId="3" fillId="0" borderId="0" xfId="0" applyFont="1" applyAlignment="1">
      <alignment vertical="center"/>
    </xf>
    <xf numFmtId="0" fontId="4" fillId="3" borderId="1"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0" borderId="0" xfId="0" applyFont="1" applyAlignment="1">
      <alignment horizontal="center" vertical="center"/>
    </xf>
    <xf numFmtId="0" fontId="2" fillId="4" borderId="1" xfId="0" applyFont="1" applyFill="1" applyBorder="1" applyAlignment="1">
      <alignment horizontal="center" vertical="center"/>
    </xf>
    <xf numFmtId="0" fontId="10" fillId="0" borderId="0" xfId="0" applyFont="1" applyFill="1">
      <alignment vertical="center"/>
    </xf>
    <xf numFmtId="0" fontId="12" fillId="0" borderId="0" xfId="0" applyFont="1">
      <alignment vertical="center"/>
    </xf>
    <xf numFmtId="0" fontId="2" fillId="0" borderId="0" xfId="0" applyFont="1" applyBorder="1">
      <alignment vertical="center"/>
    </xf>
    <xf numFmtId="0" fontId="2" fillId="0" borderId="0" xfId="0" applyFont="1" applyFill="1">
      <alignment vertical="center"/>
    </xf>
    <xf numFmtId="0" fontId="4" fillId="3" borderId="13" xfId="0" applyFont="1" applyFill="1" applyBorder="1" applyAlignment="1">
      <alignment horizontal="center" vertical="center" wrapText="1"/>
    </xf>
    <xf numFmtId="0" fontId="8" fillId="0" borderId="0" xfId="6" applyFont="1">
      <alignment vertical="center"/>
    </xf>
    <xf numFmtId="0" fontId="8" fillId="0" borderId="0" xfId="6">
      <alignment vertical="center"/>
    </xf>
    <xf numFmtId="0" fontId="8" fillId="0" borderId="0" xfId="6" applyFill="1">
      <alignment vertical="center"/>
    </xf>
    <xf numFmtId="0" fontId="8" fillId="0" borderId="0" xfId="6" applyFont="1" applyFill="1">
      <alignment vertical="center"/>
    </xf>
    <xf numFmtId="0" fontId="8" fillId="0" borderId="0" xfId="6" applyFont="1" applyProtection="1">
      <alignment vertical="center"/>
      <protection locked="0"/>
    </xf>
    <xf numFmtId="0" fontId="14" fillId="0" borderId="54" xfId="6" applyFont="1" applyFill="1" applyBorder="1" applyAlignment="1" applyProtection="1">
      <alignment horizontal="center" vertical="center" wrapText="1"/>
    </xf>
    <xf numFmtId="38" fontId="8" fillId="0" borderId="13" xfId="7" applyFont="1" applyFill="1" applyBorder="1" applyAlignment="1" applyProtection="1">
      <alignment horizontal="center" vertical="center"/>
    </xf>
    <xf numFmtId="176" fontId="8" fillId="0" borderId="8" xfId="7" applyNumberFormat="1" applyFont="1" applyFill="1" applyBorder="1" applyProtection="1">
      <alignment vertical="center"/>
      <protection locked="0"/>
    </xf>
    <xf numFmtId="176" fontId="8" fillId="0" borderId="8" xfId="7" applyNumberFormat="1" applyFont="1" applyFill="1" applyBorder="1" applyProtection="1">
      <alignment vertical="center"/>
      <protection hidden="1"/>
    </xf>
    <xf numFmtId="177" fontId="8" fillId="0" borderId="60" xfId="7" applyNumberFormat="1" applyFont="1" applyFill="1" applyBorder="1" applyProtection="1">
      <alignment vertical="center"/>
      <protection hidden="1"/>
    </xf>
    <xf numFmtId="176" fontId="8" fillId="0" borderId="60" xfId="7" applyNumberFormat="1" applyFont="1" applyFill="1" applyBorder="1" applyAlignment="1" applyProtection="1">
      <alignment vertical="center"/>
      <protection hidden="1"/>
    </xf>
    <xf numFmtId="178" fontId="8" fillId="0" borderId="63" xfId="7" applyNumberFormat="1" applyFont="1" applyFill="1" applyBorder="1" applyAlignment="1" applyProtection="1">
      <alignment vertical="center"/>
      <protection locked="0"/>
    </xf>
    <xf numFmtId="0" fontId="8" fillId="0" borderId="64" xfId="6" applyFill="1" applyBorder="1">
      <alignment vertical="center"/>
    </xf>
    <xf numFmtId="0" fontId="8" fillId="0" borderId="65" xfId="6" applyFill="1" applyBorder="1">
      <alignment vertical="center"/>
    </xf>
    <xf numFmtId="179" fontId="8" fillId="10" borderId="66" xfId="7" applyNumberFormat="1" applyFont="1" applyFill="1" applyBorder="1" applyAlignment="1" applyProtection="1">
      <alignment vertical="center"/>
      <protection locked="0"/>
    </xf>
    <xf numFmtId="0" fontId="8" fillId="0" borderId="67" xfId="6" applyFill="1" applyBorder="1">
      <alignment vertical="center"/>
    </xf>
    <xf numFmtId="38" fontId="8" fillId="0" borderId="1" xfId="7" applyFont="1" applyFill="1" applyBorder="1" applyAlignment="1" applyProtection="1">
      <alignment horizontal="center" vertical="center"/>
    </xf>
    <xf numFmtId="176" fontId="8" fillId="0" borderId="2" xfId="7" applyNumberFormat="1" applyFont="1" applyFill="1" applyBorder="1" applyProtection="1">
      <alignment vertical="center"/>
      <protection locked="0"/>
    </xf>
    <xf numFmtId="176" fontId="8" fillId="0" borderId="2" xfId="7" applyNumberFormat="1" applyFont="1" applyFill="1" applyBorder="1" applyProtection="1">
      <alignment vertical="center"/>
      <protection hidden="1"/>
    </xf>
    <xf numFmtId="177" fontId="8" fillId="0" borderId="68" xfId="7" applyNumberFormat="1" applyFont="1" applyFill="1" applyBorder="1" applyProtection="1">
      <alignment vertical="center"/>
      <protection hidden="1"/>
    </xf>
    <xf numFmtId="176" fontId="8" fillId="0" borderId="68" xfId="7" applyNumberFormat="1" applyFont="1" applyFill="1" applyBorder="1" applyAlignment="1" applyProtection="1">
      <alignment vertical="center"/>
      <protection hidden="1"/>
    </xf>
    <xf numFmtId="178" fontId="8" fillId="0" borderId="1" xfId="7" applyNumberFormat="1" applyFont="1" applyFill="1" applyBorder="1" applyAlignment="1" applyProtection="1">
      <alignment vertical="center"/>
      <protection locked="0"/>
    </xf>
    <xf numFmtId="0" fontId="8" fillId="0" borderId="69" xfId="6" applyFill="1" applyBorder="1">
      <alignment vertical="center"/>
    </xf>
    <xf numFmtId="0" fontId="8" fillId="0" borderId="68" xfId="6" applyFill="1" applyBorder="1">
      <alignment vertical="center"/>
    </xf>
    <xf numFmtId="179" fontId="8" fillId="10" borderId="70" xfId="7" applyNumberFormat="1" applyFont="1" applyFill="1" applyBorder="1" applyAlignment="1" applyProtection="1">
      <alignment vertical="center"/>
      <protection locked="0"/>
    </xf>
    <xf numFmtId="0" fontId="8" fillId="0" borderId="71" xfId="6" applyFont="1" applyFill="1" applyBorder="1" applyAlignment="1" applyProtection="1">
      <alignment vertical="center" shrinkToFit="1"/>
    </xf>
    <xf numFmtId="38" fontId="8" fillId="0" borderId="71" xfId="7" applyFont="1" applyFill="1" applyBorder="1" applyAlignment="1" applyProtection="1">
      <alignment horizontal="center" vertical="center"/>
    </xf>
    <xf numFmtId="176" fontId="8" fillId="0" borderId="72" xfId="7" applyNumberFormat="1" applyFont="1" applyFill="1" applyBorder="1" applyProtection="1">
      <alignment vertical="center"/>
      <protection locked="0"/>
    </xf>
    <xf numFmtId="176" fontId="8" fillId="0" borderId="72" xfId="7" applyNumberFormat="1" applyFont="1" applyFill="1" applyBorder="1" applyProtection="1">
      <alignment vertical="center"/>
      <protection hidden="1"/>
    </xf>
    <xf numFmtId="177" fontId="8" fillId="0" borderId="73" xfId="7" applyNumberFormat="1" applyFont="1" applyFill="1" applyBorder="1" applyProtection="1">
      <alignment vertical="center"/>
      <protection hidden="1"/>
    </xf>
    <xf numFmtId="176" fontId="8" fillId="0" borderId="73" xfId="7" applyNumberFormat="1" applyFont="1" applyFill="1" applyBorder="1" applyAlignment="1" applyProtection="1">
      <alignment vertical="center"/>
      <protection hidden="1"/>
    </xf>
    <xf numFmtId="178" fontId="8" fillId="0" borderId="71" xfId="7" applyNumberFormat="1" applyFont="1" applyFill="1" applyBorder="1" applyAlignment="1" applyProtection="1">
      <alignment vertical="center"/>
      <protection locked="0"/>
    </xf>
    <xf numFmtId="0" fontId="8" fillId="0" borderId="74" xfId="6" applyFill="1" applyBorder="1">
      <alignment vertical="center"/>
    </xf>
    <xf numFmtId="0" fontId="8" fillId="0" borderId="73" xfId="6" applyFill="1" applyBorder="1">
      <alignment vertical="center"/>
    </xf>
    <xf numFmtId="179" fontId="8" fillId="10" borderId="75" xfId="7" applyNumberFormat="1" applyFont="1" applyFill="1" applyBorder="1" applyAlignment="1" applyProtection="1">
      <alignment vertical="center"/>
      <protection locked="0"/>
    </xf>
    <xf numFmtId="0" fontId="8" fillId="0" borderId="76" xfId="6" applyFont="1" applyFill="1" applyBorder="1" applyAlignment="1" applyProtection="1">
      <alignment vertical="center" shrinkToFit="1"/>
    </xf>
    <xf numFmtId="38" fontId="8" fillId="0" borderId="76" xfId="7" applyFont="1" applyFill="1" applyBorder="1" applyAlignment="1" applyProtection="1">
      <alignment horizontal="center" vertical="center"/>
    </xf>
    <xf numFmtId="176" fontId="8" fillId="0" borderId="77" xfId="7" applyNumberFormat="1" applyFont="1" applyFill="1" applyBorder="1" applyProtection="1">
      <alignment vertical="center"/>
      <protection locked="0"/>
    </xf>
    <xf numFmtId="176" fontId="8" fillId="0" borderId="77" xfId="7" applyNumberFormat="1" applyFont="1" applyFill="1" applyBorder="1" applyProtection="1">
      <alignment vertical="center"/>
      <protection hidden="1"/>
    </xf>
    <xf numFmtId="177" fontId="8" fillId="0" borderId="78" xfId="7" applyNumberFormat="1" applyFont="1" applyFill="1" applyBorder="1" applyProtection="1">
      <alignment vertical="center"/>
      <protection hidden="1"/>
    </xf>
    <xf numFmtId="176" fontId="8" fillId="0" borderId="78" xfId="7" applyNumberFormat="1" applyFont="1" applyFill="1" applyBorder="1" applyAlignment="1" applyProtection="1">
      <alignment vertical="center"/>
      <protection hidden="1"/>
    </xf>
    <xf numFmtId="178" fontId="8" fillId="0" borderId="76" xfId="7" applyNumberFormat="1" applyFont="1" applyFill="1" applyBorder="1" applyAlignment="1" applyProtection="1">
      <alignment vertical="center"/>
      <protection locked="0"/>
    </xf>
    <xf numFmtId="0" fontId="8" fillId="0" borderId="79" xfId="6" applyFill="1" applyBorder="1">
      <alignment vertical="center"/>
    </xf>
    <xf numFmtId="0" fontId="8" fillId="0" borderId="78" xfId="6" applyFill="1" applyBorder="1">
      <alignment vertical="center"/>
    </xf>
    <xf numFmtId="179" fontId="8" fillId="10" borderId="80" xfId="7" applyNumberFormat="1" applyFont="1" applyFill="1" applyBorder="1" applyAlignment="1" applyProtection="1">
      <alignment vertical="center"/>
      <protection locked="0"/>
    </xf>
    <xf numFmtId="0" fontId="8" fillId="0" borderId="81" xfId="6" applyFont="1" applyFill="1" applyBorder="1" applyAlignment="1" applyProtection="1">
      <alignment vertical="center" shrinkToFit="1"/>
    </xf>
    <xf numFmtId="38" fontId="8" fillId="0" borderId="81" xfId="7" applyFont="1" applyFill="1" applyBorder="1" applyAlignment="1" applyProtection="1">
      <alignment horizontal="center" vertical="center"/>
    </xf>
    <xf numFmtId="176" fontId="8" fillId="0" borderId="82" xfId="7" applyNumberFormat="1" applyFont="1" applyFill="1" applyBorder="1" applyProtection="1">
      <alignment vertical="center"/>
      <protection locked="0"/>
    </xf>
    <xf numFmtId="176" fontId="8" fillId="0" borderId="82" xfId="7" applyNumberFormat="1" applyFont="1" applyFill="1" applyBorder="1" applyProtection="1">
      <alignment vertical="center"/>
      <protection hidden="1"/>
    </xf>
    <xf numFmtId="177" fontId="8" fillId="0" borderId="83" xfId="7" applyNumberFormat="1" applyFont="1" applyFill="1" applyBorder="1" applyProtection="1">
      <alignment vertical="center"/>
      <protection hidden="1"/>
    </xf>
    <xf numFmtId="176" fontId="8" fillId="0" borderId="83" xfId="7" applyNumberFormat="1" applyFont="1" applyFill="1" applyBorder="1" applyAlignment="1" applyProtection="1">
      <alignment vertical="center"/>
      <protection hidden="1"/>
    </xf>
    <xf numFmtId="178" fontId="8" fillId="0" borderId="81" xfId="7" applyNumberFormat="1" applyFont="1" applyFill="1" applyBorder="1" applyAlignment="1" applyProtection="1">
      <alignment vertical="center"/>
      <protection locked="0"/>
    </xf>
    <xf numFmtId="0" fontId="8" fillId="0" borderId="84" xfId="6" applyFill="1" applyBorder="1">
      <alignment vertical="center"/>
    </xf>
    <xf numFmtId="0" fontId="8" fillId="0" borderId="83" xfId="6" applyFill="1" applyBorder="1">
      <alignment vertical="center"/>
    </xf>
    <xf numFmtId="179" fontId="8" fillId="10" borderId="85" xfId="7" applyNumberFormat="1" applyFont="1" applyFill="1" applyBorder="1" applyAlignment="1" applyProtection="1">
      <alignment vertical="center"/>
      <protection locked="0"/>
    </xf>
    <xf numFmtId="180" fontId="8" fillId="0" borderId="1" xfId="7" applyNumberFormat="1" applyFont="1" applyFill="1" applyBorder="1" applyAlignment="1" applyProtection="1">
      <alignment vertical="center"/>
      <protection locked="0"/>
    </xf>
    <xf numFmtId="176" fontId="8" fillId="0" borderId="5" xfId="7" applyNumberFormat="1" applyFont="1" applyFill="1" applyBorder="1" applyProtection="1">
      <alignment vertical="center"/>
      <protection locked="0"/>
    </xf>
    <xf numFmtId="176" fontId="8" fillId="0" borderId="5" xfId="7" applyNumberFormat="1" applyFont="1" applyFill="1" applyBorder="1" applyProtection="1">
      <alignment vertical="center"/>
      <protection hidden="1"/>
    </xf>
    <xf numFmtId="177" fontId="8" fillId="0" borderId="49" xfId="7" applyNumberFormat="1" applyFont="1" applyFill="1" applyBorder="1" applyProtection="1">
      <alignment vertical="center"/>
      <protection hidden="1"/>
    </xf>
    <xf numFmtId="176" fontId="8" fillId="0" borderId="49" xfId="7" applyNumberFormat="1" applyFont="1" applyFill="1" applyBorder="1" applyAlignment="1" applyProtection="1">
      <alignment vertical="center"/>
      <protection hidden="1"/>
    </xf>
    <xf numFmtId="0" fontId="8" fillId="0" borderId="87" xfId="6" applyFont="1" applyFill="1" applyBorder="1" applyAlignment="1" applyProtection="1">
      <alignment vertical="center" shrinkToFit="1"/>
    </xf>
    <xf numFmtId="38" fontId="8" fillId="0" borderId="87" xfId="7" applyFont="1" applyFill="1" applyBorder="1" applyAlignment="1" applyProtection="1">
      <alignment horizontal="center" vertical="center"/>
    </xf>
    <xf numFmtId="176" fontId="8" fillId="0" borderId="88" xfId="7" applyNumberFormat="1" applyFont="1" applyFill="1" applyBorder="1" applyProtection="1">
      <alignment vertical="center"/>
      <protection locked="0"/>
    </xf>
    <xf numFmtId="176" fontId="8" fillId="0" borderId="88" xfId="7" applyNumberFormat="1" applyFont="1" applyFill="1" applyBorder="1" applyProtection="1">
      <alignment vertical="center"/>
      <protection hidden="1"/>
    </xf>
    <xf numFmtId="0" fontId="8" fillId="0" borderId="89" xfId="7" applyNumberFormat="1" applyFont="1" applyFill="1" applyBorder="1" applyProtection="1">
      <alignment vertical="center"/>
      <protection hidden="1"/>
    </xf>
    <xf numFmtId="176" fontId="8" fillId="0" borderId="89" xfId="7" applyNumberFormat="1" applyFont="1" applyFill="1" applyBorder="1" applyAlignment="1" applyProtection="1">
      <alignment vertical="center"/>
      <protection hidden="1"/>
    </xf>
    <xf numFmtId="0" fontId="8" fillId="0" borderId="74" xfId="6" applyFont="1" applyFill="1" applyBorder="1">
      <alignment vertical="center"/>
    </xf>
    <xf numFmtId="0" fontId="15" fillId="0" borderId="73" xfId="6" applyFont="1" applyFill="1" applyBorder="1" applyAlignment="1">
      <alignment vertical="center" wrapText="1"/>
    </xf>
    <xf numFmtId="0" fontId="8" fillId="0" borderId="94" xfId="6" applyFont="1" applyFill="1" applyBorder="1" applyAlignment="1" applyProtection="1">
      <alignment vertical="center" shrinkToFit="1"/>
      <protection locked="0"/>
    </xf>
    <xf numFmtId="176" fontId="8" fillId="0" borderId="95" xfId="7" applyNumberFormat="1" applyFont="1" applyFill="1" applyBorder="1" applyProtection="1">
      <alignment vertical="center"/>
      <protection locked="0"/>
    </xf>
    <xf numFmtId="177" fontId="8" fillId="0" borderId="96" xfId="7" applyNumberFormat="1" applyFont="1" applyFill="1" applyBorder="1" applyProtection="1">
      <alignment vertical="center"/>
      <protection locked="0"/>
    </xf>
    <xf numFmtId="176" fontId="8" fillId="0" borderId="96" xfId="7" applyNumberFormat="1" applyFont="1" applyFill="1" applyBorder="1" applyAlignment="1" applyProtection="1">
      <alignment vertical="center"/>
      <protection locked="0"/>
    </xf>
    <xf numFmtId="0" fontId="8" fillId="0" borderId="76" xfId="6" applyFont="1" applyFill="1" applyBorder="1" applyAlignment="1" applyProtection="1">
      <alignment vertical="center" shrinkToFit="1"/>
      <protection locked="0"/>
    </xf>
    <xf numFmtId="0" fontId="8" fillId="0" borderId="76" xfId="6" applyFont="1" applyFill="1" applyBorder="1" applyProtection="1">
      <alignment vertical="center"/>
      <protection locked="0"/>
    </xf>
    <xf numFmtId="0" fontId="8" fillId="0" borderId="79" xfId="6" applyFont="1" applyFill="1" applyBorder="1">
      <alignment vertical="center"/>
    </xf>
    <xf numFmtId="0" fontId="8" fillId="0" borderId="78" xfId="6" applyFont="1" applyFill="1" applyBorder="1">
      <alignment vertical="center"/>
    </xf>
    <xf numFmtId="179" fontId="21" fillId="10" borderId="80" xfId="7" applyNumberFormat="1" applyFont="1" applyFill="1" applyBorder="1" applyAlignment="1" applyProtection="1">
      <alignment vertical="center"/>
      <protection locked="0"/>
    </xf>
    <xf numFmtId="176" fontId="8" fillId="0" borderId="8" xfId="7" applyNumberFormat="1" applyFont="1" applyFill="1" applyBorder="1" applyProtection="1">
      <alignment vertical="center"/>
    </xf>
    <xf numFmtId="181" fontId="8" fillId="0" borderId="60" xfId="7" applyNumberFormat="1" applyFont="1" applyFill="1" applyBorder="1" applyProtection="1">
      <alignment vertical="center"/>
      <protection hidden="1"/>
    </xf>
    <xf numFmtId="0" fontId="8" fillId="0" borderId="69" xfId="6" applyFont="1" applyFill="1" applyBorder="1">
      <alignment vertical="center"/>
    </xf>
    <xf numFmtId="0" fontId="8" fillId="0" borderId="68" xfId="6" applyFont="1" applyFill="1" applyBorder="1">
      <alignment vertical="center"/>
    </xf>
    <xf numFmtId="182" fontId="8" fillId="10" borderId="70" xfId="7" applyNumberFormat="1" applyFont="1" applyFill="1" applyBorder="1" applyAlignment="1" applyProtection="1">
      <alignment vertical="center"/>
      <protection locked="0"/>
    </xf>
    <xf numFmtId="176" fontId="8" fillId="0" borderId="2" xfId="7" applyNumberFormat="1" applyFont="1" applyFill="1" applyBorder="1" applyProtection="1">
      <alignment vertical="center"/>
    </xf>
    <xf numFmtId="181" fontId="8" fillId="0" borderId="68" xfId="7" applyNumberFormat="1" applyFont="1" applyFill="1" applyBorder="1" applyProtection="1">
      <alignment vertical="center"/>
      <protection hidden="1"/>
    </xf>
    <xf numFmtId="180" fontId="8" fillId="0" borderId="33" xfId="7" applyNumberFormat="1" applyFont="1" applyFill="1" applyBorder="1" applyAlignment="1" applyProtection="1">
      <alignment vertical="center"/>
      <protection locked="0"/>
    </xf>
    <xf numFmtId="0" fontId="8" fillId="0" borderId="99" xfId="6" applyFont="1" applyFill="1" applyBorder="1">
      <alignment vertical="center"/>
    </xf>
    <xf numFmtId="0" fontId="8" fillId="0" borderId="100" xfId="6" applyFont="1" applyFill="1" applyBorder="1">
      <alignment vertical="center"/>
    </xf>
    <xf numFmtId="182" fontId="8" fillId="10" borderId="32" xfId="7" applyNumberFormat="1" applyFont="1" applyFill="1" applyBorder="1" applyAlignment="1" applyProtection="1">
      <alignment vertical="center"/>
      <protection locked="0"/>
    </xf>
    <xf numFmtId="1" fontId="8" fillId="0" borderId="102" xfId="7" applyNumberFormat="1" applyFont="1" applyFill="1" applyBorder="1" applyProtection="1">
      <alignment vertical="center"/>
      <protection locked="0"/>
    </xf>
    <xf numFmtId="176" fontId="17" fillId="0" borderId="2" xfId="7" applyNumberFormat="1" applyFont="1" applyFill="1" applyBorder="1" applyAlignment="1" applyProtection="1">
      <alignment vertical="center" shrinkToFit="1"/>
    </xf>
    <xf numFmtId="1" fontId="8" fillId="0" borderId="102" xfId="7" applyNumberFormat="1" applyFont="1" applyFill="1" applyBorder="1" applyAlignment="1" applyProtection="1">
      <alignment vertical="center" shrinkToFit="1"/>
      <protection locked="0"/>
    </xf>
    <xf numFmtId="176" fontId="17" fillId="0" borderId="1" xfId="7" applyNumberFormat="1" applyFont="1" applyFill="1" applyBorder="1" applyAlignment="1" applyProtection="1">
      <alignment vertical="center" shrinkToFit="1"/>
      <protection hidden="1"/>
    </xf>
    <xf numFmtId="176" fontId="17" fillId="0" borderId="2" xfId="7" applyNumberFormat="1" applyFont="1" applyFill="1" applyBorder="1" applyAlignment="1" applyProtection="1">
      <alignment vertical="center" shrinkToFit="1"/>
      <protection hidden="1"/>
    </xf>
    <xf numFmtId="183" fontId="8" fillId="0" borderId="103" xfId="7" applyNumberFormat="1" applyFont="1" applyFill="1" applyBorder="1" applyAlignment="1" applyProtection="1">
      <alignment vertical="center" shrinkToFit="1"/>
      <protection hidden="1"/>
    </xf>
    <xf numFmtId="176" fontId="17" fillId="0" borderId="68" xfId="7" applyNumberFormat="1" applyFont="1" applyFill="1" applyBorder="1" applyAlignment="1" applyProtection="1">
      <alignment vertical="center" shrinkToFit="1"/>
      <protection hidden="1"/>
    </xf>
    <xf numFmtId="0" fontId="8" fillId="0" borderId="0" xfId="6" applyFont="1" applyFill="1" applyProtection="1">
      <alignment vertical="center"/>
      <protection locked="0"/>
    </xf>
    <xf numFmtId="0" fontId="8" fillId="0" borderId="104" xfId="6" applyFont="1" applyFill="1" applyBorder="1">
      <alignment vertical="center"/>
    </xf>
    <xf numFmtId="176" fontId="8" fillId="0" borderId="71" xfId="7" applyNumberFormat="1" applyFont="1" applyFill="1" applyBorder="1" applyProtection="1">
      <alignment vertical="center"/>
      <protection locked="0"/>
    </xf>
    <xf numFmtId="176" fontId="8" fillId="0" borderId="72" xfId="7" applyNumberFormat="1" applyFont="1" applyFill="1" applyBorder="1" applyProtection="1">
      <alignment vertical="center"/>
    </xf>
    <xf numFmtId="176" fontId="21" fillId="0" borderId="105" xfId="7" applyNumberFormat="1" applyFont="1" applyFill="1" applyBorder="1" applyProtection="1">
      <alignment vertical="center"/>
      <protection locked="0"/>
    </xf>
    <xf numFmtId="176" fontId="8" fillId="0" borderId="105" xfId="7" applyNumberFormat="1" applyFont="1" applyFill="1" applyBorder="1" applyProtection="1">
      <alignment vertical="center"/>
      <protection hidden="1"/>
    </xf>
    <xf numFmtId="181" fontId="8" fillId="0" borderId="73" xfId="7" applyNumberFormat="1" applyFont="1" applyFill="1" applyBorder="1" applyProtection="1">
      <alignment vertical="center"/>
      <protection hidden="1"/>
    </xf>
    <xf numFmtId="0" fontId="8" fillId="0" borderId="88" xfId="6" applyFont="1" applyFill="1" applyBorder="1" applyAlignment="1" applyProtection="1">
      <alignment vertical="center" shrinkToFit="1"/>
    </xf>
    <xf numFmtId="180" fontId="8" fillId="0" borderId="87" xfId="7" applyNumberFormat="1" applyFont="1" applyFill="1" applyBorder="1" applyAlignment="1" applyProtection="1">
      <alignment vertical="center"/>
      <protection locked="0"/>
    </xf>
    <xf numFmtId="0" fontId="8" fillId="0" borderId="106" xfId="6" applyFont="1" applyFill="1" applyBorder="1">
      <alignment vertical="center"/>
    </xf>
    <xf numFmtId="0" fontId="15" fillId="0" borderId="89" xfId="6" applyFont="1" applyFill="1" applyBorder="1" applyAlignment="1">
      <alignment vertical="center" wrapText="1"/>
    </xf>
    <xf numFmtId="182" fontId="8" fillId="10" borderId="107" xfId="7" applyNumberFormat="1" applyFont="1" applyFill="1" applyBorder="1" applyAlignment="1" applyProtection="1">
      <alignment vertical="center"/>
      <protection locked="0"/>
    </xf>
    <xf numFmtId="0" fontId="14" fillId="0" borderId="89" xfId="6" applyFont="1" applyFill="1" applyBorder="1" applyAlignment="1">
      <alignment vertical="center"/>
    </xf>
    <xf numFmtId="176" fontId="8" fillId="0" borderId="76" xfId="7" applyNumberFormat="1" applyFont="1" applyFill="1" applyBorder="1" applyProtection="1">
      <alignment vertical="center"/>
      <protection locked="0"/>
    </xf>
    <xf numFmtId="176" fontId="8" fillId="0" borderId="77" xfId="7" applyNumberFormat="1" applyFont="1" applyFill="1" applyBorder="1" applyProtection="1">
      <alignment vertical="center"/>
    </xf>
    <xf numFmtId="176" fontId="21" fillId="0" borderId="108" xfId="7" applyNumberFormat="1" applyFont="1" applyFill="1" applyBorder="1" applyProtection="1">
      <alignment vertical="center"/>
      <protection locked="0"/>
    </xf>
    <xf numFmtId="176" fontId="8" fillId="0" borderId="108" xfId="7" applyNumberFormat="1" applyFont="1" applyFill="1" applyBorder="1" applyProtection="1">
      <alignment vertical="center"/>
      <protection hidden="1"/>
    </xf>
    <xf numFmtId="0" fontId="8" fillId="0" borderId="77" xfId="6" applyFont="1" applyFill="1" applyBorder="1" applyAlignment="1" applyProtection="1">
      <alignment vertical="center" shrinkToFit="1"/>
    </xf>
    <xf numFmtId="180" fontId="8" fillId="0" borderId="76" xfId="7" applyNumberFormat="1" applyFont="1" applyFill="1" applyBorder="1" applyAlignment="1" applyProtection="1">
      <alignment vertical="center"/>
      <protection locked="0"/>
    </xf>
    <xf numFmtId="0" fontId="8" fillId="0" borderId="60" xfId="6" applyFont="1" applyFill="1" applyBorder="1">
      <alignment vertical="center"/>
    </xf>
    <xf numFmtId="182" fontId="8" fillId="10" borderId="80" xfId="7" applyNumberFormat="1" applyFont="1" applyFill="1" applyBorder="1" applyAlignment="1" applyProtection="1">
      <alignment vertical="center"/>
      <protection locked="0"/>
    </xf>
    <xf numFmtId="38" fontId="8" fillId="0" borderId="12" xfId="7" applyFont="1" applyFill="1" applyBorder="1" applyAlignment="1" applyProtection="1">
      <alignment horizontal="center" vertical="center"/>
    </xf>
    <xf numFmtId="176" fontId="8" fillId="0" borderId="12" xfId="7" applyNumberFormat="1" applyFont="1" applyFill="1" applyBorder="1" applyProtection="1">
      <alignment vertical="center"/>
      <protection locked="0"/>
    </xf>
    <xf numFmtId="176" fontId="8" fillId="0" borderId="5" xfId="7" applyNumberFormat="1" applyFont="1" applyFill="1" applyBorder="1" applyProtection="1">
      <alignment vertical="center"/>
    </xf>
    <xf numFmtId="176" fontId="21" fillId="0" borderId="102" xfId="7" applyNumberFormat="1" applyFont="1" applyFill="1" applyBorder="1" applyProtection="1">
      <alignment vertical="center"/>
      <protection locked="0"/>
    </xf>
    <xf numFmtId="176" fontId="8" fillId="0" borderId="102" xfId="7" applyNumberFormat="1" applyFont="1" applyFill="1" applyBorder="1" applyProtection="1">
      <alignment vertical="center"/>
      <protection hidden="1"/>
    </xf>
    <xf numFmtId="0" fontId="8" fillId="0" borderId="49" xfId="7" applyNumberFormat="1" applyFont="1" applyFill="1" applyBorder="1" applyProtection="1">
      <alignment vertical="center"/>
      <protection hidden="1"/>
    </xf>
    <xf numFmtId="0" fontId="8" fillId="0" borderId="1" xfId="6" applyFont="1" applyFill="1" applyBorder="1" applyAlignment="1" applyProtection="1">
      <alignment vertical="center" shrinkToFit="1"/>
    </xf>
    <xf numFmtId="176" fontId="8" fillId="0" borderId="1" xfId="7" applyNumberFormat="1" applyFont="1" applyFill="1" applyBorder="1" applyProtection="1">
      <alignment vertical="center"/>
      <protection locked="0"/>
    </xf>
    <xf numFmtId="176" fontId="8" fillId="0" borderId="102" xfId="7" applyNumberFormat="1" applyFont="1" applyFill="1" applyBorder="1" applyProtection="1">
      <alignment vertical="center"/>
    </xf>
    <xf numFmtId="176" fontId="8" fillId="0" borderId="1" xfId="7" applyNumberFormat="1" applyFont="1" applyFill="1" applyBorder="1" applyProtection="1">
      <alignment vertical="center"/>
      <protection hidden="1"/>
    </xf>
    <xf numFmtId="0" fontId="8" fillId="0" borderId="34" xfId="6" applyFont="1" applyFill="1" applyBorder="1" applyAlignment="1" applyProtection="1">
      <alignment vertical="center" shrinkToFit="1"/>
    </xf>
    <xf numFmtId="0" fontId="8" fillId="0" borderId="110" xfId="6" applyFont="1" applyFill="1" applyBorder="1">
      <alignment vertical="center"/>
    </xf>
    <xf numFmtId="182" fontId="21" fillId="10" borderId="32" xfId="7" applyNumberFormat="1" applyFont="1" applyFill="1" applyBorder="1" applyAlignment="1" applyProtection="1">
      <alignment vertical="center"/>
      <protection locked="0"/>
    </xf>
    <xf numFmtId="38" fontId="8" fillId="0" borderId="12" xfId="7" applyFont="1" applyFill="1" applyBorder="1" applyAlignment="1" applyProtection="1">
      <alignment horizontal="center" vertical="center" wrapText="1"/>
    </xf>
    <xf numFmtId="176" fontId="8" fillId="0" borderId="12" xfId="6" applyNumberFormat="1" applyFont="1" applyFill="1" applyBorder="1" applyAlignment="1" applyProtection="1">
      <alignment vertical="center" shrinkToFit="1"/>
      <protection hidden="1"/>
    </xf>
    <xf numFmtId="176" fontId="8" fillId="0" borderId="6" xfId="6" applyNumberFormat="1" applyFont="1" applyFill="1" applyBorder="1" applyAlignment="1" applyProtection="1">
      <alignment vertical="center" shrinkToFit="1"/>
      <protection hidden="1"/>
    </xf>
    <xf numFmtId="0" fontId="8" fillId="0" borderId="111" xfId="6" applyFont="1" applyFill="1" applyBorder="1" applyAlignment="1" applyProtection="1">
      <alignment vertical="center" shrinkToFit="1"/>
      <protection hidden="1"/>
    </xf>
    <xf numFmtId="176" fontId="17" fillId="0" borderId="49" xfId="7" applyNumberFormat="1" applyFont="1" applyFill="1" applyBorder="1" applyAlignment="1" applyProtection="1">
      <alignment vertical="center" shrinkToFit="1"/>
      <protection hidden="1"/>
    </xf>
    <xf numFmtId="176" fontId="22" fillId="0" borderId="63" xfId="7" applyNumberFormat="1" applyFont="1" applyFill="1" applyBorder="1" applyAlignment="1" applyProtection="1">
      <alignment vertical="center" shrinkToFit="1"/>
      <protection hidden="1"/>
    </xf>
    <xf numFmtId="1" fontId="8" fillId="0" borderId="114" xfId="6" applyNumberFormat="1" applyFont="1" applyFill="1" applyBorder="1" applyAlignment="1" applyProtection="1">
      <alignment horizontal="center" vertical="center" shrinkToFit="1"/>
    </xf>
    <xf numFmtId="176" fontId="22" fillId="0" borderId="62" xfId="7" applyNumberFormat="1" applyFont="1" applyFill="1" applyBorder="1" applyAlignment="1" applyProtection="1">
      <alignment vertical="center" shrinkToFit="1"/>
      <protection hidden="1"/>
    </xf>
    <xf numFmtId="0" fontId="22" fillId="0" borderId="115" xfId="6" applyFont="1" applyFill="1" applyBorder="1" applyAlignment="1" applyProtection="1">
      <alignment horizontal="center" vertical="center" shrinkToFit="1"/>
      <protection hidden="1"/>
    </xf>
    <xf numFmtId="176" fontId="22" fillId="0" borderId="116" xfId="7" applyNumberFormat="1" applyFont="1" applyFill="1" applyBorder="1" applyAlignment="1" applyProtection="1">
      <alignment vertical="center" shrinkToFit="1"/>
      <protection hidden="1"/>
    </xf>
    <xf numFmtId="176" fontId="22" fillId="0" borderId="13" xfId="7" applyNumberFormat="1" applyFont="1" applyFill="1" applyBorder="1" applyAlignment="1" applyProtection="1">
      <alignment vertical="center" shrinkToFit="1"/>
      <protection hidden="1"/>
    </xf>
    <xf numFmtId="1" fontId="8" fillId="0" borderId="118" xfId="6" applyNumberFormat="1" applyFont="1" applyFill="1" applyBorder="1" applyAlignment="1" applyProtection="1">
      <alignment horizontal="center" vertical="center" shrinkToFit="1"/>
    </xf>
    <xf numFmtId="0" fontId="22" fillId="0" borderId="119" xfId="6" applyFont="1" applyFill="1" applyBorder="1" applyAlignment="1" applyProtection="1">
      <alignment horizontal="center" vertical="center" shrinkToFit="1"/>
      <protection hidden="1"/>
    </xf>
    <xf numFmtId="176" fontId="22" fillId="0" borderId="103" xfId="7" applyNumberFormat="1" applyFont="1" applyFill="1" applyBorder="1" applyAlignment="1" applyProtection="1">
      <alignment vertical="center" shrinkToFit="1"/>
      <protection hidden="1"/>
    </xf>
    <xf numFmtId="176" fontId="8" fillId="0" borderId="0" xfId="6" applyNumberFormat="1" applyFill="1">
      <alignment vertical="center"/>
    </xf>
    <xf numFmtId="0" fontId="15" fillId="0" borderId="0" xfId="6" applyFont="1">
      <alignment vertical="center"/>
    </xf>
    <xf numFmtId="0" fontId="25" fillId="0" borderId="0" xfId="6" applyFont="1">
      <alignment vertical="center"/>
    </xf>
    <xf numFmtId="184" fontId="25" fillId="0" borderId="0" xfId="6" applyNumberFormat="1" applyFont="1">
      <alignment vertical="center"/>
    </xf>
    <xf numFmtId="0" fontId="15" fillId="0" borderId="0" xfId="6" applyFont="1" applyAlignment="1">
      <alignment vertical="center"/>
    </xf>
    <xf numFmtId="0" fontId="2" fillId="3" borderId="2" xfId="0" applyFont="1" applyFill="1" applyBorder="1" applyAlignment="1">
      <alignment horizontal="center" vertical="center"/>
    </xf>
    <xf numFmtId="0" fontId="8" fillId="0" borderId="0" xfId="6" applyFill="1" applyBorder="1">
      <alignment vertical="center"/>
    </xf>
    <xf numFmtId="182" fontId="8" fillId="10" borderId="0" xfId="7" applyNumberFormat="1" applyFont="1" applyFill="1" applyBorder="1" applyAlignment="1" applyProtection="1">
      <alignment vertical="center"/>
      <protection locked="0"/>
    </xf>
    <xf numFmtId="0" fontId="8" fillId="0" borderId="0" xfId="6" applyFont="1" applyFill="1" applyBorder="1">
      <alignment vertical="center"/>
    </xf>
    <xf numFmtId="0" fontId="14" fillId="0" borderId="0" xfId="6" applyFont="1" applyFill="1" applyBorder="1" applyAlignment="1">
      <alignment vertical="center"/>
    </xf>
    <xf numFmtId="0" fontId="14" fillId="0" borderId="0" xfId="6" applyFont="1" applyFill="1" applyBorder="1">
      <alignment vertical="center"/>
    </xf>
    <xf numFmtId="182" fontId="21" fillId="10" borderId="0" xfId="7" applyNumberFormat="1" applyFont="1" applyFill="1" applyBorder="1" applyAlignment="1" applyProtection="1">
      <alignment vertical="center"/>
      <protection locked="0"/>
    </xf>
    <xf numFmtId="180" fontId="8" fillId="0" borderId="0" xfId="7" applyNumberFormat="1" applyFont="1" applyFill="1" applyBorder="1" applyAlignment="1" applyProtection="1">
      <alignment vertical="center"/>
      <protection locked="0"/>
    </xf>
    <xf numFmtId="0" fontId="28" fillId="0" borderId="0" xfId="0" applyFont="1">
      <alignment vertical="center"/>
    </xf>
    <xf numFmtId="0" fontId="2" fillId="0" borderId="0" xfId="0" applyFont="1" applyFill="1" applyBorder="1" applyAlignment="1">
      <alignment vertical="center"/>
    </xf>
    <xf numFmtId="0" fontId="5" fillId="0" borderId="0" xfId="0" applyFont="1" applyFill="1" applyBorder="1" applyAlignment="1">
      <alignment vertical="center"/>
    </xf>
    <xf numFmtId="0" fontId="2" fillId="4" borderId="1" xfId="0" applyFont="1" applyFill="1" applyBorder="1" applyAlignment="1">
      <alignment horizontal="center" vertical="center"/>
    </xf>
    <xf numFmtId="0" fontId="2" fillId="0" borderId="1" xfId="0" applyFont="1" applyBorder="1">
      <alignment vertical="center"/>
    </xf>
    <xf numFmtId="0" fontId="2" fillId="0" borderId="1" xfId="0" applyFont="1" applyBorder="1" applyAlignment="1">
      <alignment vertical="center" wrapText="1"/>
    </xf>
    <xf numFmtId="0" fontId="2" fillId="4" borderId="1" xfId="0" applyFont="1" applyFill="1" applyBorder="1" applyAlignment="1">
      <alignment horizontal="center" vertical="center"/>
    </xf>
    <xf numFmtId="0" fontId="6" fillId="0" borderId="0" xfId="0" applyFont="1">
      <alignment vertical="center"/>
    </xf>
    <xf numFmtId="0" fontId="0" fillId="5" borderId="0" xfId="0" applyFill="1">
      <alignment vertical="center"/>
    </xf>
    <xf numFmtId="3" fontId="0" fillId="0" borderId="0" xfId="0" applyNumberFormat="1">
      <alignment vertical="center"/>
    </xf>
    <xf numFmtId="0" fontId="0" fillId="0" borderId="0" xfId="0" applyAlignment="1">
      <alignment vertical="center"/>
    </xf>
    <xf numFmtId="0" fontId="36" fillId="0" borderId="0" xfId="0" applyFont="1">
      <alignment vertical="center"/>
    </xf>
    <xf numFmtId="0" fontId="8" fillId="0" borderId="12" xfId="6" applyFont="1" applyFill="1" applyBorder="1" applyAlignment="1" applyProtection="1">
      <alignment horizontal="center" vertical="center" wrapText="1"/>
    </xf>
    <xf numFmtId="0" fontId="17" fillId="0" borderId="46" xfId="6" applyFont="1" applyFill="1" applyBorder="1" applyAlignment="1" applyProtection="1">
      <alignment horizontal="center" vertical="center" textRotation="255" shrinkToFit="1"/>
    </xf>
    <xf numFmtId="0" fontId="8" fillId="0" borderId="12" xfId="6" applyFont="1" applyFill="1" applyBorder="1" applyAlignment="1" applyProtection="1">
      <alignment vertical="center" shrinkToFit="1"/>
    </xf>
    <xf numFmtId="0" fontId="17" fillId="0" borderId="0" xfId="6" applyFont="1" applyFill="1" applyBorder="1" applyAlignment="1" applyProtection="1">
      <alignment horizontal="center" vertical="center"/>
    </xf>
    <xf numFmtId="0" fontId="17" fillId="0" borderId="0" xfId="6" applyFont="1" applyFill="1" applyBorder="1" applyAlignment="1" applyProtection="1">
      <alignment horizontal="center" vertical="center" textRotation="255" shrinkToFit="1"/>
    </xf>
    <xf numFmtId="0" fontId="8" fillId="0" borderId="0" xfId="6" applyFont="1" applyFill="1" applyBorder="1" applyAlignment="1" applyProtection="1">
      <alignment vertical="center" shrinkToFit="1"/>
    </xf>
    <xf numFmtId="0" fontId="2" fillId="14" borderId="0" xfId="0" applyFont="1" applyFill="1">
      <alignment vertical="center"/>
    </xf>
    <xf numFmtId="0" fontId="2" fillId="14" borderId="0" xfId="0" applyFont="1" applyFill="1" applyAlignment="1">
      <alignment vertical="top"/>
    </xf>
    <xf numFmtId="0" fontId="2" fillId="14" borderId="0" xfId="0" applyFont="1" applyFill="1" applyAlignment="1">
      <alignment horizontal="center" vertical="center"/>
    </xf>
    <xf numFmtId="0" fontId="10" fillId="14" borderId="0" xfId="0" applyFont="1" applyFill="1">
      <alignment vertical="center"/>
    </xf>
    <xf numFmtId="0" fontId="12" fillId="14" borderId="0" xfId="0" applyFont="1" applyFill="1" applyBorder="1" applyAlignment="1">
      <alignment horizontal="center" vertical="center"/>
    </xf>
    <xf numFmtId="0" fontId="10" fillId="14" borderId="0" xfId="0" applyFont="1" applyFill="1" applyBorder="1" applyAlignment="1">
      <alignment horizontal="center" vertical="center"/>
    </xf>
    <xf numFmtId="0" fontId="28" fillId="14" borderId="0" xfId="0" applyFont="1" applyFill="1" applyBorder="1" applyAlignment="1">
      <alignment horizontal="center" vertical="center"/>
    </xf>
    <xf numFmtId="0" fontId="28" fillId="14" borderId="0" xfId="0" applyFont="1" applyFill="1" applyBorder="1" applyAlignment="1">
      <alignment horizontal="right" vertical="center"/>
    </xf>
    <xf numFmtId="0" fontId="2" fillId="14" borderId="0" xfId="0" applyFont="1" applyFill="1" applyBorder="1" applyAlignment="1">
      <alignment horizontal="center" vertical="center"/>
    </xf>
    <xf numFmtId="0" fontId="2" fillId="14" borderId="0" xfId="0" applyFont="1" applyFill="1" applyAlignment="1">
      <alignment horizontal="left" vertical="center"/>
    </xf>
    <xf numFmtId="0" fontId="2" fillId="14" borderId="0" xfId="0" applyFont="1" applyFill="1" applyBorder="1">
      <alignment vertical="center"/>
    </xf>
    <xf numFmtId="0" fontId="2" fillId="14" borderId="0" xfId="0" applyFont="1" applyFill="1" applyBorder="1" applyAlignment="1">
      <alignment horizontal="center" vertical="center" wrapText="1"/>
    </xf>
    <xf numFmtId="0" fontId="2" fillId="14" borderId="9" xfId="0" applyFont="1" applyFill="1" applyBorder="1">
      <alignment vertical="center"/>
    </xf>
    <xf numFmtId="0" fontId="2" fillId="14" borderId="6" xfId="0" applyFont="1" applyFill="1" applyBorder="1" applyAlignment="1">
      <alignment horizontal="center" vertical="center"/>
    </xf>
    <xf numFmtId="0" fontId="2" fillId="14" borderId="11" xfId="0" applyFont="1" applyFill="1" applyBorder="1" applyAlignment="1">
      <alignment horizontal="center" vertical="center"/>
    </xf>
    <xf numFmtId="0" fontId="2" fillId="14" borderId="6" xfId="0" applyFont="1" applyFill="1" applyBorder="1">
      <alignment vertical="center"/>
    </xf>
    <xf numFmtId="0" fontId="5" fillId="14" borderId="0" xfId="0" applyFont="1" applyFill="1" applyBorder="1" applyAlignment="1">
      <alignment vertical="center"/>
    </xf>
    <xf numFmtId="0" fontId="2" fillId="14" borderId="0" xfId="0" applyFont="1" applyFill="1" applyBorder="1" applyAlignment="1">
      <alignment vertical="center"/>
    </xf>
    <xf numFmtId="0" fontId="10" fillId="14" borderId="0" xfId="0" applyFont="1" applyFill="1" applyAlignment="1">
      <alignment horizontal="center" vertical="center"/>
    </xf>
    <xf numFmtId="0" fontId="10" fillId="14" borderId="0" xfId="0" applyFont="1" applyFill="1" applyBorder="1" applyAlignment="1">
      <alignment horizontal="center" vertical="center" wrapText="1"/>
    </xf>
    <xf numFmtId="0" fontId="11" fillId="14" borderId="0" xfId="0" applyFont="1" applyFill="1" applyBorder="1" applyAlignment="1">
      <alignment vertical="center" wrapText="1"/>
    </xf>
    <xf numFmtId="0" fontId="5" fillId="14" borderId="14" xfId="0" applyFont="1" applyFill="1" applyBorder="1" applyAlignment="1">
      <alignment vertical="center"/>
    </xf>
    <xf numFmtId="0" fontId="2" fillId="14" borderId="14" xfId="0" applyFont="1" applyFill="1" applyBorder="1" applyAlignment="1">
      <alignment vertical="center"/>
    </xf>
    <xf numFmtId="0" fontId="2" fillId="14" borderId="14" xfId="0" applyFont="1" applyFill="1" applyBorder="1">
      <alignment vertical="center"/>
    </xf>
    <xf numFmtId="0" fontId="42" fillId="0" borderId="0" xfId="0" applyFont="1">
      <alignment vertical="center"/>
    </xf>
    <xf numFmtId="0" fontId="0" fillId="0" borderId="0" xfId="0" applyFont="1">
      <alignment vertical="center"/>
    </xf>
    <xf numFmtId="0" fontId="32" fillId="0" borderId="0" xfId="0" applyFont="1">
      <alignment vertical="center"/>
    </xf>
    <xf numFmtId="0" fontId="5" fillId="0" borderId="0" xfId="0" applyFont="1">
      <alignment vertical="center"/>
    </xf>
    <xf numFmtId="0" fontId="2" fillId="4" borderId="1" xfId="0" applyFont="1" applyFill="1" applyBorder="1" applyAlignment="1">
      <alignment vertical="center"/>
    </xf>
    <xf numFmtId="0" fontId="8" fillId="0" borderId="0" xfId="1" applyAlignment="1">
      <alignment vertical="center"/>
    </xf>
    <xf numFmtId="0" fontId="8" fillId="0" borderId="0" xfId="1" applyAlignment="1">
      <alignment horizontal="center" vertical="center"/>
    </xf>
    <xf numFmtId="0" fontId="17" fillId="0" borderId="0" xfId="6" applyFont="1">
      <alignment vertical="center"/>
    </xf>
    <xf numFmtId="0" fontId="8" fillId="0" borderId="92" xfId="6" applyFont="1" applyFill="1" applyBorder="1" applyAlignment="1" applyProtection="1">
      <alignment vertical="center" shrinkToFit="1"/>
    </xf>
    <xf numFmtId="180" fontId="8" fillId="0" borderId="91" xfId="7" applyNumberFormat="1" applyFont="1" applyFill="1" applyBorder="1" applyAlignment="1" applyProtection="1">
      <alignment vertical="center"/>
      <protection locked="0"/>
    </xf>
    <xf numFmtId="0" fontId="8" fillId="0" borderId="124" xfId="6" applyFont="1" applyFill="1" applyBorder="1">
      <alignment vertical="center"/>
    </xf>
    <xf numFmtId="0" fontId="14" fillId="0" borderId="47" xfId="6" applyFont="1" applyFill="1" applyBorder="1">
      <alignment vertical="center"/>
    </xf>
    <xf numFmtId="180" fontId="8" fillId="0" borderId="71" xfId="7" applyNumberFormat="1" applyFont="1" applyFill="1" applyBorder="1" applyAlignment="1" applyProtection="1">
      <alignment vertical="center"/>
      <protection locked="0"/>
    </xf>
    <xf numFmtId="0" fontId="8" fillId="0" borderId="47" xfId="6" applyFont="1" applyFill="1" applyBorder="1">
      <alignment vertical="center"/>
    </xf>
    <xf numFmtId="182" fontId="8" fillId="10" borderId="90" xfId="7" applyNumberFormat="1" applyFont="1" applyFill="1" applyBorder="1" applyAlignment="1" applyProtection="1">
      <alignment vertical="center"/>
      <protection locked="0"/>
    </xf>
    <xf numFmtId="0" fontId="14" fillId="0" borderId="73" xfId="6" applyFont="1" applyFill="1" applyBorder="1" applyAlignment="1">
      <alignment vertical="center"/>
    </xf>
    <xf numFmtId="176" fontId="21" fillId="0" borderId="125" xfId="7" applyNumberFormat="1" applyFont="1" applyFill="1" applyBorder="1" applyProtection="1">
      <alignment vertical="center"/>
      <protection locked="0"/>
    </xf>
    <xf numFmtId="176" fontId="8" fillId="0" borderId="125" xfId="7" applyNumberFormat="1" applyFont="1" applyFill="1" applyBorder="1" applyProtection="1">
      <alignment vertical="center"/>
      <protection hidden="1"/>
    </xf>
    <xf numFmtId="0" fontId="8" fillId="0" borderId="96" xfId="6" applyFont="1" applyFill="1" applyBorder="1">
      <alignment vertical="center"/>
    </xf>
    <xf numFmtId="182" fontId="8" fillId="10" borderId="126" xfId="7" applyNumberFormat="1" applyFont="1" applyFill="1" applyBorder="1" applyAlignment="1" applyProtection="1">
      <alignment vertical="center"/>
      <protection locked="0"/>
    </xf>
    <xf numFmtId="0" fontId="14" fillId="0" borderId="96" xfId="6" applyFont="1" applyFill="1" applyBorder="1">
      <alignment vertical="center"/>
    </xf>
    <xf numFmtId="0" fontId="8" fillId="0" borderId="28" xfId="6" applyFont="1" applyFill="1" applyBorder="1" applyAlignment="1" applyProtection="1">
      <alignment vertical="center" shrinkToFit="1"/>
    </xf>
    <xf numFmtId="180" fontId="8" fillId="0" borderId="28" xfId="7" applyNumberFormat="1" applyFont="1" applyFill="1" applyBorder="1" applyAlignment="1" applyProtection="1">
      <alignment vertical="center"/>
      <protection locked="0"/>
    </xf>
    <xf numFmtId="0" fontId="8" fillId="0" borderId="127" xfId="6" applyFont="1" applyFill="1" applyBorder="1">
      <alignment vertical="center"/>
    </xf>
    <xf numFmtId="0" fontId="8" fillId="0" borderId="128" xfId="6" applyFont="1" applyFill="1" applyBorder="1">
      <alignment vertical="center"/>
    </xf>
    <xf numFmtId="182" fontId="8" fillId="10" borderId="27" xfId="7" applyNumberFormat="1" applyFont="1" applyFill="1" applyBorder="1" applyAlignment="1" applyProtection="1">
      <alignment vertical="center"/>
      <protection locked="0"/>
    </xf>
    <xf numFmtId="176" fontId="8" fillId="0" borderId="1" xfId="6" applyNumberFormat="1" applyFont="1" applyFill="1" applyBorder="1" applyAlignment="1" applyProtection="1">
      <alignment vertical="center" shrinkToFit="1"/>
      <protection hidden="1"/>
    </xf>
    <xf numFmtId="176" fontId="8" fillId="0" borderId="131" xfId="6" applyNumberFormat="1" applyFont="1" applyFill="1" applyBorder="1" applyAlignment="1" applyProtection="1">
      <alignment vertical="center" shrinkToFit="1"/>
      <protection hidden="1"/>
    </xf>
    <xf numFmtId="176" fontId="8" fillId="0" borderId="132" xfId="6" applyNumberFormat="1" applyFont="1" applyFill="1" applyBorder="1" applyAlignment="1" applyProtection="1">
      <alignment vertical="center" shrinkToFit="1"/>
      <protection hidden="1"/>
    </xf>
    <xf numFmtId="0" fontId="8" fillId="0" borderId="133" xfId="6" applyFont="1" applyFill="1" applyBorder="1" applyAlignment="1" applyProtection="1">
      <alignment vertical="center" shrinkToFit="1"/>
      <protection hidden="1"/>
    </xf>
    <xf numFmtId="0" fontId="8" fillId="0" borderId="136" xfId="6" applyFont="1" applyFill="1" applyBorder="1" applyAlignment="1">
      <alignment horizontal="center" vertical="center" wrapText="1"/>
    </xf>
    <xf numFmtId="0" fontId="15" fillId="0" borderId="6" xfId="6" applyFont="1" applyFill="1" applyBorder="1" applyAlignment="1" applyProtection="1">
      <alignment vertical="center"/>
    </xf>
    <xf numFmtId="0" fontId="22" fillId="0" borderId="6" xfId="6" applyFont="1" applyFill="1" applyBorder="1" applyAlignment="1" applyProtection="1">
      <alignment vertical="center"/>
      <protection hidden="1"/>
    </xf>
    <xf numFmtId="0" fontId="22" fillId="0" borderId="0" xfId="6" applyFont="1" applyFill="1" applyBorder="1" applyAlignment="1" applyProtection="1">
      <alignment horizontal="center" vertical="center"/>
      <protection hidden="1"/>
    </xf>
    <xf numFmtId="176" fontId="22" fillId="0" borderId="49" xfId="7" applyNumberFormat="1" applyFont="1" applyFill="1" applyBorder="1" applyAlignment="1" applyProtection="1">
      <alignment vertical="center" shrinkToFit="1"/>
      <protection hidden="1"/>
    </xf>
    <xf numFmtId="0" fontId="8" fillId="0" borderId="136" xfId="6" applyFont="1" applyFill="1" applyBorder="1">
      <alignment vertical="center"/>
    </xf>
    <xf numFmtId="0" fontId="15" fillId="0" borderId="138" xfId="6" applyFont="1" applyFill="1" applyBorder="1" applyAlignment="1" applyProtection="1">
      <alignment vertical="center"/>
    </xf>
    <xf numFmtId="0" fontId="22" fillId="0" borderId="138" xfId="6" applyFont="1" applyFill="1" applyBorder="1" applyAlignment="1" applyProtection="1">
      <alignment vertical="center"/>
      <protection hidden="1"/>
    </xf>
    <xf numFmtId="0" fontId="22" fillId="0" borderId="139" xfId="6" applyFont="1" applyFill="1" applyBorder="1" applyAlignment="1" applyProtection="1">
      <alignment horizontal="center" vertical="center"/>
      <protection hidden="1"/>
    </xf>
    <xf numFmtId="185" fontId="0" fillId="0" borderId="0" xfId="0" applyNumberFormat="1">
      <alignment vertical="center"/>
    </xf>
    <xf numFmtId="0" fontId="2" fillId="14" borderId="0" xfId="0" applyFont="1" applyFill="1" applyAlignment="1">
      <alignment horizontal="left" vertical="center"/>
    </xf>
    <xf numFmtId="0" fontId="2" fillId="14" borderId="0" xfId="0" applyFont="1" applyFill="1" applyAlignment="1">
      <alignment horizontal="center" vertical="center"/>
    </xf>
    <xf numFmtId="0" fontId="2" fillId="3" borderId="1" xfId="0" applyFont="1" applyFill="1" applyBorder="1" applyAlignment="1">
      <alignment horizontal="center" vertical="center"/>
    </xf>
    <xf numFmtId="0" fontId="32" fillId="14" borderId="0" xfId="0" applyFont="1" applyFill="1">
      <alignment vertical="center"/>
    </xf>
    <xf numFmtId="0" fontId="3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4" xfId="0" applyFont="1" applyFill="1" applyBorder="1" applyAlignment="1">
      <alignment vertical="center"/>
    </xf>
    <xf numFmtId="0" fontId="6" fillId="0" borderId="1" xfId="0" applyFont="1" applyBorder="1">
      <alignment vertical="center"/>
    </xf>
    <xf numFmtId="9" fontId="6" fillId="0" borderId="1" xfId="8" applyFont="1" applyFill="1" applyBorder="1">
      <alignment vertical="center"/>
    </xf>
    <xf numFmtId="0" fontId="10" fillId="0" borderId="0" xfId="0" applyFont="1">
      <alignment vertical="center"/>
    </xf>
    <xf numFmtId="0" fontId="5" fillId="3" borderId="4"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6" xfId="0" applyFont="1" applyFill="1" applyBorder="1" applyAlignment="1">
      <alignment horizontal="center" vertical="center" wrapText="1"/>
    </xf>
    <xf numFmtId="0" fontId="50" fillId="3" borderId="15" xfId="0" applyFont="1" applyFill="1" applyBorder="1" applyAlignment="1">
      <alignment vertical="center" wrapText="1"/>
    </xf>
    <xf numFmtId="0" fontId="6" fillId="0" borderId="1" xfId="0" applyFont="1" applyBorder="1" applyAlignment="1">
      <alignment horizontal="center" vertical="center"/>
    </xf>
    <xf numFmtId="0" fontId="52" fillId="0" borderId="0" xfId="0" applyFont="1">
      <alignment vertical="center"/>
    </xf>
    <xf numFmtId="0" fontId="52" fillId="0" borderId="0" xfId="0" applyFont="1" applyFill="1">
      <alignment vertical="center"/>
    </xf>
    <xf numFmtId="0" fontId="53" fillId="0" borderId="0" xfId="0" applyFont="1">
      <alignment vertical="center"/>
    </xf>
    <xf numFmtId="0" fontId="6" fillId="12" borderId="1"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3" borderId="13" xfId="0" applyFont="1" applyFill="1" applyBorder="1" applyAlignment="1">
      <alignment vertical="center" wrapText="1"/>
    </xf>
    <xf numFmtId="0" fontId="6" fillId="13" borderId="13" xfId="0" applyFont="1" applyFill="1" applyBorder="1" applyAlignment="1">
      <alignment horizontal="center" vertical="center" wrapText="1"/>
    </xf>
    <xf numFmtId="0" fontId="6" fillId="13" borderId="1" xfId="0" applyFont="1" applyFill="1" applyBorder="1" applyAlignment="1">
      <alignment vertical="center" wrapText="1"/>
    </xf>
    <xf numFmtId="9" fontId="6" fillId="0" borderId="1" xfId="0" applyNumberFormat="1" applyFont="1" applyBorder="1">
      <alignment vertical="center"/>
    </xf>
    <xf numFmtId="0" fontId="6" fillId="13" borderId="1" xfId="0" applyFont="1" applyFill="1" applyBorder="1" applyAlignment="1">
      <alignment horizontal="center" vertical="center" wrapText="1"/>
    </xf>
    <xf numFmtId="0" fontId="6" fillId="13" borderId="13" xfId="0" applyNumberFormat="1" applyFont="1" applyFill="1" applyBorder="1" applyAlignment="1">
      <alignment vertical="center" wrapText="1"/>
    </xf>
    <xf numFmtId="0" fontId="6" fillId="13" borderId="13" xfId="0" applyNumberFormat="1" applyFont="1" applyFill="1" applyBorder="1" applyAlignment="1">
      <alignment horizontal="center" vertical="center" wrapText="1"/>
    </xf>
    <xf numFmtId="0" fontId="2" fillId="4" borderId="20" xfId="0" applyFont="1" applyFill="1" applyBorder="1" applyAlignment="1">
      <alignment horizontal="center" vertical="center" wrapText="1"/>
    </xf>
    <xf numFmtId="0" fontId="28" fillId="0" borderId="0" xfId="0" applyFont="1" applyAlignment="1">
      <alignment vertical="center" wrapText="1"/>
    </xf>
    <xf numFmtId="0" fontId="6" fillId="0" borderId="1" xfId="0" applyFont="1" applyBorder="1" applyAlignment="1">
      <alignment horizontal="center" vertical="center"/>
    </xf>
    <xf numFmtId="0" fontId="2" fillId="4" borderId="13" xfId="0" applyFont="1" applyFill="1" applyBorder="1" applyAlignment="1">
      <alignment vertical="center" wrapText="1"/>
    </xf>
    <xf numFmtId="0" fontId="0" fillId="0" borderId="0" xfId="0" applyAlignment="1">
      <alignment vertical="center" wrapText="1"/>
    </xf>
    <xf numFmtId="0" fontId="2" fillId="14" borderId="0" xfId="0" applyFont="1" applyFill="1" applyAlignment="1">
      <alignment horizontal="center" vertical="center"/>
    </xf>
    <xf numFmtId="0" fontId="2" fillId="4" borderId="20" xfId="0" applyFont="1" applyFill="1" applyBorder="1" applyAlignment="1">
      <alignment vertical="center" wrapText="1"/>
    </xf>
    <xf numFmtId="0" fontId="50" fillId="3" borderId="20" xfId="0" applyFont="1" applyFill="1" applyBorder="1" applyAlignment="1">
      <alignment horizontal="center" vertical="center" wrapText="1"/>
    </xf>
    <xf numFmtId="9" fontId="6" fillId="0" borderId="0" xfId="8" applyFont="1" applyFill="1" applyBorder="1">
      <alignment vertical="center"/>
    </xf>
    <xf numFmtId="186" fontId="49" fillId="14" borderId="14" xfId="0" applyNumberFormat="1" applyFont="1" applyFill="1" applyBorder="1" applyAlignment="1">
      <alignment horizontal="center" vertical="center" wrapText="1"/>
    </xf>
    <xf numFmtId="186" fontId="49" fillId="14" borderId="3" xfId="0" applyNumberFormat="1" applyFont="1" applyFill="1" applyBorder="1" applyAlignment="1">
      <alignment horizontal="center" vertical="center" wrapText="1"/>
    </xf>
    <xf numFmtId="186" fontId="5" fillId="14" borderId="3" xfId="0" applyNumberFormat="1" applyFont="1" applyFill="1" applyBorder="1" applyAlignment="1">
      <alignment horizontal="center" vertical="center"/>
    </xf>
    <xf numFmtId="186" fontId="2" fillId="14" borderId="0" xfId="0" applyNumberFormat="1" applyFont="1" applyFill="1">
      <alignment vertical="center"/>
    </xf>
    <xf numFmtId="186" fontId="2" fillId="14" borderId="0" xfId="0" applyNumberFormat="1" applyFont="1" applyFill="1" applyBorder="1">
      <alignment vertical="center"/>
    </xf>
    <xf numFmtId="0" fontId="6" fillId="0" borderId="1" xfId="0" applyFont="1" applyBorder="1" applyAlignment="1">
      <alignment vertical="center" wrapText="1"/>
    </xf>
    <xf numFmtId="0" fontId="43" fillId="3" borderId="1" xfId="0" applyFont="1" applyFill="1" applyBorder="1" applyAlignment="1">
      <alignment horizontal="left" vertical="center" wrapText="1"/>
    </xf>
    <xf numFmtId="0" fontId="43" fillId="3" borderId="12" xfId="0" applyFont="1" applyFill="1" applyBorder="1" applyAlignment="1">
      <alignment horizontal="left" vertical="center" wrapText="1"/>
    </xf>
    <xf numFmtId="0" fontId="59" fillId="14" borderId="0" xfId="0" applyFont="1" applyFill="1">
      <alignment vertical="center"/>
    </xf>
    <xf numFmtId="0" fontId="59" fillId="14" borderId="0" xfId="0" applyFont="1" applyFill="1" applyAlignment="1">
      <alignment vertical="center"/>
    </xf>
    <xf numFmtId="0" fontId="59" fillId="14" borderId="0" xfId="0" applyFont="1" applyFill="1" applyAlignment="1">
      <alignment horizontal="center" vertical="center"/>
    </xf>
    <xf numFmtId="0" fontId="2" fillId="0" borderId="0" xfId="0" applyFont="1" applyAlignment="1">
      <alignment vertical="center" shrinkToFi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6" fillId="3" borderId="1"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6" fillId="3" borderId="3"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8" fillId="3" borderId="2" xfId="0" applyFont="1" applyFill="1" applyBorder="1" applyAlignment="1">
      <alignment horizontal="left" vertical="top" wrapText="1"/>
    </xf>
    <xf numFmtId="0" fontId="2" fillId="3" borderId="3" xfId="0" applyFont="1" applyFill="1" applyBorder="1" applyAlignment="1">
      <alignment horizontal="left" vertical="top"/>
    </xf>
    <xf numFmtId="0" fontId="2" fillId="3" borderId="4" xfId="0" applyFont="1" applyFill="1" applyBorder="1" applyAlignment="1">
      <alignment horizontal="left" vertical="top"/>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2" xfId="0" applyFont="1" applyFill="1" applyBorder="1" applyAlignment="1">
      <alignment horizontal="center" vertical="center" wrapText="1"/>
    </xf>
    <xf numFmtId="0" fontId="2" fillId="3" borderId="2" xfId="0" applyFont="1" applyFill="1" applyBorder="1" applyAlignment="1">
      <alignment horizontal="left" vertical="center"/>
    </xf>
    <xf numFmtId="0" fontId="2" fillId="3" borderId="3" xfId="0" applyFont="1" applyFill="1" applyBorder="1" applyAlignment="1">
      <alignment horizontal="left" vertical="center"/>
    </xf>
    <xf numFmtId="0" fontId="2" fillId="3" borderId="4" xfId="0" applyFont="1" applyFill="1" applyBorder="1" applyAlignment="1">
      <alignment horizontal="left" vertical="center"/>
    </xf>
    <xf numFmtId="0" fontId="33" fillId="3" borderId="3" xfId="0" applyFont="1" applyFill="1" applyBorder="1" applyAlignment="1">
      <alignment horizontal="right" vertical="center" wrapText="1"/>
    </xf>
    <xf numFmtId="0" fontId="33" fillId="3" borderId="4" xfId="0" applyFont="1" applyFill="1" applyBorder="1" applyAlignment="1">
      <alignment horizontal="righ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3" fillId="14" borderId="0" xfId="0" applyFont="1" applyFill="1" applyAlignment="1">
      <alignment horizontal="center" vertic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14" borderId="0" xfId="0" applyFont="1" applyFill="1" applyAlignment="1">
      <alignment horizontal="right" vertical="center"/>
    </xf>
    <xf numFmtId="0" fontId="59" fillId="14" borderId="0" xfId="0" applyFont="1" applyFill="1" applyAlignment="1">
      <alignment horizontal="left" vertical="center"/>
    </xf>
    <xf numFmtId="0" fontId="59" fillId="14" borderId="0" xfId="0" applyFont="1" applyFill="1" applyAlignment="1">
      <alignment horizontal="center" vertical="center"/>
    </xf>
    <xf numFmtId="0" fontId="2" fillId="3" borderId="0" xfId="0" applyFont="1" applyFill="1" applyAlignment="1">
      <alignment horizontal="left" vertical="top"/>
    </xf>
    <xf numFmtId="0" fontId="2" fillId="2"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8" xfId="0" applyFont="1" applyFill="1" applyBorder="1" applyAlignment="1">
      <alignment horizontal="center" vertical="center"/>
    </xf>
    <xf numFmtId="0" fontId="2" fillId="14" borderId="0" xfId="0" applyFont="1" applyFill="1" applyAlignment="1">
      <alignment horizontal="center" vertical="center"/>
    </xf>
    <xf numFmtId="0" fontId="54" fillId="8" borderId="1" xfId="0" applyFont="1" applyFill="1" applyBorder="1" applyAlignment="1">
      <alignment horizontal="left" vertical="top" wrapText="1"/>
    </xf>
    <xf numFmtId="0" fontId="2" fillId="8" borderId="1" xfId="0" applyFont="1" applyFill="1" applyBorder="1" applyAlignment="1">
      <alignment horizontal="left" vertical="top"/>
    </xf>
    <xf numFmtId="0" fontId="54" fillId="8" borderId="5" xfId="0" applyFont="1" applyFill="1" applyBorder="1" applyAlignment="1">
      <alignment horizontal="left" vertical="top" wrapText="1"/>
    </xf>
    <xf numFmtId="0" fontId="54" fillId="8" borderId="6" xfId="0" applyFont="1" applyFill="1" applyBorder="1" applyAlignment="1">
      <alignment horizontal="left" vertical="top"/>
    </xf>
    <xf numFmtId="0" fontId="54" fillId="8" borderId="7" xfId="0" applyFont="1" applyFill="1" applyBorder="1" applyAlignment="1">
      <alignment horizontal="left" vertical="top"/>
    </xf>
    <xf numFmtId="0" fontId="54" fillId="8" borderId="14" xfId="0" applyFont="1" applyFill="1" applyBorder="1" applyAlignment="1">
      <alignment horizontal="left" vertical="top"/>
    </xf>
    <xf numFmtId="0" fontId="54" fillId="8" borderId="0" xfId="0" applyFont="1" applyFill="1" applyBorder="1" applyAlignment="1">
      <alignment horizontal="left" vertical="top"/>
    </xf>
    <xf numFmtId="0" fontId="54" fillId="8" borderId="11" xfId="0" applyFont="1" applyFill="1" applyBorder="1" applyAlignment="1">
      <alignment horizontal="left" vertical="top"/>
    </xf>
    <xf numFmtId="0" fontId="54" fillId="8" borderId="8" xfId="0" applyFont="1" applyFill="1" applyBorder="1" applyAlignment="1">
      <alignment horizontal="left" vertical="top"/>
    </xf>
    <xf numFmtId="0" fontId="54" fillId="8" borderId="9" xfId="0" applyFont="1" applyFill="1" applyBorder="1" applyAlignment="1">
      <alignment horizontal="left" vertical="top"/>
    </xf>
    <xf numFmtId="0" fontId="54" fillId="8" borderId="10" xfId="0" applyFont="1" applyFill="1" applyBorder="1" applyAlignment="1">
      <alignment horizontal="left" vertical="top"/>
    </xf>
    <xf numFmtId="0" fontId="55" fillId="0" borderId="0" xfId="0" applyFont="1" applyAlignment="1">
      <alignment horizontal="left" vertical="center" wrapText="1"/>
    </xf>
    <xf numFmtId="0" fontId="55" fillId="0" borderId="11" xfId="0" applyFont="1" applyBorder="1" applyAlignment="1">
      <alignment horizontal="left" vertical="center" wrapText="1"/>
    </xf>
    <xf numFmtId="0" fontId="30" fillId="6" borderId="2" xfId="0" applyFont="1" applyFill="1" applyBorder="1" applyAlignment="1">
      <alignment horizontal="center" vertical="center"/>
    </xf>
    <xf numFmtId="0" fontId="30" fillId="6" borderId="3" xfId="0" applyFont="1" applyFill="1" applyBorder="1" applyAlignment="1">
      <alignment horizontal="center" vertical="center"/>
    </xf>
    <xf numFmtId="0" fontId="30" fillId="6" borderId="4" xfId="0" applyFont="1" applyFill="1" applyBorder="1" applyAlignment="1">
      <alignment horizontal="center" vertical="center"/>
    </xf>
    <xf numFmtId="0" fontId="5" fillId="5" borderId="1" xfId="0" applyFont="1" applyFill="1" applyBorder="1" applyAlignment="1">
      <alignment horizontal="center" vertical="center" wrapText="1"/>
    </xf>
    <xf numFmtId="186" fontId="2" fillId="6" borderId="2" xfId="0" applyNumberFormat="1" applyFont="1" applyFill="1" applyBorder="1" applyAlignment="1">
      <alignment horizontal="center" vertical="center"/>
    </xf>
    <xf numFmtId="186" fontId="2" fillId="6" borderId="3" xfId="0" applyNumberFormat="1" applyFont="1" applyFill="1" applyBorder="1" applyAlignment="1">
      <alignment horizontal="center" vertical="center"/>
    </xf>
    <xf numFmtId="186" fontId="2" fillId="6" borderId="4" xfId="0" applyNumberFormat="1" applyFont="1" applyFill="1" applyBorder="1" applyAlignment="1">
      <alignment horizontal="center" vertical="center"/>
    </xf>
    <xf numFmtId="0" fontId="12" fillId="0" borderId="0" xfId="0" applyFont="1" applyAlignment="1">
      <alignment horizontal="left" vertical="center" wrapText="1"/>
    </xf>
    <xf numFmtId="0" fontId="2" fillId="8" borderId="5" xfId="0" applyFont="1" applyFill="1" applyBorder="1" applyAlignment="1">
      <alignment horizontal="left" vertical="top" wrapText="1"/>
    </xf>
    <xf numFmtId="0" fontId="2" fillId="8" borderId="6" xfId="0" applyFont="1" applyFill="1" applyBorder="1" applyAlignment="1">
      <alignment horizontal="left" vertical="top" wrapText="1"/>
    </xf>
    <xf numFmtId="0" fontId="2" fillId="8" borderId="7" xfId="0" applyFont="1" applyFill="1" applyBorder="1" applyAlignment="1">
      <alignment horizontal="left" vertical="top" wrapText="1"/>
    </xf>
    <xf numFmtId="0" fontId="2" fillId="8" borderId="14" xfId="0" applyFont="1" applyFill="1" applyBorder="1" applyAlignment="1">
      <alignment horizontal="left" vertical="top" wrapText="1"/>
    </xf>
    <xf numFmtId="0" fontId="2" fillId="8" borderId="0" xfId="0" applyFont="1" applyFill="1" applyBorder="1" applyAlignment="1">
      <alignment horizontal="left" vertical="top" wrapText="1"/>
    </xf>
    <xf numFmtId="0" fontId="2" fillId="8" borderId="11" xfId="0" applyFont="1" applyFill="1" applyBorder="1" applyAlignment="1">
      <alignment horizontal="left" vertical="top" wrapText="1"/>
    </xf>
    <xf numFmtId="0" fontId="2" fillId="8" borderId="8"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0" xfId="0" applyFont="1" applyFill="1" applyBorder="1" applyAlignment="1">
      <alignment horizontal="left" vertical="top"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4" xfId="0" applyFont="1" applyFill="1" applyBorder="1" applyAlignment="1">
      <alignment horizontal="center" vertical="center"/>
    </xf>
    <xf numFmtId="0" fontId="6" fillId="9" borderId="2" xfId="0" applyFont="1" applyFill="1" applyBorder="1" applyAlignment="1">
      <alignment horizontal="left" vertical="top" wrapText="1"/>
    </xf>
    <xf numFmtId="0" fontId="6" fillId="9" borderId="3" xfId="0" applyFont="1" applyFill="1" applyBorder="1" applyAlignment="1">
      <alignment horizontal="left" vertical="top" wrapText="1"/>
    </xf>
    <xf numFmtId="0" fontId="6" fillId="9" borderId="4" xfId="0" applyFont="1" applyFill="1" applyBorder="1" applyAlignment="1">
      <alignment horizontal="left" vertical="top" wrapText="1"/>
    </xf>
    <xf numFmtId="0" fontId="2" fillId="8" borderId="2" xfId="0" applyFont="1" applyFill="1" applyBorder="1" applyAlignment="1">
      <alignment horizontal="center" vertical="center" shrinkToFit="1"/>
    </xf>
    <xf numFmtId="0" fontId="2" fillId="8" borderId="3" xfId="0" applyFont="1" applyFill="1" applyBorder="1" applyAlignment="1">
      <alignment horizontal="center" vertical="center" shrinkToFit="1"/>
    </xf>
    <xf numFmtId="0" fontId="2" fillId="8" borderId="4" xfId="0" applyFont="1" applyFill="1" applyBorder="1" applyAlignment="1">
      <alignment horizontal="center" vertical="center" shrinkToFit="1"/>
    </xf>
    <xf numFmtId="0" fontId="6" fillId="8" borderId="1" xfId="0" applyFont="1" applyFill="1" applyBorder="1" applyAlignment="1">
      <alignment horizontal="left" vertical="top" wrapText="1" shrinkToFit="1"/>
    </xf>
    <xf numFmtId="189" fontId="2" fillId="8" borderId="1" xfId="0" applyNumberFormat="1" applyFont="1" applyFill="1" applyBorder="1" applyAlignment="1">
      <alignment horizontal="center" vertical="center"/>
    </xf>
    <xf numFmtId="189" fontId="2" fillId="6" borderId="1" xfId="0" applyNumberFormat="1" applyFont="1" applyFill="1" applyBorder="1" applyAlignment="1">
      <alignment horizontal="center" vertical="center"/>
    </xf>
    <xf numFmtId="189" fontId="2" fillId="6" borderId="2" xfId="0" applyNumberFormat="1" applyFont="1" applyFill="1" applyBorder="1" applyAlignment="1">
      <alignment horizontal="center" vertical="center"/>
    </xf>
    <xf numFmtId="189" fontId="2" fillId="6" borderId="3" xfId="0" applyNumberFormat="1" applyFont="1" applyFill="1" applyBorder="1" applyAlignment="1">
      <alignment horizontal="center" vertical="center"/>
    </xf>
    <xf numFmtId="189" fontId="2" fillId="6" borderId="4" xfId="0" applyNumberFormat="1"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2" fillId="4" borderId="5" xfId="0" applyFont="1" applyFill="1" applyBorder="1" applyAlignment="1">
      <alignment horizontal="center" vertical="center"/>
    </xf>
    <xf numFmtId="0" fontId="2" fillId="11" borderId="2" xfId="0" applyFont="1" applyFill="1" applyBorder="1" applyAlignment="1">
      <alignment horizontal="center" vertical="center" wrapText="1"/>
    </xf>
    <xf numFmtId="0" fontId="2" fillId="11" borderId="3"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2" fillId="5" borderId="2"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xf numFmtId="0" fontId="2" fillId="5" borderId="1" xfId="0" applyFont="1" applyFill="1" applyBorder="1" applyAlignment="1">
      <alignment horizontal="center" vertical="center"/>
    </xf>
    <xf numFmtId="0" fontId="6" fillId="8" borderId="2" xfId="0" applyFont="1" applyFill="1" applyBorder="1" applyAlignment="1">
      <alignment horizontal="left" vertical="top" wrapText="1"/>
    </xf>
    <xf numFmtId="0" fontId="6" fillId="8" borderId="3" xfId="0" applyFont="1" applyFill="1" applyBorder="1" applyAlignment="1">
      <alignment horizontal="left" vertical="top" wrapText="1"/>
    </xf>
    <xf numFmtId="0" fontId="6" fillId="8" borderId="4" xfId="0" applyFont="1" applyFill="1" applyBorder="1" applyAlignment="1">
      <alignment horizontal="left" vertical="top"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8" borderId="1" xfId="0" applyFont="1" applyFill="1" applyBorder="1" applyAlignment="1">
      <alignment horizontal="center" vertical="center"/>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8" borderId="1" xfId="0" applyFont="1" applyFill="1" applyBorder="1" applyAlignment="1">
      <alignment horizontal="left" vertical="top" wrapText="1" shrinkToFit="1"/>
    </xf>
    <xf numFmtId="0" fontId="2" fillId="8" borderId="8" xfId="0" applyFont="1" applyFill="1" applyBorder="1" applyAlignment="1">
      <alignment horizontal="center" vertical="center" shrinkToFit="1"/>
    </xf>
    <xf numFmtId="0" fontId="2" fillId="8" borderId="9" xfId="0" applyFont="1" applyFill="1" applyBorder="1" applyAlignment="1">
      <alignment horizontal="center" vertical="center" shrinkToFit="1"/>
    </xf>
    <xf numFmtId="0" fontId="2" fillId="8" borderId="10" xfId="0" applyFont="1" applyFill="1" applyBorder="1" applyAlignment="1">
      <alignment horizontal="center" vertical="center" shrinkToFit="1"/>
    </xf>
    <xf numFmtId="0" fontId="2" fillId="11" borderId="1" xfId="0" applyFont="1" applyFill="1" applyBorder="1" applyAlignment="1">
      <alignment horizontal="center" vertical="center"/>
    </xf>
    <xf numFmtId="186" fontId="2" fillId="8" borderId="8" xfId="0" applyNumberFormat="1" applyFont="1" applyFill="1" applyBorder="1" applyAlignment="1">
      <alignment horizontal="center" vertical="center"/>
    </xf>
    <xf numFmtId="186" fontId="2" fillId="8" borderId="9" xfId="0" applyNumberFormat="1" applyFont="1" applyFill="1" applyBorder="1" applyAlignment="1">
      <alignment horizontal="center" vertical="center"/>
    </xf>
    <xf numFmtId="186" fontId="2" fillId="8" borderId="10" xfId="0" applyNumberFormat="1" applyFont="1" applyFill="1" applyBorder="1" applyAlignment="1">
      <alignment horizontal="center" vertical="center"/>
    </xf>
    <xf numFmtId="186" fontId="2" fillId="6" borderId="8" xfId="0" applyNumberFormat="1" applyFont="1" applyFill="1" applyBorder="1" applyAlignment="1">
      <alignment horizontal="center" vertical="center"/>
    </xf>
    <xf numFmtId="186" fontId="2" fillId="6" borderId="9" xfId="0" applyNumberFormat="1" applyFont="1" applyFill="1" applyBorder="1" applyAlignment="1">
      <alignment horizontal="center" vertical="center"/>
    </xf>
    <xf numFmtId="186" fontId="2" fillId="6" borderId="10" xfId="0" applyNumberFormat="1" applyFont="1" applyFill="1" applyBorder="1" applyAlignment="1">
      <alignment horizontal="center"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4" xfId="0" applyFont="1" applyFill="1" applyBorder="1" applyAlignment="1">
      <alignment horizontal="center" vertical="center"/>
    </xf>
    <xf numFmtId="0" fontId="2" fillId="4" borderId="8"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9" borderId="5" xfId="0" applyFont="1" applyFill="1" applyBorder="1" applyAlignment="1">
      <alignment horizontal="left" vertical="top" wrapText="1"/>
    </xf>
    <xf numFmtId="0" fontId="2" fillId="9" borderId="6" xfId="0" applyFont="1" applyFill="1" applyBorder="1" applyAlignment="1">
      <alignment horizontal="left" vertical="top"/>
    </xf>
    <xf numFmtId="0" fontId="2" fillId="9" borderId="7" xfId="0" applyFont="1" applyFill="1" applyBorder="1" applyAlignment="1">
      <alignment horizontal="left" vertical="top"/>
    </xf>
    <xf numFmtId="0" fontId="2" fillId="9" borderId="14" xfId="0" applyFont="1" applyFill="1" applyBorder="1" applyAlignment="1">
      <alignment horizontal="left" vertical="top"/>
    </xf>
    <xf numFmtId="0" fontId="2" fillId="9" borderId="0" xfId="0" applyFont="1" applyFill="1" applyBorder="1" applyAlignment="1">
      <alignment horizontal="left" vertical="top"/>
    </xf>
    <xf numFmtId="0" fontId="2" fillId="9" borderId="11" xfId="0" applyFont="1" applyFill="1" applyBorder="1" applyAlignment="1">
      <alignment horizontal="left" vertical="top"/>
    </xf>
    <xf numFmtId="0" fontId="2" fillId="9" borderId="8" xfId="0" applyFont="1" applyFill="1" applyBorder="1" applyAlignment="1">
      <alignment horizontal="left" vertical="top"/>
    </xf>
    <xf numFmtId="0" fontId="2" fillId="9" borderId="9" xfId="0" applyFont="1" applyFill="1" applyBorder="1" applyAlignment="1">
      <alignment horizontal="left" vertical="top"/>
    </xf>
    <xf numFmtId="0" fontId="2" fillId="9" borderId="10" xfId="0" applyFont="1" applyFill="1" applyBorder="1" applyAlignment="1">
      <alignment horizontal="left" vertical="top"/>
    </xf>
    <xf numFmtId="0" fontId="6" fillId="8" borderId="1" xfId="0" applyFont="1" applyFill="1" applyBorder="1" applyAlignment="1">
      <alignment horizontal="left" vertical="top" wrapText="1"/>
    </xf>
    <xf numFmtId="0" fontId="2" fillId="4" borderId="12" xfId="0" applyFont="1" applyFill="1" applyBorder="1" applyAlignment="1">
      <alignment horizontal="center" vertical="center" wrapText="1"/>
    </xf>
    <xf numFmtId="186" fontId="2" fillId="8" borderId="2" xfId="0" applyNumberFormat="1" applyFont="1" applyFill="1" applyBorder="1" applyAlignment="1">
      <alignment horizontal="center" vertical="center"/>
    </xf>
    <xf numFmtId="186" fontId="2" fillId="8" borderId="3" xfId="0" applyNumberFormat="1" applyFont="1" applyFill="1" applyBorder="1" applyAlignment="1">
      <alignment horizontal="center" vertical="center"/>
    </xf>
    <xf numFmtId="186" fontId="2" fillId="8" borderId="4" xfId="0" applyNumberFormat="1" applyFont="1" applyFill="1" applyBorder="1" applyAlignment="1">
      <alignment horizontal="center" vertical="center"/>
    </xf>
    <xf numFmtId="0" fontId="2" fillId="14" borderId="0" xfId="0" applyFont="1" applyFill="1" applyBorder="1" applyAlignment="1">
      <alignment horizontal="left" vertical="top" wrapText="1"/>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5" fillId="8" borderId="4" xfId="0" applyFont="1" applyFill="1" applyBorder="1" applyAlignment="1">
      <alignment horizontal="center" vertical="center"/>
    </xf>
    <xf numFmtId="0" fontId="6" fillId="8" borderId="1" xfId="0" applyFont="1" applyFill="1" applyBorder="1" applyAlignment="1">
      <alignment horizontal="left" vertical="top"/>
    </xf>
    <xf numFmtId="0" fontId="29" fillId="6" borderId="1" xfId="0"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9" borderId="1" xfId="0" applyFont="1" applyFill="1" applyBorder="1" applyAlignment="1">
      <alignment horizontal="left" vertical="top" wrapText="1"/>
    </xf>
    <xf numFmtId="0" fontId="2" fillId="2" borderId="1" xfId="0" applyFont="1" applyFill="1" applyBorder="1" applyAlignment="1">
      <alignment horizontal="center" vertical="center"/>
    </xf>
    <xf numFmtId="0" fontId="6" fillId="8" borderId="2" xfId="0" applyFont="1" applyFill="1" applyBorder="1" applyAlignment="1">
      <alignment horizontal="left" vertical="top" wrapText="1" shrinkToFit="1"/>
    </xf>
    <xf numFmtId="0" fontId="6" fillId="8" borderId="3" xfId="0" applyFont="1" applyFill="1" applyBorder="1" applyAlignment="1">
      <alignment horizontal="left" vertical="top" wrapText="1" shrinkToFit="1"/>
    </xf>
    <xf numFmtId="0" fontId="6" fillId="8" borderId="4" xfId="0" applyFont="1" applyFill="1" applyBorder="1" applyAlignment="1">
      <alignment horizontal="left" vertical="top" wrapText="1" shrinkToFit="1"/>
    </xf>
    <xf numFmtId="0" fontId="5" fillId="4"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0" fontId="2" fillId="11" borderId="1"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7" borderId="1" xfId="0" applyFont="1" applyFill="1" applyBorder="1" applyAlignment="1">
      <alignment horizontal="center" vertical="center"/>
    </xf>
    <xf numFmtId="188" fontId="54" fillId="3" borderId="2" xfId="0" applyNumberFormat="1" applyFont="1" applyFill="1" applyBorder="1" applyAlignment="1">
      <alignment horizontal="center" vertical="center"/>
    </xf>
    <xf numFmtId="188" fontId="54" fillId="3" borderId="3" xfId="0" applyNumberFormat="1" applyFont="1" applyFill="1" applyBorder="1" applyAlignment="1">
      <alignment horizontal="center" vertical="center"/>
    </xf>
    <xf numFmtId="0" fontId="2" fillId="2" borderId="2" xfId="0" applyFont="1" applyFill="1" applyBorder="1" applyAlignment="1">
      <alignment horizontal="right" vertical="center"/>
    </xf>
    <xf numFmtId="0" fontId="2" fillId="2" borderId="3" xfId="0" applyFont="1" applyFill="1" applyBorder="1" applyAlignment="1">
      <alignment horizontal="righ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6" fillId="0" borderId="1" xfId="0" applyFont="1" applyBorder="1" applyAlignment="1">
      <alignment horizontal="center" vertical="center"/>
    </xf>
    <xf numFmtId="0" fontId="4" fillId="0" borderId="1" xfId="0" applyFont="1" applyBorder="1" applyAlignment="1">
      <alignment horizontal="center" vertical="center" wrapText="1"/>
    </xf>
    <xf numFmtId="0" fontId="2" fillId="8" borderId="13" xfId="0" applyFont="1" applyFill="1" applyBorder="1" applyAlignment="1">
      <alignment horizontal="left" vertical="top" wrapText="1"/>
    </xf>
    <xf numFmtId="0" fontId="2" fillId="8" borderId="1" xfId="0" applyFont="1" applyFill="1" applyBorder="1" applyAlignment="1">
      <alignment horizontal="left" vertical="top" wrapText="1"/>
    </xf>
    <xf numFmtId="0" fontId="2" fillId="0" borderId="0" xfId="0" applyFont="1" applyFill="1" applyBorder="1" applyAlignment="1">
      <alignment horizontal="center" vertical="center"/>
    </xf>
    <xf numFmtId="0" fontId="2" fillId="9" borderId="14" xfId="0" applyFont="1" applyFill="1" applyBorder="1" applyAlignment="1">
      <alignment horizontal="left" vertical="top" wrapText="1"/>
    </xf>
    <xf numFmtId="0" fontId="2" fillId="9" borderId="0" xfId="0" applyFont="1" applyFill="1" applyBorder="1" applyAlignment="1">
      <alignment horizontal="left" vertical="top" wrapText="1"/>
    </xf>
    <xf numFmtId="0" fontId="2" fillId="9" borderId="11" xfId="0" applyFont="1" applyFill="1" applyBorder="1" applyAlignment="1">
      <alignment horizontal="left" vertical="top" wrapText="1"/>
    </xf>
    <xf numFmtId="0" fontId="2" fillId="9" borderId="6" xfId="0" applyFont="1" applyFill="1" applyBorder="1" applyAlignment="1">
      <alignment horizontal="center" vertical="center" wrapText="1"/>
    </xf>
    <xf numFmtId="0" fontId="2" fillId="9" borderId="7" xfId="0" applyFont="1" applyFill="1" applyBorder="1" applyAlignment="1">
      <alignment horizontal="center" vertical="center" wrapText="1"/>
    </xf>
    <xf numFmtId="0" fontId="2" fillId="9" borderId="0" xfId="0" applyFont="1" applyFill="1" applyBorder="1" applyAlignment="1">
      <alignment horizontal="center" vertical="center" wrapText="1"/>
    </xf>
    <xf numFmtId="0" fontId="2" fillId="9" borderId="11" xfId="0" applyFont="1" applyFill="1" applyBorder="1" applyAlignment="1">
      <alignment horizontal="center" vertical="center" wrapText="1"/>
    </xf>
    <xf numFmtId="0" fontId="2" fillId="9" borderId="9"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2" fillId="9" borderId="6"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8" xfId="0" applyFont="1" applyFill="1" applyBorder="1" applyAlignment="1">
      <alignment horizontal="left" vertical="top" wrapText="1"/>
    </xf>
    <xf numFmtId="0" fontId="2" fillId="9" borderId="9" xfId="0" applyFont="1" applyFill="1" applyBorder="1" applyAlignment="1">
      <alignment horizontal="left" vertical="top" wrapText="1"/>
    </xf>
    <xf numFmtId="0" fontId="2" fillId="9" borderId="10" xfId="0" applyFont="1" applyFill="1" applyBorder="1" applyAlignment="1">
      <alignment horizontal="left" vertical="top" wrapText="1"/>
    </xf>
    <xf numFmtId="0" fontId="2" fillId="11" borderId="1" xfId="0" applyFont="1" applyFill="1" applyBorder="1" applyAlignment="1">
      <alignment horizontal="center" vertical="top" wrapText="1"/>
    </xf>
    <xf numFmtId="187" fontId="2" fillId="9" borderId="5" xfId="0" applyNumberFormat="1" applyFont="1" applyFill="1" applyBorder="1" applyAlignment="1">
      <alignment horizontal="center" vertical="center"/>
    </xf>
    <xf numFmtId="187" fontId="2" fillId="9" borderId="6" xfId="0" applyNumberFormat="1" applyFont="1" applyFill="1" applyBorder="1" applyAlignment="1">
      <alignment horizontal="center" vertical="center"/>
    </xf>
    <xf numFmtId="187" fontId="2" fillId="9" borderId="14" xfId="0" applyNumberFormat="1" applyFont="1" applyFill="1" applyBorder="1" applyAlignment="1">
      <alignment horizontal="center" vertical="center"/>
    </xf>
    <xf numFmtId="187" fontId="2" fillId="9" borderId="0" xfId="0" applyNumberFormat="1" applyFont="1" applyFill="1" applyBorder="1" applyAlignment="1">
      <alignment horizontal="center" vertical="center"/>
    </xf>
    <xf numFmtId="187" fontId="2" fillId="9" borderId="8" xfId="0" applyNumberFormat="1" applyFont="1" applyFill="1" applyBorder="1" applyAlignment="1">
      <alignment horizontal="center" vertical="center"/>
    </xf>
    <xf numFmtId="187" fontId="2" fillId="9" borderId="9" xfId="0" applyNumberFormat="1" applyFont="1" applyFill="1" applyBorder="1" applyAlignment="1">
      <alignment horizontal="center" vertical="center"/>
    </xf>
    <xf numFmtId="0" fontId="6" fillId="4" borderId="140" xfId="0" applyFont="1" applyFill="1" applyBorder="1" applyAlignment="1">
      <alignment horizontal="center" vertical="center" wrapText="1"/>
    </xf>
    <xf numFmtId="0" fontId="6" fillId="4" borderId="141" xfId="0" applyFont="1" applyFill="1" applyBorder="1" applyAlignment="1">
      <alignment horizontal="center" vertical="center" wrapText="1"/>
    </xf>
    <xf numFmtId="0" fontId="6" fillId="4" borderId="142" xfId="0" applyFont="1" applyFill="1" applyBorder="1" applyAlignment="1">
      <alignment horizontal="center" vertical="center" wrapText="1"/>
    </xf>
    <xf numFmtId="186" fontId="2" fillId="8" borderId="140" xfId="0" applyNumberFormat="1" applyFont="1" applyFill="1" applyBorder="1" applyAlignment="1">
      <alignment horizontal="center" vertical="center"/>
    </xf>
    <xf numFmtId="186" fontId="2" fillId="8" borderId="141" xfId="0" applyNumberFormat="1" applyFont="1" applyFill="1" applyBorder="1" applyAlignment="1">
      <alignment horizontal="center" vertical="center"/>
    </xf>
    <xf numFmtId="186" fontId="2" fillId="8" borderId="142" xfId="0" applyNumberFormat="1" applyFont="1" applyFill="1" applyBorder="1" applyAlignment="1">
      <alignment horizontal="center" vertical="center"/>
    </xf>
    <xf numFmtId="186" fontId="2" fillId="6" borderId="140" xfId="0" applyNumberFormat="1" applyFont="1" applyFill="1" applyBorder="1" applyAlignment="1">
      <alignment horizontal="center" vertical="center"/>
    </xf>
    <xf numFmtId="186" fontId="2" fillId="6" borderId="141" xfId="0" applyNumberFormat="1" applyFont="1" applyFill="1" applyBorder="1" applyAlignment="1">
      <alignment horizontal="center" vertical="center"/>
    </xf>
    <xf numFmtId="186" fontId="2" fillId="6" borderId="142" xfId="0" applyNumberFormat="1" applyFont="1" applyFill="1" applyBorder="1" applyAlignment="1">
      <alignment horizontal="center" vertical="center"/>
    </xf>
    <xf numFmtId="0" fontId="2" fillId="13" borderId="1" xfId="0" applyFont="1" applyFill="1" applyBorder="1" applyAlignment="1">
      <alignment horizontal="center" vertical="center" wrapText="1"/>
    </xf>
    <xf numFmtId="0" fontId="29" fillId="8" borderId="2" xfId="0" applyFont="1" applyFill="1" applyBorder="1" applyAlignment="1">
      <alignment horizontal="center" vertical="center" wrapText="1"/>
    </xf>
    <xf numFmtId="0" fontId="29" fillId="8" borderId="3" xfId="0" applyFont="1" applyFill="1" applyBorder="1" applyAlignment="1">
      <alignment horizontal="center" vertical="center" wrapText="1"/>
    </xf>
    <xf numFmtId="0" fontId="29" fillId="8" borderId="4" xfId="0" applyFont="1" applyFill="1" applyBorder="1" applyAlignment="1">
      <alignment horizontal="center" vertical="center" wrapText="1"/>
    </xf>
    <xf numFmtId="0" fontId="2" fillId="12" borderId="5" xfId="0" applyFont="1" applyFill="1" applyBorder="1" applyAlignment="1">
      <alignment horizontal="left" vertical="top" wrapText="1"/>
    </xf>
    <xf numFmtId="0" fontId="2" fillId="12" borderId="6" xfId="0" applyFont="1" applyFill="1" applyBorder="1" applyAlignment="1">
      <alignment horizontal="left" vertical="top" wrapText="1"/>
    </xf>
    <xf numFmtId="0" fontId="2" fillId="12" borderId="7" xfId="0" applyFont="1" applyFill="1" applyBorder="1" applyAlignment="1">
      <alignment horizontal="left" vertical="top" wrapText="1"/>
    </xf>
    <xf numFmtId="0" fontId="2" fillId="12" borderId="8" xfId="0" applyFont="1" applyFill="1" applyBorder="1" applyAlignment="1">
      <alignment horizontal="left" vertical="top" wrapText="1"/>
    </xf>
    <xf numFmtId="0" fontId="2" fillId="12" borderId="9" xfId="0" applyFont="1" applyFill="1" applyBorder="1" applyAlignment="1">
      <alignment horizontal="left" vertical="top" wrapText="1"/>
    </xf>
    <xf numFmtId="0" fontId="2" fillId="12" borderId="10" xfId="0" applyFont="1" applyFill="1" applyBorder="1" applyAlignment="1">
      <alignment horizontal="left" vertical="top" wrapText="1"/>
    </xf>
    <xf numFmtId="188" fontId="2" fillId="6" borderId="2" xfId="0" applyNumberFormat="1" applyFont="1" applyFill="1" applyBorder="1" applyAlignment="1">
      <alignment horizontal="center" vertical="center"/>
    </xf>
    <xf numFmtId="188" fontId="2" fillId="6" borderId="3" xfId="0" applyNumberFormat="1" applyFont="1" applyFill="1" applyBorder="1" applyAlignment="1">
      <alignment horizontal="center" vertical="center"/>
    </xf>
    <xf numFmtId="188" fontId="2" fillId="6" borderId="4" xfId="0" applyNumberFormat="1" applyFont="1" applyFill="1" applyBorder="1" applyAlignment="1">
      <alignment horizontal="center" vertical="center"/>
    </xf>
    <xf numFmtId="0" fontId="6" fillId="6" borderId="2" xfId="0" applyFont="1" applyFill="1" applyBorder="1" applyAlignment="1">
      <alignment horizontal="left" vertical="top" wrapText="1"/>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8" borderId="5" xfId="0" applyFont="1" applyFill="1" applyBorder="1" applyAlignment="1">
      <alignment horizontal="left" vertical="top" wrapText="1"/>
    </xf>
    <xf numFmtId="0" fontId="6" fillId="8" borderId="6" xfId="0" applyFont="1" applyFill="1" applyBorder="1" applyAlignment="1">
      <alignment horizontal="left" vertical="top" wrapText="1"/>
    </xf>
    <xf numFmtId="0" fontId="6" fillId="8" borderId="7" xfId="0" applyFont="1" applyFill="1" applyBorder="1" applyAlignment="1">
      <alignment horizontal="left" vertical="top" wrapText="1"/>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2" fillId="7" borderId="9" xfId="0" applyFont="1" applyFill="1" applyBorder="1" applyAlignment="1">
      <alignment horizontal="center" vertical="center"/>
    </xf>
    <xf numFmtId="0" fontId="2" fillId="7" borderId="10" xfId="0" applyFont="1" applyFill="1" applyBorder="1" applyAlignment="1">
      <alignment horizontal="center" vertical="center"/>
    </xf>
    <xf numFmtId="0" fontId="2" fillId="8" borderId="2"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188" fontId="2" fillId="8" borderId="2" xfId="0" applyNumberFormat="1" applyFont="1" applyFill="1" applyBorder="1" applyAlignment="1">
      <alignment horizontal="center" vertical="center"/>
    </xf>
    <xf numFmtId="188" fontId="2" fillId="8" borderId="3" xfId="0" applyNumberFormat="1" applyFont="1" applyFill="1" applyBorder="1" applyAlignment="1">
      <alignment horizontal="center" vertical="center"/>
    </xf>
    <xf numFmtId="188" fontId="2" fillId="8" borderId="4" xfId="0" applyNumberFormat="1" applyFont="1" applyFill="1" applyBorder="1" applyAlignment="1">
      <alignment horizontal="center" vertical="center"/>
    </xf>
    <xf numFmtId="188" fontId="2" fillId="8" borderId="1" xfId="0" applyNumberFormat="1" applyFont="1" applyFill="1" applyBorder="1" applyAlignment="1">
      <alignment horizontal="center" vertical="center"/>
    </xf>
    <xf numFmtId="188" fontId="2" fillId="6" borderId="1" xfId="0" applyNumberFormat="1" applyFont="1" applyFill="1" applyBorder="1" applyAlignment="1">
      <alignment horizontal="center" vertical="center"/>
    </xf>
    <xf numFmtId="0" fontId="6"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186" fontId="2" fillId="6" borderId="123" xfId="0" applyNumberFormat="1" applyFont="1" applyFill="1" applyBorder="1" applyAlignment="1">
      <alignment horizontal="center" vertical="center"/>
    </xf>
    <xf numFmtId="186" fontId="2" fillId="6" borderId="121" xfId="0" applyNumberFormat="1" applyFont="1" applyFill="1" applyBorder="1" applyAlignment="1">
      <alignment horizontal="center" vertical="center"/>
    </xf>
    <xf numFmtId="186" fontId="2" fillId="6" borderId="122" xfId="0" applyNumberFormat="1" applyFont="1" applyFill="1" applyBorder="1" applyAlignment="1">
      <alignment horizontal="center" vertical="center"/>
    </xf>
    <xf numFmtId="0" fontId="2" fillId="4" borderId="24"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25"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6" xfId="0" applyFont="1" applyFill="1" applyBorder="1" applyAlignment="1">
      <alignment horizontal="center" vertical="center"/>
    </xf>
    <xf numFmtId="0" fontId="5"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5" xfId="0" applyFont="1" applyFill="1" applyBorder="1" applyAlignment="1">
      <alignment horizontal="center" vertical="center"/>
    </xf>
    <xf numFmtId="0" fontId="10" fillId="0" borderId="0" xfId="0" applyFont="1" applyAlignment="1">
      <alignment horizontal="left" vertical="center" wrapText="1"/>
    </xf>
    <xf numFmtId="0" fontId="12" fillId="0" borderId="0" xfId="0" applyFont="1" applyBorder="1" applyAlignment="1">
      <alignment horizontal="left" vertical="center" wrapText="1"/>
    </xf>
    <xf numFmtId="0" fontId="12" fillId="0" borderId="11" xfId="0" applyFont="1" applyBorder="1" applyAlignment="1">
      <alignment horizontal="left" vertical="center" wrapText="1"/>
    </xf>
    <xf numFmtId="0" fontId="2" fillId="4" borderId="15" xfId="0" applyFont="1" applyFill="1" applyBorder="1" applyAlignment="1">
      <alignment horizontal="center" vertical="center" wrapText="1"/>
    </xf>
    <xf numFmtId="0" fontId="2" fillId="4" borderId="20" xfId="0" applyFont="1" applyFill="1" applyBorder="1" applyAlignment="1">
      <alignment horizontal="center" vertical="center" wrapText="1"/>
    </xf>
    <xf numFmtId="186" fontId="2" fillId="8" borderId="123" xfId="0" applyNumberFormat="1" applyFont="1" applyFill="1" applyBorder="1" applyAlignment="1">
      <alignment horizontal="center" vertical="center"/>
    </xf>
    <xf numFmtId="186" fontId="2" fillId="8" borderId="121" xfId="0" applyNumberFormat="1" applyFont="1" applyFill="1" applyBorder="1" applyAlignment="1">
      <alignment horizontal="center" vertical="center"/>
    </xf>
    <xf numFmtId="186" fontId="2" fillId="8" borderId="122" xfId="0" applyNumberFormat="1" applyFont="1" applyFill="1" applyBorder="1" applyAlignment="1">
      <alignment horizontal="center" vertical="center"/>
    </xf>
    <xf numFmtId="189" fontId="2" fillId="8" borderId="17" xfId="0" applyNumberFormat="1" applyFont="1" applyFill="1" applyBorder="1" applyAlignment="1">
      <alignment horizontal="center" vertical="center"/>
    </xf>
    <xf numFmtId="189" fontId="2" fillId="8" borderId="18" xfId="0" applyNumberFormat="1" applyFont="1" applyFill="1" applyBorder="1" applyAlignment="1">
      <alignment horizontal="center" vertical="center"/>
    </xf>
    <xf numFmtId="189" fontId="2" fillId="8" borderId="19" xfId="0" applyNumberFormat="1" applyFont="1" applyFill="1" applyBorder="1" applyAlignment="1">
      <alignment horizontal="center" vertical="center"/>
    </xf>
    <xf numFmtId="189" fontId="2" fillId="6" borderId="17" xfId="0" applyNumberFormat="1" applyFont="1" applyFill="1" applyBorder="1" applyAlignment="1">
      <alignment horizontal="center" vertical="center"/>
    </xf>
    <xf numFmtId="189" fontId="2" fillId="6" borderId="18" xfId="0" applyNumberFormat="1" applyFont="1" applyFill="1" applyBorder="1" applyAlignment="1">
      <alignment horizontal="center" vertical="center"/>
    </xf>
    <xf numFmtId="189" fontId="2" fillId="6" borderId="19" xfId="0" applyNumberFormat="1" applyFont="1" applyFill="1" applyBorder="1" applyAlignment="1">
      <alignment horizontal="center" vertical="center"/>
    </xf>
    <xf numFmtId="0" fontId="6" fillId="2" borderId="2"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4" xfId="0" applyFont="1" applyFill="1" applyBorder="1" applyAlignment="1">
      <alignment horizontal="left" vertical="center" wrapText="1"/>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6" fillId="3" borderId="1" xfId="0" applyFont="1" applyFill="1" applyBorder="1" applyAlignment="1">
      <alignment horizontal="left" vertical="center"/>
    </xf>
    <xf numFmtId="0" fontId="8" fillId="0" borderId="40" xfId="6" applyFont="1" applyFill="1" applyBorder="1" applyAlignment="1" applyProtection="1">
      <alignment horizontal="center" vertical="center"/>
    </xf>
    <xf numFmtId="0" fontId="8" fillId="0" borderId="20" xfId="6" applyFont="1" applyFill="1" applyBorder="1" applyAlignment="1" applyProtection="1">
      <alignment horizontal="center" vertical="center"/>
    </xf>
    <xf numFmtId="0" fontId="8" fillId="0" borderId="54" xfId="6" applyFont="1" applyFill="1" applyBorder="1" applyAlignment="1" applyProtection="1">
      <alignment horizontal="center" vertical="center"/>
    </xf>
    <xf numFmtId="0" fontId="8" fillId="0" borderId="29" xfId="6" applyFont="1" applyFill="1" applyBorder="1" applyAlignment="1" applyProtection="1">
      <alignment horizontal="center" vertical="center"/>
    </xf>
    <xf numFmtId="0" fontId="8" fillId="0" borderId="41" xfId="6" applyFont="1" applyFill="1" applyBorder="1" applyAlignment="1" applyProtection="1">
      <alignment horizontal="center" vertical="center"/>
    </xf>
    <xf numFmtId="0" fontId="8" fillId="0" borderId="29" xfId="6" applyFont="1" applyFill="1" applyBorder="1" applyAlignment="1" applyProtection="1">
      <alignment horizontal="center" vertical="center" wrapText="1"/>
    </xf>
    <xf numFmtId="0" fontId="8" fillId="0" borderId="42" xfId="6" applyFont="1" applyFill="1" applyBorder="1" applyAlignment="1" applyProtection="1">
      <alignment horizontal="center" vertical="center" wrapText="1"/>
    </xf>
    <xf numFmtId="0" fontId="8" fillId="0" borderId="14" xfId="6" applyFont="1" applyFill="1" applyBorder="1" applyAlignment="1" applyProtection="1">
      <alignment horizontal="center" vertical="center" wrapText="1"/>
    </xf>
    <xf numFmtId="0" fontId="8" fillId="0" borderId="55" xfId="6" applyFont="1" applyFill="1" applyBorder="1" applyAlignment="1" applyProtection="1">
      <alignment horizontal="center" vertical="center" wrapText="1"/>
    </xf>
    <xf numFmtId="0" fontId="34" fillId="0" borderId="0" xfId="6" applyFont="1" applyAlignment="1">
      <alignment horizontal="center" vertical="center"/>
    </xf>
    <xf numFmtId="0" fontId="8" fillId="0" borderId="27" xfId="6" applyFont="1" applyFill="1" applyBorder="1" applyAlignment="1">
      <alignment horizontal="center" vertical="center"/>
    </xf>
    <xf numFmtId="0" fontId="8" fillId="0" borderId="28" xfId="6" applyFont="1" applyFill="1" applyBorder="1" applyAlignment="1">
      <alignment horizontal="center" vertical="center"/>
    </xf>
    <xf numFmtId="0" fontId="8" fillId="0" borderId="29" xfId="6" applyFont="1" applyFill="1" applyBorder="1" applyAlignment="1" applyProtection="1">
      <alignment horizontal="left" vertical="center"/>
      <protection locked="0"/>
    </xf>
    <xf numFmtId="0" fontId="8" fillId="0" borderId="30" xfId="6" applyFont="1" applyFill="1" applyBorder="1" applyAlignment="1" applyProtection="1">
      <alignment horizontal="left" vertical="center"/>
      <protection locked="0"/>
    </xf>
    <xf numFmtId="0" fontId="8" fillId="0" borderId="31" xfId="6" applyFont="1" applyFill="1" applyBorder="1" applyAlignment="1" applyProtection="1">
      <alignment horizontal="left" vertical="center"/>
      <protection locked="0"/>
    </xf>
    <xf numFmtId="0" fontId="8" fillId="0" borderId="32" xfId="6" applyFont="1" applyFill="1" applyBorder="1" applyAlignment="1">
      <alignment horizontal="center" vertical="center"/>
    </xf>
    <xf numFmtId="0" fontId="8" fillId="0" borderId="33" xfId="6" applyFont="1" applyFill="1" applyBorder="1" applyAlignment="1">
      <alignment horizontal="center" vertical="center"/>
    </xf>
    <xf numFmtId="0" fontId="8" fillId="0" borderId="34" xfId="6" applyFont="1" applyFill="1" applyBorder="1" applyAlignment="1" applyProtection="1">
      <alignment horizontal="center" vertical="center"/>
      <protection locked="0"/>
    </xf>
    <xf numFmtId="0" fontId="8" fillId="0" borderId="35" xfId="6" applyFont="1" applyFill="1" applyBorder="1" applyAlignment="1" applyProtection="1">
      <alignment horizontal="center" vertical="center"/>
      <protection locked="0"/>
    </xf>
    <xf numFmtId="0" fontId="8" fillId="0" borderId="36" xfId="6" applyFont="1" applyFill="1" applyBorder="1" applyAlignment="1" applyProtection="1">
      <alignment horizontal="center" vertical="center"/>
      <protection locked="0"/>
    </xf>
    <xf numFmtId="0" fontId="8" fillId="0" borderId="12" xfId="6" applyFont="1" applyFill="1" applyBorder="1" applyAlignment="1" applyProtection="1">
      <alignment horizontal="center" vertical="center" wrapText="1"/>
    </xf>
    <xf numFmtId="0" fontId="8" fillId="0" borderId="54" xfId="6" applyFont="1" applyFill="1" applyBorder="1" applyAlignment="1" applyProtection="1">
      <alignment horizontal="center" vertical="center" wrapText="1"/>
    </xf>
    <xf numFmtId="0" fontId="8" fillId="0" borderId="37" xfId="6" applyFont="1" applyFill="1" applyBorder="1" applyAlignment="1" applyProtection="1">
      <alignment horizontal="center" vertical="center"/>
    </xf>
    <xf numFmtId="0" fontId="8" fillId="0" borderId="38" xfId="6" applyFont="1" applyFill="1" applyBorder="1" applyAlignment="1" applyProtection="1">
      <alignment horizontal="center" vertical="center"/>
    </xf>
    <xf numFmtId="0" fontId="8" fillId="0" borderId="39" xfId="6" applyFont="1" applyFill="1" applyBorder="1" applyAlignment="1" applyProtection="1">
      <alignment horizontal="center" vertical="center"/>
    </xf>
    <xf numFmtId="0" fontId="8" fillId="0" borderId="46" xfId="6" applyFont="1" applyFill="1" applyBorder="1" applyAlignment="1" applyProtection="1">
      <alignment horizontal="center" vertical="center"/>
    </xf>
    <xf numFmtId="0" fontId="8" fillId="0" borderId="0" xfId="6" applyFont="1" applyFill="1" applyBorder="1" applyAlignment="1" applyProtection="1">
      <alignment horizontal="center" vertical="center"/>
    </xf>
    <xf numFmtId="0" fontId="8" fillId="0" borderId="11" xfId="6" applyFont="1" applyFill="1" applyBorder="1" applyAlignment="1" applyProtection="1">
      <alignment horizontal="center" vertical="center"/>
    </xf>
    <xf numFmtId="0" fontId="8" fillId="0" borderId="51" xfId="6" applyFont="1" applyFill="1" applyBorder="1" applyAlignment="1" applyProtection="1">
      <alignment horizontal="center" vertical="center"/>
    </xf>
    <xf numFmtId="0" fontId="8" fillId="0" borderId="52" xfId="6" applyFont="1" applyFill="1" applyBorder="1" applyAlignment="1" applyProtection="1">
      <alignment horizontal="center" vertical="center"/>
    </xf>
    <xf numFmtId="0" fontId="8" fillId="0" borderId="53" xfId="6" applyFont="1" applyFill="1" applyBorder="1" applyAlignment="1" applyProtection="1">
      <alignment horizontal="center" vertical="center"/>
    </xf>
    <xf numFmtId="0" fontId="8" fillId="0" borderId="50" xfId="6" applyFill="1" applyBorder="1" applyAlignment="1">
      <alignment horizontal="center" vertical="center" wrapText="1"/>
    </xf>
    <xf numFmtId="0" fontId="8" fillId="0" borderId="58" xfId="6" applyFill="1" applyBorder="1" applyAlignment="1">
      <alignment horizontal="center" vertical="center" wrapText="1"/>
    </xf>
    <xf numFmtId="0" fontId="8" fillId="0" borderId="48" xfId="6" applyFill="1" applyBorder="1" applyAlignment="1">
      <alignment horizontal="center" vertical="center" wrapText="1"/>
    </xf>
    <xf numFmtId="0" fontId="8" fillId="0" borderId="57" xfId="6" applyFill="1" applyBorder="1" applyAlignment="1">
      <alignment horizontal="center" vertical="center" wrapText="1"/>
    </xf>
    <xf numFmtId="0" fontId="8" fillId="0" borderId="49" xfId="6" applyFont="1" applyFill="1" applyBorder="1" applyAlignment="1">
      <alignment horizontal="center" vertical="center" wrapText="1"/>
    </xf>
    <xf numFmtId="0" fontId="8" fillId="0" borderId="56" xfId="6" applyFill="1" applyBorder="1" applyAlignment="1">
      <alignment horizontal="center" vertical="center" wrapText="1"/>
    </xf>
    <xf numFmtId="0" fontId="15" fillId="0" borderId="43" xfId="6" applyFont="1" applyFill="1" applyBorder="1" applyAlignment="1">
      <alignment horizontal="center" vertical="center" wrapText="1"/>
    </xf>
    <xf numFmtId="0" fontId="15" fillId="0" borderId="47" xfId="6" applyFont="1" applyFill="1" applyBorder="1" applyAlignment="1">
      <alignment horizontal="center" vertical="center" wrapText="1"/>
    </xf>
    <xf numFmtId="0" fontId="15" fillId="0" borderId="56" xfId="6" applyFont="1" applyFill="1" applyBorder="1" applyAlignment="1">
      <alignment horizontal="center" vertical="center" wrapText="1"/>
    </xf>
    <xf numFmtId="0" fontId="8" fillId="0" borderId="43" xfId="6" applyFont="1" applyFill="1" applyBorder="1" applyAlignment="1" applyProtection="1">
      <alignment horizontal="center" vertical="center" wrapText="1"/>
    </xf>
    <xf numFmtId="0" fontId="8" fillId="0" borderId="47" xfId="6" applyFont="1" applyFill="1" applyBorder="1" applyAlignment="1" applyProtection="1">
      <alignment horizontal="center" vertical="center" wrapText="1"/>
    </xf>
    <xf numFmtId="0" fontId="8" fillId="0" borderId="56" xfId="6" applyFont="1" applyFill="1" applyBorder="1" applyAlignment="1" applyProtection="1">
      <alignment horizontal="center" vertical="center" wrapText="1"/>
    </xf>
    <xf numFmtId="0" fontId="8" fillId="0" borderId="42" xfId="6" applyFill="1" applyBorder="1" applyAlignment="1">
      <alignment horizontal="center" vertical="center" wrapText="1"/>
    </xf>
    <xf numFmtId="0" fontId="8" fillId="0" borderId="38" xfId="6" applyFill="1" applyBorder="1" applyAlignment="1">
      <alignment horizontal="center" vertical="center" wrapText="1"/>
    </xf>
    <xf numFmtId="0" fontId="8" fillId="0" borderId="44" xfId="6" applyFill="1" applyBorder="1" applyAlignment="1">
      <alignment horizontal="center" vertical="center" wrapText="1"/>
    </xf>
    <xf numFmtId="0" fontId="8" fillId="0" borderId="45" xfId="6" applyFill="1" applyBorder="1" applyAlignment="1">
      <alignment horizontal="center" vertical="center" wrapText="1"/>
    </xf>
    <xf numFmtId="0" fontId="8" fillId="0" borderId="30" xfId="6" applyFill="1" applyBorder="1" applyAlignment="1">
      <alignment horizontal="center" vertical="center" wrapText="1"/>
    </xf>
    <xf numFmtId="0" fontId="8" fillId="0" borderId="31" xfId="6" applyFill="1" applyBorder="1" applyAlignment="1">
      <alignment horizontal="center" vertical="center" wrapText="1"/>
    </xf>
    <xf numFmtId="0" fontId="8" fillId="0" borderId="12" xfId="6" applyFill="1" applyBorder="1" applyAlignment="1">
      <alignment horizontal="center" vertical="center" wrapText="1"/>
    </xf>
    <xf numFmtId="0" fontId="8" fillId="0" borderId="54" xfId="6" applyFill="1" applyBorder="1" applyAlignment="1">
      <alignment horizontal="center" vertical="center" wrapText="1"/>
    </xf>
    <xf numFmtId="0" fontId="8" fillId="0" borderId="2" xfId="6" applyFont="1" applyFill="1" applyBorder="1" applyAlignment="1" applyProtection="1">
      <alignment vertical="center"/>
    </xf>
    <xf numFmtId="0" fontId="8" fillId="0" borderId="4" xfId="6" applyFont="1" applyFill="1" applyBorder="1" applyAlignment="1" applyProtection="1">
      <alignment vertical="center"/>
    </xf>
    <xf numFmtId="0" fontId="17" fillId="0" borderId="59" xfId="6" applyFont="1" applyFill="1" applyBorder="1" applyAlignment="1" applyProtection="1">
      <alignment horizontal="center" vertical="center" textRotation="255" shrinkToFit="1"/>
    </xf>
    <xf numFmtId="0" fontId="17" fillId="0" borderId="46" xfId="6" applyFont="1" applyFill="1" applyBorder="1" applyAlignment="1" applyProtection="1">
      <alignment horizontal="center" vertical="center" textRotation="255" shrinkToFit="1"/>
    </xf>
    <xf numFmtId="0" fontId="17" fillId="0" borderId="97" xfId="6" applyFont="1" applyFill="1" applyBorder="1" applyAlignment="1" applyProtection="1">
      <alignment horizontal="center" vertical="center" textRotation="255" shrinkToFit="1"/>
    </xf>
    <xf numFmtId="0" fontId="8" fillId="0" borderId="61" xfId="6" applyFont="1" applyFill="1" applyBorder="1" applyAlignment="1" applyProtection="1">
      <alignment vertical="center" shrinkToFit="1"/>
    </xf>
    <xf numFmtId="0" fontId="8" fillId="0" borderId="62" xfId="6" applyFont="1" applyFill="1" applyBorder="1" applyAlignment="1" applyProtection="1">
      <alignment vertical="center" shrinkToFit="1"/>
    </xf>
    <xf numFmtId="0" fontId="8" fillId="0" borderId="2" xfId="6" applyFont="1" applyFill="1" applyBorder="1" applyAlignment="1" applyProtection="1">
      <alignment vertical="center" shrinkToFit="1"/>
    </xf>
    <xf numFmtId="0" fontId="8" fillId="0" borderId="4" xfId="6" applyFont="1" applyFill="1" applyBorder="1" applyAlignment="1" applyProtection="1">
      <alignment vertical="center" shrinkToFit="1"/>
    </xf>
    <xf numFmtId="0" fontId="8" fillId="0" borderId="12" xfId="6" applyFont="1" applyFill="1" applyBorder="1" applyAlignment="1" applyProtection="1">
      <alignment vertical="center" shrinkToFit="1"/>
    </xf>
    <xf numFmtId="0" fontId="8" fillId="0" borderId="13" xfId="6" applyFont="1" applyFill="1" applyBorder="1" applyAlignment="1" applyProtection="1">
      <alignment vertical="center" shrinkToFit="1"/>
    </xf>
    <xf numFmtId="0" fontId="8" fillId="0" borderId="12" xfId="6" applyFont="1" applyFill="1" applyBorder="1" applyAlignment="1" applyProtection="1">
      <alignment vertical="center" wrapText="1" shrinkToFit="1"/>
    </xf>
    <xf numFmtId="0" fontId="8" fillId="0" borderId="12" xfId="6" applyFont="1" applyFill="1" applyBorder="1" applyAlignment="1" applyProtection="1">
      <alignment vertical="center"/>
    </xf>
    <xf numFmtId="0" fontId="8" fillId="0" borderId="20" xfId="6" applyFont="1" applyFill="1" applyBorder="1" applyAlignment="1" applyProtection="1">
      <alignment vertical="center"/>
    </xf>
    <xf numFmtId="0" fontId="8" fillId="0" borderId="13" xfId="6" applyFont="1" applyFill="1" applyBorder="1" applyAlignment="1" applyProtection="1">
      <alignment vertical="center"/>
    </xf>
    <xf numFmtId="0" fontId="8" fillId="0" borderId="5" xfId="6" applyFont="1" applyFill="1" applyBorder="1" applyAlignment="1" applyProtection="1">
      <alignment vertical="center"/>
    </xf>
    <xf numFmtId="0" fontId="8" fillId="0" borderId="7" xfId="6" applyFont="1" applyFill="1" applyBorder="1" applyAlignment="1" applyProtection="1">
      <alignment vertical="center"/>
    </xf>
    <xf numFmtId="0" fontId="8" fillId="0" borderId="86" xfId="6" applyFont="1" applyFill="1" applyBorder="1" applyAlignment="1" applyProtection="1">
      <alignment vertical="center" wrapText="1"/>
    </xf>
    <xf numFmtId="0" fontId="8" fillId="0" borderId="93" xfId="6" applyFont="1" applyFill="1" applyBorder="1" applyAlignment="1" applyProtection="1">
      <alignment vertical="center"/>
    </xf>
    <xf numFmtId="0" fontId="8" fillId="0" borderId="12" xfId="6" applyFont="1" applyFill="1" applyBorder="1" applyAlignment="1" applyProtection="1">
      <alignment vertical="center" wrapText="1"/>
    </xf>
    <xf numFmtId="0" fontId="8" fillId="0" borderId="8" xfId="6" applyFont="1" applyFill="1" applyBorder="1" applyAlignment="1" applyProtection="1">
      <alignment vertical="center"/>
    </xf>
    <xf numFmtId="0" fontId="8" fillId="0" borderId="10" xfId="6" applyFont="1" applyFill="1" applyBorder="1" applyAlignment="1" applyProtection="1">
      <alignment vertical="center"/>
    </xf>
    <xf numFmtId="0" fontId="17" fillId="0" borderId="50" xfId="6" applyFont="1" applyFill="1" applyBorder="1" applyAlignment="1" applyProtection="1">
      <alignment horizontal="center" vertical="center" textRotation="255" shrinkToFit="1"/>
    </xf>
    <xf numFmtId="0" fontId="17" fillId="0" borderId="90" xfId="6" applyFont="1" applyFill="1" applyBorder="1" applyAlignment="1" applyProtection="1">
      <alignment horizontal="center" vertical="center" textRotation="255" shrinkToFit="1"/>
    </xf>
    <xf numFmtId="0" fontId="58" fillId="0" borderId="12" xfId="6" applyFont="1" applyFill="1" applyBorder="1" applyAlignment="1" applyProtection="1">
      <alignment vertical="center" wrapText="1" shrinkToFit="1"/>
    </xf>
    <xf numFmtId="0" fontId="58" fillId="0" borderId="13" xfId="6" applyFont="1" applyFill="1" applyBorder="1" applyAlignment="1" applyProtection="1">
      <alignment vertical="center" shrinkToFit="1"/>
    </xf>
    <xf numFmtId="0" fontId="17" fillId="0" borderId="86" xfId="6" applyFont="1" applyFill="1" applyBorder="1" applyAlignment="1" applyProtection="1">
      <alignment horizontal="center" vertical="center" textRotation="255" shrinkToFit="1"/>
    </xf>
    <xf numFmtId="0" fontId="17" fillId="0" borderId="93" xfId="6" applyFont="1" applyFill="1" applyBorder="1" applyAlignment="1" applyProtection="1">
      <alignment horizontal="center" vertical="center" textRotation="255" shrinkToFit="1"/>
    </xf>
    <xf numFmtId="0" fontId="15" fillId="0" borderId="40" xfId="6" applyFont="1" applyFill="1" applyBorder="1" applyAlignment="1" applyProtection="1">
      <alignment vertical="center" wrapText="1" shrinkToFit="1"/>
    </xf>
    <xf numFmtId="0" fontId="17" fillId="0" borderId="101" xfId="6" applyFont="1" applyFill="1" applyBorder="1" applyAlignment="1" applyProtection="1">
      <alignment horizontal="center" vertical="center" textRotation="255" shrinkToFit="1"/>
    </xf>
    <xf numFmtId="0" fontId="8" fillId="0" borderId="8" xfId="6" applyFont="1" applyFill="1" applyBorder="1" applyAlignment="1" applyProtection="1">
      <alignment vertical="center" shrinkToFit="1"/>
    </xf>
    <xf numFmtId="0" fontId="8" fillId="0" borderId="10" xfId="6" applyFont="1" applyFill="1" applyBorder="1" applyAlignment="1" applyProtection="1">
      <alignment vertical="center" shrinkToFit="1"/>
    </xf>
    <xf numFmtId="0" fontId="57" fillId="0" borderId="129" xfId="6" applyFont="1" applyFill="1" applyBorder="1" applyAlignment="1" applyProtection="1">
      <alignment horizontal="center" vertical="center"/>
    </xf>
    <xf numFmtId="0" fontId="57" fillId="0" borderId="130" xfId="6" applyFont="1" applyFill="1" applyBorder="1" applyAlignment="1" applyProtection="1">
      <alignment horizontal="center" vertical="center"/>
    </xf>
    <xf numFmtId="0" fontId="8" fillId="0" borderId="34" xfId="6" applyFont="1" applyFill="1" applyBorder="1" applyAlignment="1" applyProtection="1">
      <alignment vertical="center"/>
    </xf>
    <xf numFmtId="0" fontId="8" fillId="0" borderId="98" xfId="6" applyFont="1" applyFill="1" applyBorder="1" applyAlignment="1" applyProtection="1">
      <alignment vertical="center"/>
    </xf>
    <xf numFmtId="0" fontId="17" fillId="0" borderId="3" xfId="6" applyFont="1" applyFill="1" applyBorder="1" applyAlignment="1" applyProtection="1">
      <alignment horizontal="center" vertical="center"/>
    </xf>
    <xf numFmtId="0" fontId="15" fillId="0" borderId="12" xfId="6" applyFont="1" applyFill="1" applyBorder="1" applyAlignment="1" applyProtection="1">
      <alignment vertical="center" wrapText="1" shrinkToFit="1"/>
    </xf>
    <xf numFmtId="0" fontId="8" fillId="0" borderId="40" xfId="6" applyFont="1" applyFill="1" applyBorder="1" applyAlignment="1" applyProtection="1">
      <alignment vertical="center"/>
    </xf>
    <xf numFmtId="0" fontId="8" fillId="0" borderId="109" xfId="6" applyFont="1" applyFill="1" applyBorder="1" applyAlignment="1" applyProtection="1">
      <alignment vertical="center"/>
    </xf>
    <xf numFmtId="0" fontId="57" fillId="0" borderId="2" xfId="6" applyFont="1" applyFill="1" applyBorder="1" applyAlignment="1" applyProtection="1">
      <alignment horizontal="center" vertical="center"/>
    </xf>
    <xf numFmtId="0" fontId="57" fillId="0" borderId="4" xfId="6" applyFont="1" applyFill="1" applyBorder="1" applyAlignment="1" applyProtection="1">
      <alignment horizontal="center" vertical="center"/>
    </xf>
    <xf numFmtId="0" fontId="17" fillId="0" borderId="0" xfId="6" applyFont="1" applyFill="1" applyBorder="1" applyAlignment="1" applyProtection="1">
      <alignment horizontal="center" vertical="center"/>
    </xf>
    <xf numFmtId="0" fontId="22" fillId="0" borderId="112" xfId="6" applyFont="1" applyFill="1" applyBorder="1" applyAlignment="1" applyProtection="1">
      <alignment horizontal="center" vertical="center"/>
    </xf>
    <xf numFmtId="0" fontId="22" fillId="0" borderId="113" xfId="6" applyFont="1" applyFill="1" applyBorder="1" applyAlignment="1" applyProtection="1">
      <alignment horizontal="center" vertical="center"/>
    </xf>
    <xf numFmtId="0" fontId="22" fillId="0" borderId="117" xfId="6" applyFont="1" applyFill="1" applyBorder="1" applyAlignment="1" applyProtection="1">
      <alignment horizontal="center" vertical="center"/>
    </xf>
    <xf numFmtId="0" fontId="22" fillId="0" borderId="3" xfId="6" applyFont="1" applyFill="1" applyBorder="1" applyAlignment="1" applyProtection="1">
      <alignment horizontal="center" vertical="center"/>
    </xf>
    <xf numFmtId="0" fontId="17" fillId="0" borderId="0" xfId="6" applyFont="1" applyFill="1" applyBorder="1" applyAlignment="1" applyProtection="1">
      <alignment horizontal="center" vertical="center" textRotation="255" shrinkToFit="1"/>
    </xf>
    <xf numFmtId="0" fontId="8" fillId="0" borderId="134" xfId="6" applyFont="1" applyFill="1" applyBorder="1" applyAlignment="1" applyProtection="1">
      <alignment horizontal="center" vertical="center" wrapText="1" shrinkToFit="1"/>
    </xf>
    <xf numFmtId="0" fontId="8" fillId="0" borderId="135" xfId="6" applyFont="1" applyFill="1" applyBorder="1" applyAlignment="1" applyProtection="1">
      <alignment horizontal="center" vertical="center" wrapText="1" shrinkToFit="1"/>
    </xf>
    <xf numFmtId="180" fontId="8" fillId="0" borderId="134" xfId="7" applyNumberFormat="1" applyFont="1" applyFill="1" applyBorder="1" applyAlignment="1" applyProtection="1">
      <alignment horizontal="center" vertical="center"/>
      <protection locked="0"/>
    </xf>
    <xf numFmtId="180" fontId="8" fillId="0" borderId="135" xfId="7" applyNumberFormat="1" applyFont="1" applyFill="1" applyBorder="1" applyAlignment="1" applyProtection="1">
      <alignment horizontal="center" vertical="center"/>
      <protection locked="0"/>
    </xf>
    <xf numFmtId="0" fontId="22" fillId="0" borderId="137" xfId="6" applyFont="1" applyFill="1" applyBorder="1" applyAlignment="1" applyProtection="1">
      <alignment horizontal="center" vertical="center"/>
    </xf>
    <xf numFmtId="0" fontId="22" fillId="0" borderId="6" xfId="6" applyFont="1" applyFill="1" applyBorder="1" applyAlignment="1" applyProtection="1">
      <alignment horizontal="center" vertical="center"/>
    </xf>
    <xf numFmtId="0" fontId="22" fillId="0" borderId="97" xfId="6" applyFont="1" applyFill="1" applyBorder="1" applyAlignment="1" applyProtection="1">
      <alignment horizontal="center" vertical="center"/>
    </xf>
    <xf numFmtId="0" fontId="22" fillId="0" borderId="120" xfId="6" applyFont="1" applyFill="1" applyBorder="1" applyAlignment="1" applyProtection="1">
      <alignment horizontal="center" vertical="center"/>
    </xf>
    <xf numFmtId="0" fontId="8" fillId="0" borderId="134" xfId="6" applyFont="1" applyFill="1" applyBorder="1" applyAlignment="1" applyProtection="1">
      <alignment horizontal="center" vertical="center" shrinkToFit="1"/>
    </xf>
    <xf numFmtId="0" fontId="8" fillId="0" borderId="135" xfId="6" applyFont="1" applyFill="1" applyBorder="1" applyAlignment="1" applyProtection="1">
      <alignment horizontal="center" vertical="center" shrinkToFit="1"/>
    </xf>
    <xf numFmtId="0" fontId="24" fillId="0" borderId="38" xfId="6" applyFont="1" applyBorder="1" applyAlignment="1">
      <alignment vertical="center" wrapText="1"/>
    </xf>
    <xf numFmtId="0" fontId="24" fillId="0" borderId="0" xfId="6" applyFont="1" applyBorder="1" applyAlignment="1">
      <alignment vertical="center" wrapText="1"/>
    </xf>
    <xf numFmtId="0" fontId="8" fillId="0" borderId="0" xfId="6" applyFont="1" applyFill="1" applyBorder="1" applyAlignment="1" applyProtection="1">
      <alignment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7" fillId="0" borderId="0" xfId="0" applyFont="1" applyAlignment="1">
      <alignment horizontal="center" vertical="center"/>
    </xf>
    <xf numFmtId="0" fontId="2" fillId="0" borderId="0" xfId="0" applyFont="1" applyAlignment="1">
      <alignment horizontal="left" vertical="center" wrapText="1"/>
    </xf>
    <xf numFmtId="0" fontId="0" fillId="3" borderId="1" xfId="0" applyFill="1" applyBorder="1" applyAlignment="1">
      <alignment horizontal="left" vertical="center" wrapText="1"/>
    </xf>
    <xf numFmtId="0" fontId="2"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43" fillId="3" borderId="5" xfId="0" applyFont="1" applyFill="1" applyBorder="1" applyAlignment="1">
      <alignment horizontal="left" vertical="top" wrapText="1"/>
    </xf>
    <xf numFmtId="0" fontId="43" fillId="3" borderId="6" xfId="0" applyFont="1" applyFill="1" applyBorder="1" applyAlignment="1">
      <alignment horizontal="left" vertical="top"/>
    </xf>
    <xf numFmtId="0" fontId="43" fillId="3" borderId="7" xfId="0" applyFont="1" applyFill="1" applyBorder="1" applyAlignment="1">
      <alignment horizontal="left" vertical="top"/>
    </xf>
    <xf numFmtId="0" fontId="43" fillId="3" borderId="17" xfId="0" applyFont="1" applyFill="1" applyBorder="1" applyAlignment="1">
      <alignment horizontal="left" vertical="top" wrapText="1"/>
    </xf>
    <xf numFmtId="0" fontId="43" fillId="3" borderId="18" xfId="0" applyFont="1" applyFill="1" applyBorder="1" applyAlignment="1">
      <alignment horizontal="left" vertical="top"/>
    </xf>
    <xf numFmtId="0" fontId="43" fillId="3" borderId="19" xfId="0" applyFont="1" applyFill="1" applyBorder="1" applyAlignment="1">
      <alignment horizontal="left" vertical="top"/>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8" fillId="0" borderId="0" xfId="1" applyAlignment="1">
      <alignment horizontal="center" vertical="center"/>
    </xf>
    <xf numFmtId="0" fontId="8" fillId="0" borderId="0" xfId="1" applyAlignment="1">
      <alignment horizontal="center" vertical="center" textRotation="255"/>
    </xf>
    <xf numFmtId="0" fontId="2" fillId="4" borderId="69" xfId="0" applyFont="1" applyFill="1" applyBorder="1" applyAlignment="1">
      <alignment horizontal="center" vertical="center"/>
    </xf>
    <xf numFmtId="0" fontId="2" fillId="4" borderId="68" xfId="0" applyFont="1" applyFill="1" applyBorder="1" applyAlignment="1">
      <alignment horizontal="center" vertical="center"/>
    </xf>
    <xf numFmtId="0" fontId="2" fillId="4" borderId="70" xfId="0" applyFont="1" applyFill="1" applyBorder="1" applyAlignment="1">
      <alignment horizontal="center" vertical="center"/>
    </xf>
    <xf numFmtId="0" fontId="6" fillId="15" borderId="12" xfId="0" applyFont="1" applyFill="1" applyBorder="1" applyAlignment="1">
      <alignment horizontal="center" vertical="center" wrapText="1"/>
    </xf>
    <xf numFmtId="0" fontId="6" fillId="15" borderId="13" xfId="0" applyFont="1" applyFill="1" applyBorder="1" applyAlignment="1">
      <alignment horizontal="center" vertical="center" wrapText="1"/>
    </xf>
    <xf numFmtId="0" fontId="6" fillId="15" borderId="12" xfId="0" applyFont="1" applyFill="1" applyBorder="1" applyAlignment="1">
      <alignment horizontal="center" vertical="center"/>
    </xf>
    <xf numFmtId="0" fontId="6" fillId="15" borderId="13" xfId="0" applyFont="1" applyFill="1" applyBorder="1" applyAlignment="1">
      <alignment horizontal="center" vertical="center"/>
    </xf>
    <xf numFmtId="0" fontId="6" fillId="13" borderId="1"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6" xfId="0" applyFont="1" applyFill="1" applyBorder="1" applyAlignment="1">
      <alignment horizontal="center" vertical="center" wrapText="1"/>
    </xf>
    <xf numFmtId="0" fontId="6" fillId="13" borderId="7" xfId="0" applyFont="1" applyFill="1" applyBorder="1" applyAlignment="1">
      <alignment horizontal="center" vertical="center" wrapText="1"/>
    </xf>
    <xf numFmtId="0" fontId="6" fillId="12" borderId="5" xfId="0" applyFont="1" applyFill="1" applyBorder="1" applyAlignment="1">
      <alignment horizontal="center" vertical="center"/>
    </xf>
    <xf numFmtId="0" fontId="6" fillId="12" borderId="6" xfId="0" applyFont="1" applyFill="1" applyBorder="1" applyAlignment="1">
      <alignment horizontal="center" vertical="center"/>
    </xf>
    <xf numFmtId="0" fontId="6" fillId="12" borderId="7" xfId="0" applyFont="1" applyFill="1" applyBorder="1" applyAlignment="1">
      <alignment horizontal="center" vertical="center"/>
    </xf>
    <xf numFmtId="0" fontId="6" fillId="12" borderId="8" xfId="0" applyFont="1" applyFill="1" applyBorder="1" applyAlignment="1">
      <alignment horizontal="center" vertical="center"/>
    </xf>
    <xf numFmtId="0" fontId="6" fillId="12" borderId="9" xfId="0" applyFont="1" applyFill="1" applyBorder="1" applyAlignment="1">
      <alignment horizontal="center" vertical="center"/>
    </xf>
    <xf numFmtId="0" fontId="6" fillId="12" borderId="10" xfId="0" applyFont="1" applyFill="1" applyBorder="1" applyAlignment="1">
      <alignment horizontal="center" vertical="center"/>
    </xf>
    <xf numFmtId="0" fontId="6" fillId="12" borderId="2"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4" xfId="0" applyFont="1" applyFill="1" applyBorder="1" applyAlignment="1">
      <alignment horizontal="center" vertical="center" wrapText="1"/>
    </xf>
  </cellXfs>
  <cellStyles count="9">
    <cellStyle name="パーセント" xfId="8" builtinId="5"/>
    <cellStyle name="パーセント 2" xfId="5" xr:uid="{00000000-0005-0000-0000-000001000000}"/>
    <cellStyle name="桁区切り 2" xfId="2" xr:uid="{00000000-0005-0000-0000-000002000000}"/>
    <cellStyle name="桁区切り 3" xfId="7" xr:uid="{00000000-0005-0000-0000-000003000000}"/>
    <cellStyle name="標準" xfId="0" builtinId="0"/>
    <cellStyle name="標準 2" xfId="1" xr:uid="{00000000-0005-0000-0000-000005000000}"/>
    <cellStyle name="標準 3" xfId="4" xr:uid="{00000000-0005-0000-0000-000006000000}"/>
    <cellStyle name="標準 4" xfId="3" xr:uid="{00000000-0005-0000-0000-000007000000}"/>
    <cellStyle name="標準_報告書等作成支援シートVer.1.0　20120622(マクロ無版）0627受信" xfId="6" xr:uid="{00000000-0005-0000-0000-000008000000}"/>
  </cellStyles>
  <dxfs count="13">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ill>
        <patternFill>
          <bgColor rgb="FFFFFF00"/>
        </patternFill>
      </fill>
    </dxf>
    <dxf>
      <fill>
        <patternFill>
          <bgColor rgb="FFFFFF00"/>
        </patternFill>
      </fill>
    </dxf>
  </dxfs>
  <tableStyles count="0" defaultTableStyle="TableStyleMedium2" defaultPivotStyle="PivotStyleLight16"/>
  <colors>
    <mruColors>
      <color rgb="FFCCFFFF"/>
      <color rgb="FFFFFF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AA$15" lockText="1" noThreeD="1"/>
</file>

<file path=xl/ctrlProps/ctrlProp10.xml><?xml version="1.0" encoding="utf-8"?>
<formControlPr xmlns="http://schemas.microsoft.com/office/spreadsheetml/2009/9/main" objectType="CheckBox" fmlaLink="$AA$35" lockText="1" noThreeD="1"/>
</file>

<file path=xl/ctrlProps/ctrlProp11.xml><?xml version="1.0" encoding="utf-8"?>
<formControlPr xmlns="http://schemas.microsoft.com/office/spreadsheetml/2009/9/main" objectType="CheckBox" fmlaLink="$AA$14" lockText="1" noThreeD="1"/>
</file>

<file path=xl/ctrlProps/ctrlProp12.xml><?xml version="1.0" encoding="utf-8"?>
<formControlPr xmlns="http://schemas.microsoft.com/office/spreadsheetml/2009/9/main" objectType="CheckBox" fmlaLink="$AA$15"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A$33" lockText="1" noThreeD="1"/>
</file>

<file path=xl/ctrlProps/ctrlProp9.xml><?xml version="1.0" encoding="utf-8"?>
<formControlPr xmlns="http://schemas.microsoft.com/office/spreadsheetml/2009/9/main" objectType="CheckBox" fmlaLink="$AA$34"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28</xdr:col>
      <xdr:colOff>95250</xdr:colOff>
      <xdr:row>8</xdr:row>
      <xdr:rowOff>9525</xdr:rowOff>
    </xdr:from>
    <xdr:to>
      <xdr:col>41</xdr:col>
      <xdr:colOff>123825</xdr:colOff>
      <xdr:row>24</xdr:row>
      <xdr:rowOff>171450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791450" y="1447800"/>
          <a:ext cx="3371850" cy="3181350"/>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以下から選択してください</a:t>
          </a:r>
        </a:p>
      </xdr:txBody>
    </xdr:sp>
    <xdr:clientData/>
  </xdr:twoCellAnchor>
  <xdr:twoCellAnchor>
    <xdr:from>
      <xdr:col>12</xdr:col>
      <xdr:colOff>257175</xdr:colOff>
      <xdr:row>13</xdr:row>
      <xdr:rowOff>151799</xdr:rowOff>
    </xdr:from>
    <xdr:to>
      <xdr:col>13</xdr:col>
      <xdr:colOff>54102</xdr:colOff>
      <xdr:row>18</xdr:row>
      <xdr:rowOff>19652</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3571875" y="2542574"/>
          <a:ext cx="73152" cy="687003"/>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133350</xdr:colOff>
      <xdr:row>18</xdr:row>
      <xdr:rowOff>15312</xdr:rowOff>
    </xdr:from>
    <xdr:to>
      <xdr:col>3</xdr:col>
      <xdr:colOff>206502</xdr:colOff>
      <xdr:row>22</xdr:row>
      <xdr:rowOff>3739</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962025" y="3129987"/>
          <a:ext cx="73152" cy="674227"/>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85725</xdr:colOff>
      <xdr:row>18</xdr:row>
      <xdr:rowOff>130214</xdr:rowOff>
    </xdr:from>
    <xdr:to>
      <xdr:col>8</xdr:col>
      <xdr:colOff>158877</xdr:colOff>
      <xdr:row>21</xdr:row>
      <xdr:rowOff>42439</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a:off x="2295525" y="3244889"/>
          <a:ext cx="73152" cy="426575"/>
        </a:xfrm>
        <a:prstGeom prst="lef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146050</xdr:colOff>
      <xdr:row>18</xdr:row>
      <xdr:rowOff>137317</xdr:rowOff>
    </xdr:from>
    <xdr:to>
      <xdr:col>17</xdr:col>
      <xdr:colOff>219202</xdr:colOff>
      <xdr:row>21</xdr:row>
      <xdr:rowOff>41609</xdr:rowOff>
    </xdr:to>
    <xdr:sp macro="" textlink="">
      <xdr:nvSpPr>
        <xdr:cNvPr id="9" name="右大かっこ 8">
          <a:extLst>
            <a:ext uri="{FF2B5EF4-FFF2-40B4-BE49-F238E27FC236}">
              <a16:creationId xmlns:a16="http://schemas.microsoft.com/office/drawing/2014/main" id="{00000000-0008-0000-0000-000009000000}"/>
            </a:ext>
          </a:extLst>
        </xdr:cNvPr>
        <xdr:cNvSpPr/>
      </xdr:nvSpPr>
      <xdr:spPr>
        <a:xfrm>
          <a:off x="4464050" y="3153567"/>
          <a:ext cx="73152" cy="399592"/>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29</xdr:col>
          <xdr:colOff>123825</xdr:colOff>
          <xdr:row>13</xdr:row>
          <xdr:rowOff>142875</xdr:rowOff>
        </xdr:from>
        <xdr:to>
          <xdr:col>36</xdr:col>
          <xdr:colOff>38100</xdr:colOff>
          <xdr:row>15</xdr:row>
          <xdr:rowOff>66675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義務対象者・新規策定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15</xdr:row>
          <xdr:rowOff>85725</xdr:rowOff>
        </xdr:from>
        <xdr:to>
          <xdr:col>36</xdr:col>
          <xdr:colOff>38100</xdr:colOff>
          <xdr:row>17</xdr:row>
          <xdr:rowOff>19050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17</xdr:row>
          <xdr:rowOff>38100</xdr:rowOff>
        </xdr:from>
        <xdr:to>
          <xdr:col>36</xdr:col>
          <xdr:colOff>38100</xdr:colOff>
          <xdr:row>18</xdr:row>
          <xdr:rowOff>123825</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任意提出事業者・新規策定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18</xdr:row>
          <xdr:rowOff>152400</xdr:rowOff>
        </xdr:from>
        <xdr:to>
          <xdr:col>36</xdr:col>
          <xdr:colOff>38100</xdr:colOff>
          <xdr:row>20</xdr:row>
          <xdr:rowOff>66675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任意提出事業者・変更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11</xdr:row>
          <xdr:rowOff>85725</xdr:rowOff>
        </xdr:from>
        <xdr:to>
          <xdr:col>39</xdr:col>
          <xdr:colOff>66675</xdr:colOff>
          <xdr:row>23</xdr:row>
          <xdr:rowOff>523875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区分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22</xdr:row>
          <xdr:rowOff>47625</xdr:rowOff>
        </xdr:from>
        <xdr:to>
          <xdr:col>36</xdr:col>
          <xdr:colOff>38100</xdr:colOff>
          <xdr:row>23</xdr:row>
          <xdr:rowOff>219075</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義務対象者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23</xdr:row>
          <xdr:rowOff>238125</xdr:rowOff>
        </xdr:from>
        <xdr:to>
          <xdr:col>36</xdr:col>
          <xdr:colOff>38100</xdr:colOff>
          <xdr:row>23</xdr:row>
          <xdr:rowOff>485775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任意提出者</a:t>
              </a:r>
            </a:p>
          </xdr:txBody>
        </xdr:sp>
        <xdr:clientData/>
      </xdr:twoCellAnchor>
    </mc:Choice>
    <mc:Fallback/>
  </mc:AlternateContent>
  <xdr:oneCellAnchor>
    <xdr:from>
      <xdr:col>28</xdr:col>
      <xdr:colOff>228600</xdr:colOff>
      <xdr:row>12</xdr:row>
      <xdr:rowOff>88900</xdr:rowOff>
    </xdr:from>
    <xdr:ext cx="748923" cy="275717"/>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02500" y="2139950"/>
          <a:ext cx="74892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a:t>
          </a:r>
          <a:r>
            <a:rPr kumimoji="1" lang="ja-JP" altLang="en-US" sz="1050"/>
            <a:t>計画書</a:t>
          </a:r>
          <a:r>
            <a:rPr kumimoji="1" lang="en-US" altLang="ja-JP" sz="1050"/>
            <a:t>】</a:t>
          </a:r>
          <a:endParaRPr kumimoji="1" lang="ja-JP" altLang="en-US" sz="1050"/>
        </a:p>
      </xdr:txBody>
    </xdr:sp>
    <xdr:clientData/>
  </xdr:oneCellAnchor>
  <xdr:oneCellAnchor>
    <xdr:from>
      <xdr:col>28</xdr:col>
      <xdr:colOff>209550</xdr:colOff>
      <xdr:row>20</xdr:row>
      <xdr:rowOff>152400</xdr:rowOff>
    </xdr:from>
    <xdr:ext cx="723275" cy="267381"/>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283450" y="3498850"/>
          <a:ext cx="723275"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050"/>
            <a:t>【</a:t>
          </a:r>
          <a:r>
            <a:rPr kumimoji="1" lang="ja-JP" altLang="en-US" sz="1050"/>
            <a:t>報告書</a:t>
          </a:r>
          <a:r>
            <a:rPr kumimoji="1" lang="en-US" altLang="ja-JP" sz="1050"/>
            <a:t>】</a:t>
          </a:r>
          <a:endParaRPr kumimoji="1" lang="ja-JP" altLang="en-US" sz="1050"/>
        </a:p>
      </xdr:txBody>
    </xdr:sp>
    <xdr:clientData/>
  </xdr:oneCellAnchor>
  <mc:AlternateContent xmlns:mc="http://schemas.openxmlformats.org/markup-compatibility/2006">
    <mc:Choice xmlns:a14="http://schemas.microsoft.com/office/drawing/2010/main" Requires="a14">
      <xdr:twoCellAnchor editAs="oneCell">
        <xdr:from>
          <xdr:col>6</xdr:col>
          <xdr:colOff>38100</xdr:colOff>
          <xdr:row>32</xdr:row>
          <xdr:rowOff>104775</xdr:rowOff>
        </xdr:from>
        <xdr:to>
          <xdr:col>7</xdr:col>
          <xdr:colOff>66675</xdr:colOff>
          <xdr:row>32</xdr:row>
          <xdr:rowOff>352425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104775</xdr:rowOff>
        </xdr:from>
        <xdr:to>
          <xdr:col>7</xdr:col>
          <xdr:colOff>66675</xdr:colOff>
          <xdr:row>33</xdr:row>
          <xdr:rowOff>352425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104775</xdr:rowOff>
        </xdr:from>
        <xdr:to>
          <xdr:col>7</xdr:col>
          <xdr:colOff>66675</xdr:colOff>
          <xdr:row>34</xdr:row>
          <xdr:rowOff>352425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0</xdr:colOff>
      <xdr:row>0</xdr:row>
      <xdr:rowOff>19050</xdr:rowOff>
    </xdr:from>
    <xdr:to>
      <xdr:col>41</xdr:col>
      <xdr:colOff>0</xdr:colOff>
      <xdr:row>2</xdr:row>
      <xdr:rowOff>104775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772400" y="19050"/>
          <a:ext cx="3343275"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「緑色セル」は、計画策定時、変更計画策定時、報告書作成時、に毎回記入します。</a:t>
          </a:r>
        </a:p>
      </xdr:txBody>
    </xdr:sp>
    <xdr:clientData/>
  </xdr:twoCellAnchor>
  <xdr:twoCellAnchor>
    <xdr:from>
      <xdr:col>28</xdr:col>
      <xdr:colOff>0</xdr:colOff>
      <xdr:row>2</xdr:row>
      <xdr:rowOff>161925</xdr:rowOff>
    </xdr:from>
    <xdr:to>
      <xdr:col>41</xdr:col>
      <xdr:colOff>0</xdr:colOff>
      <xdr:row>6</xdr:row>
      <xdr:rowOff>133350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72400" y="600075"/>
          <a:ext cx="3343275"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rPr>
            <a:t>データ処理の関係でシート構成の編集はできません。</a:t>
          </a:r>
          <a:endParaRPr kumimoji="1" lang="en-US" altLang="ja-JP" sz="1100" b="1" u="sng">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u="sng">
              <a:solidFill>
                <a:srgbClr val="FF0000"/>
              </a:solidFill>
              <a:effectLst/>
            </a:rPr>
            <a:t>追加で添付書類をご準備いただける場合は別のエクセルファイル等で提出してください。</a:t>
          </a:r>
          <a:endParaRPr lang="ja-JP" altLang="ja-JP" u="sng">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190500</xdr:colOff>
      <xdr:row>94</xdr:row>
      <xdr:rowOff>66675</xdr:rowOff>
    </xdr:from>
    <xdr:to>
      <xdr:col>22</xdr:col>
      <xdr:colOff>57150</xdr:colOff>
      <xdr:row>101</xdr:row>
      <xdr:rowOff>104775</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3875" y="13173075"/>
          <a:ext cx="1800225" cy="123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26</xdr:col>
      <xdr:colOff>85725</xdr:colOff>
      <xdr:row>1</xdr:row>
      <xdr:rowOff>85725</xdr:rowOff>
    </xdr:from>
    <xdr:to>
      <xdr:col>31</xdr:col>
      <xdr:colOff>0</xdr:colOff>
      <xdr:row>5</xdr:row>
      <xdr:rowOff>114300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296150" y="257175"/>
          <a:ext cx="334327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「黄色セル」は、計画策定時、変更計画策定時に記入します。報告書作成時は計画策定時に記入した内容をそのまま記入してください。</a:t>
          </a:r>
        </a:p>
      </xdr:txBody>
    </xdr:sp>
    <xdr:clientData/>
  </xdr:twoCellAnchor>
  <xdr:twoCellAnchor>
    <xdr:from>
      <xdr:col>26</xdr:col>
      <xdr:colOff>95250</xdr:colOff>
      <xdr:row>46</xdr:row>
      <xdr:rowOff>142875</xdr:rowOff>
    </xdr:from>
    <xdr:to>
      <xdr:col>31</xdr:col>
      <xdr:colOff>9525</xdr:colOff>
      <xdr:row>51</xdr:row>
      <xdr:rowOff>38100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05675" y="8067675"/>
          <a:ext cx="3343275"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　過去に省エネ診断の受診歴がある場合、助言された内容をここに記入してください。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171450</xdr:colOff>
      <xdr:row>0</xdr:row>
      <xdr:rowOff>0</xdr:rowOff>
    </xdr:from>
    <xdr:to>
      <xdr:col>32</xdr:col>
      <xdr:colOff>219075</xdr:colOff>
      <xdr:row>4</xdr:row>
      <xdr:rowOff>28575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91425" y="0"/>
          <a:ext cx="33432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「黄色セル」は、計画策定時、変更計画策定時に記入します。</a:t>
          </a:r>
          <a:endParaRPr kumimoji="1" lang="en-US" altLang="ja-JP" sz="1100" b="1">
            <a:solidFill>
              <a:srgbClr val="FF0000"/>
            </a:solidFill>
          </a:endParaRPr>
        </a:p>
        <a:p>
          <a:r>
            <a:rPr kumimoji="1" lang="ja-JP" altLang="en-US" sz="1100" b="1">
              <a:solidFill>
                <a:srgbClr val="FF0000"/>
              </a:solidFill>
            </a:rPr>
            <a:t>「水色セル」は報告書作成時に記入します。</a:t>
          </a:r>
          <a:endParaRPr kumimoji="1" lang="en-US" altLang="ja-JP" sz="1100" b="1">
            <a:solidFill>
              <a:srgbClr val="FF0000"/>
            </a:solidFill>
          </a:endParaRPr>
        </a:p>
      </xdr:txBody>
    </xdr:sp>
    <xdr:clientData/>
  </xdr:twoCellAnchor>
  <xdr:twoCellAnchor>
    <xdr:from>
      <xdr:col>27</xdr:col>
      <xdr:colOff>171450</xdr:colOff>
      <xdr:row>4</xdr:row>
      <xdr:rowOff>114300</xdr:rowOff>
    </xdr:from>
    <xdr:to>
      <xdr:col>32</xdr:col>
      <xdr:colOff>219075</xdr:colOff>
      <xdr:row>7</xdr:row>
      <xdr:rowOff>85725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591425" y="800100"/>
          <a:ext cx="3343275" cy="714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sng">
              <a:solidFill>
                <a:srgbClr val="FF0000"/>
              </a:solidFill>
            </a:rPr>
            <a:t>マクロで集計しますので、行列の追加や削除、セルの結合は禁止します。</a:t>
          </a:r>
          <a:endParaRPr kumimoji="1" lang="en-US" altLang="ja-JP" sz="1100" b="1" u="sng">
            <a:solidFill>
              <a:srgbClr val="FF0000"/>
            </a:solidFill>
          </a:endParaRPr>
        </a:p>
      </xdr:txBody>
    </xdr:sp>
    <xdr:clientData/>
  </xdr:twoCellAnchor>
  <xdr:twoCellAnchor>
    <xdr:from>
      <xdr:col>27</xdr:col>
      <xdr:colOff>171451</xdr:colOff>
      <xdr:row>7</xdr:row>
      <xdr:rowOff>200025</xdr:rowOff>
    </xdr:from>
    <xdr:to>
      <xdr:col>32</xdr:col>
      <xdr:colOff>209551</xdr:colOff>
      <xdr:row>10</xdr:row>
      <xdr:rowOff>142875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591426" y="1628775"/>
          <a:ext cx="3333750" cy="942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b="1" u="sng">
              <a:solidFill>
                <a:srgbClr val="FF0000"/>
              </a:solidFill>
            </a:rPr>
            <a:t>【</a:t>
          </a:r>
          <a:r>
            <a:rPr kumimoji="1" lang="ja-JP" altLang="en-US" sz="1100" b="1" u="sng">
              <a:solidFill>
                <a:srgbClr val="FF0000"/>
              </a:solidFill>
            </a:rPr>
            <a:t>４（１）（２）で行が足りない場合は枠外下部に記入欄を設けていますのでそちらに記入してください</a:t>
          </a:r>
          <a:r>
            <a:rPr kumimoji="1" lang="en-US" altLang="ja-JP" sz="1100" b="1" u="sng">
              <a:solidFill>
                <a:srgbClr val="FF0000"/>
              </a:solidFill>
            </a:rPr>
            <a:t>】</a:t>
          </a:r>
        </a:p>
        <a:p>
          <a:r>
            <a:rPr kumimoji="1" lang="ja-JP" altLang="en-US" sz="1100" b="1" u="sng">
              <a:solidFill>
                <a:srgbClr val="FF0000"/>
              </a:solidFill>
            </a:rPr>
            <a:t>枠外記入欄も公表対象として扱います。</a:t>
          </a:r>
          <a:endParaRPr kumimoji="1" lang="en-US" altLang="ja-JP" sz="1100" b="1" u="sng">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266700</xdr:colOff>
      <xdr:row>2</xdr:row>
      <xdr:rowOff>47625</xdr:rowOff>
    </xdr:from>
    <xdr:to>
      <xdr:col>31</xdr:col>
      <xdr:colOff>180975</xdr:colOff>
      <xdr:row>7</xdr:row>
      <xdr:rowOff>114300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48550" y="390525"/>
          <a:ext cx="3343275" cy="1009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「黄色セル」は、計画策定時、変更計画策定時に記入します。</a:t>
          </a:r>
          <a:endParaRPr kumimoji="1" lang="en-US" altLang="ja-JP" sz="1100" b="1">
            <a:solidFill>
              <a:srgbClr val="FF0000"/>
            </a:solidFill>
          </a:endParaRPr>
        </a:p>
        <a:p>
          <a:r>
            <a:rPr kumimoji="1" lang="ja-JP" altLang="en-US" sz="1100" b="1">
              <a:solidFill>
                <a:srgbClr val="FF0000"/>
              </a:solidFill>
            </a:rPr>
            <a:t>「水色セル」は報告書作成時に記入します。</a:t>
          </a:r>
          <a:endParaRPr kumimoji="1" lang="en-US" altLang="ja-JP" sz="1100" b="1">
            <a:solidFill>
              <a:srgbClr val="FF0000"/>
            </a:solidFill>
          </a:endParaRPr>
        </a:p>
        <a:p>
          <a:r>
            <a:rPr kumimoji="1" lang="ja-JP" altLang="en-US" sz="1100" b="1">
              <a:solidFill>
                <a:srgbClr val="FF0000"/>
              </a:solidFill>
            </a:rPr>
            <a:t>「緑色セル」は、計画策定時、変更計画策定時、</a:t>
          </a:r>
          <a:r>
            <a:rPr kumimoji="1" lang="ja-JP" altLang="ja-JP" sz="1100" b="1">
              <a:solidFill>
                <a:srgbClr val="FF0000"/>
              </a:solidFill>
              <a:effectLst/>
              <a:latin typeface="+mn-lt"/>
              <a:ea typeface="+mn-ea"/>
              <a:cs typeface="+mn-cs"/>
            </a:rPr>
            <a:t>報告書作成時</a:t>
          </a:r>
          <a:r>
            <a:rPr kumimoji="1" lang="ja-JP" altLang="en-US" sz="1100" b="1">
              <a:solidFill>
                <a:srgbClr val="FF0000"/>
              </a:solidFill>
              <a:effectLst/>
              <a:latin typeface="+mn-lt"/>
              <a:ea typeface="+mn-ea"/>
              <a:cs typeface="+mn-cs"/>
            </a:rPr>
            <a:t>に毎回記入します。</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304800</xdr:colOff>
      <xdr:row>1</xdr:row>
      <xdr:rowOff>133349</xdr:rowOff>
    </xdr:from>
    <xdr:to>
      <xdr:col>31</xdr:col>
      <xdr:colOff>219075</xdr:colOff>
      <xdr:row>8</xdr:row>
      <xdr:rowOff>104774</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486650" y="304799"/>
          <a:ext cx="3343275" cy="1038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「黄色セル」は、計画策定時、変更計画策定時に記入します。</a:t>
          </a:r>
          <a:endParaRPr kumimoji="1" lang="en-US" altLang="ja-JP" sz="1100" b="1">
            <a:solidFill>
              <a:srgbClr val="FF0000"/>
            </a:solidFill>
          </a:endParaRPr>
        </a:p>
        <a:p>
          <a:r>
            <a:rPr kumimoji="1" lang="ja-JP" altLang="en-US" sz="1100" b="1">
              <a:solidFill>
                <a:srgbClr val="FF0000"/>
              </a:solidFill>
            </a:rPr>
            <a:t>「水色セル」は報告書作成時に記入します。</a:t>
          </a:r>
          <a:endParaRPr kumimoji="1" lang="en-US" altLang="ja-JP" sz="1100" b="1">
            <a:solidFill>
              <a:srgbClr val="FF0000"/>
            </a:solidFill>
          </a:endParaRPr>
        </a:p>
      </xdr:txBody>
    </xdr:sp>
    <xdr:clientData/>
  </xdr:twoCellAnchor>
  <xdr:twoCellAnchor>
    <xdr:from>
      <xdr:col>26</xdr:col>
      <xdr:colOff>366888</xdr:colOff>
      <xdr:row>15</xdr:row>
      <xdr:rowOff>28223</xdr:rowOff>
    </xdr:from>
    <xdr:to>
      <xdr:col>31</xdr:col>
      <xdr:colOff>281163</xdr:colOff>
      <xdr:row>21</xdr:row>
      <xdr:rowOff>133703</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970888" y="2434167"/>
          <a:ext cx="3053997" cy="10791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定量的なＣＯ₂削減貢献量の算出が困難な取組についても積極的に記載をお願いします。</a:t>
          </a:r>
          <a:endParaRPr kumimoji="1" lang="en-US" altLang="ja-JP"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742950</xdr:colOff>
      <xdr:row>0</xdr:row>
      <xdr:rowOff>76200</xdr:rowOff>
    </xdr:from>
    <xdr:to>
      <xdr:col>34</xdr:col>
      <xdr:colOff>276225</xdr:colOff>
      <xdr:row>4</xdr:row>
      <xdr:rowOff>38100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0753725" y="76200"/>
          <a:ext cx="334327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solidFill>
                <a:srgbClr val="FF0000"/>
              </a:solidFill>
            </a:rPr>
            <a:t>「黄色セル」は、計画策定時、変更計画策定時に記入します。</a:t>
          </a:r>
          <a:endParaRPr kumimoji="1" lang="en-US" altLang="ja-JP" sz="1100" b="1">
            <a:solidFill>
              <a:srgbClr val="FF0000"/>
            </a:solidFill>
          </a:endParaRPr>
        </a:p>
        <a:p>
          <a:r>
            <a:rPr kumimoji="1" lang="ja-JP" altLang="en-US" sz="1100" b="1">
              <a:solidFill>
                <a:srgbClr val="FF0000"/>
              </a:solidFill>
            </a:rPr>
            <a:t>「水色セル」は報告書作成時に記入します。</a:t>
          </a:r>
          <a:endParaRPr kumimoji="1" lang="en-US" altLang="ja-JP" sz="1100" b="1">
            <a:solidFill>
              <a:srgbClr val="FF0000"/>
            </a:solidFill>
          </a:endParaRPr>
        </a:p>
      </xdr:txBody>
    </xdr:sp>
    <xdr:clientData/>
  </xdr:twoCellAnchor>
  <xdr:twoCellAnchor>
    <xdr:from>
      <xdr:col>26</xdr:col>
      <xdr:colOff>123825</xdr:colOff>
      <xdr:row>0</xdr:row>
      <xdr:rowOff>85725</xdr:rowOff>
    </xdr:from>
    <xdr:to>
      <xdr:col>30</xdr:col>
      <xdr:colOff>723900</xdr:colOff>
      <xdr:row>4</xdr:row>
      <xdr:rowOff>38100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7391400" y="85725"/>
          <a:ext cx="3343275"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u="sng">
              <a:solidFill>
                <a:srgbClr val="FF0000"/>
              </a:solidFill>
            </a:rPr>
            <a:t>マクロで集計しますので、行列の追加や削除、セルの結合は禁止します。</a:t>
          </a:r>
          <a:endParaRPr kumimoji="1" lang="en-US" altLang="ja-JP" sz="1100" b="1" u="sng">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85725</xdr:colOff>
          <xdr:row>13</xdr:row>
          <xdr:rowOff>238125</xdr:rowOff>
        </xdr:from>
        <xdr:to>
          <xdr:col>10</xdr:col>
          <xdr:colOff>114300</xdr:colOff>
          <xdr:row>13</xdr:row>
          <xdr:rowOff>485775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152400</xdr:rowOff>
        </xdr:from>
        <xdr:to>
          <xdr:col>10</xdr:col>
          <xdr:colOff>114300</xdr:colOff>
          <xdr:row>14</xdr:row>
          <xdr:rowOff>400050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20</xdr:col>
      <xdr:colOff>168089</xdr:colOff>
      <xdr:row>51</xdr:row>
      <xdr:rowOff>105893</xdr:rowOff>
    </xdr:from>
    <xdr:to>
      <xdr:col>25</xdr:col>
      <xdr:colOff>593912</xdr:colOff>
      <xdr:row>59</xdr:row>
      <xdr:rowOff>95584</xdr:rowOff>
    </xdr:to>
    <xdr:pic>
      <xdr:nvPicPr>
        <xdr:cNvPr id="5" name="図 4">
          <a:extLst>
            <a:ext uri="{FF2B5EF4-FFF2-40B4-BE49-F238E27FC236}">
              <a16:creationId xmlns:a16="http://schemas.microsoft.com/office/drawing/2014/main" id="{DC99EBCA-1514-44E4-8EFF-652C65BB6AAB}"/>
            </a:ext>
          </a:extLst>
        </xdr:cNvPr>
        <xdr:cNvPicPr>
          <a:picLocks noChangeAspect="1"/>
        </xdr:cNvPicPr>
      </xdr:nvPicPr>
      <xdr:blipFill>
        <a:blip xmlns:r="http://schemas.openxmlformats.org/officeDocument/2006/relationships" r:embed="rId1"/>
        <a:stretch>
          <a:fillRect/>
        </a:stretch>
      </xdr:blipFill>
      <xdr:spPr>
        <a:xfrm>
          <a:off x="13839265" y="11379011"/>
          <a:ext cx="5883088" cy="1715397"/>
        </a:xfrm>
        <a:prstGeom prst="rect">
          <a:avLst/>
        </a:prstGeom>
      </xdr:spPr>
    </xdr:pic>
    <xdr:clientData/>
  </xdr:twoCellAnchor>
  <xdr:oneCellAnchor>
    <xdr:from>
      <xdr:col>22</xdr:col>
      <xdr:colOff>659683</xdr:colOff>
      <xdr:row>32</xdr:row>
      <xdr:rowOff>134471</xdr:rowOff>
    </xdr:from>
    <xdr:ext cx="1350298" cy="616906"/>
    <xdr:sp macro="" textlink="">
      <xdr:nvSpPr>
        <xdr:cNvPr id="2" name="角丸四角形吹き出し 17">
          <a:extLst>
            <a:ext uri="{FF2B5EF4-FFF2-40B4-BE49-F238E27FC236}">
              <a16:creationId xmlns:a16="http://schemas.microsoft.com/office/drawing/2014/main" id="{00000000-0008-0000-0700-000002000000}"/>
            </a:ext>
          </a:extLst>
        </xdr:cNvPr>
        <xdr:cNvSpPr>
          <a:spLocks noChangeArrowheads="1"/>
        </xdr:cNvSpPr>
      </xdr:nvSpPr>
      <xdr:spPr bwMode="auto">
        <a:xfrm>
          <a:off x="15947308" y="7249646"/>
          <a:ext cx="1350298" cy="616906"/>
        </a:xfrm>
        <a:prstGeom prst="wedgeRoundRectCallout">
          <a:avLst>
            <a:gd name="adj1" fmla="val -28620"/>
            <a:gd name="adj2" fmla="val -21875"/>
            <a:gd name="adj3" fmla="val 16667"/>
          </a:avLst>
        </a:prstGeom>
        <a:solidFill>
          <a:srgbClr xmlns:mc="http://schemas.openxmlformats.org/markup-compatibility/2006" xmlns:a14="http://schemas.microsoft.com/office/drawing/2010/main" val="FFFF99" mc:Ignorable="a14" a14:legacySpreadsheetColorIndex="43"/>
        </a:solidFill>
        <a:ln w="25400" algn="ctr">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18288" tIns="18288" rIns="18288" bIns="18288" anchor="ctr">
          <a:spAutoFit/>
        </a:bodyPr>
        <a:lstStyle/>
        <a:p>
          <a:pPr algn="ctr" rtl="0">
            <a:defRPr sz="1000"/>
          </a:pPr>
          <a:r>
            <a:rPr lang="ja-JP" altLang="en-US" sz="1100" b="0" i="0" u="none" strike="noStrike" baseline="0">
              <a:solidFill>
                <a:srgbClr val="000000"/>
              </a:solidFill>
              <a:latin typeface="ＭＳ Ｐゴシック"/>
              <a:ea typeface="ＭＳ Ｐゴシック"/>
            </a:rPr>
            <a:t>その他の燃料は、</a:t>
          </a:r>
        </a:p>
        <a:p>
          <a:pPr algn="ctr" rtl="0">
            <a:defRPr sz="1000"/>
          </a:pPr>
          <a:r>
            <a:rPr lang="ja-JP" altLang="en-US" sz="1100" b="0" i="0" u="none" strike="noStrike" baseline="0">
              <a:solidFill>
                <a:srgbClr val="000000"/>
              </a:solidFill>
              <a:latin typeface="ＭＳ Ｐゴシック"/>
              <a:ea typeface="ＭＳ Ｐゴシック"/>
            </a:rPr>
            <a:t>都市ガス以外温対法</a:t>
          </a:r>
        </a:p>
        <a:p>
          <a:pPr algn="ctr" rtl="0">
            <a:lnSpc>
              <a:spcPts val="1200"/>
            </a:lnSpc>
            <a:defRPr sz="1000"/>
          </a:pPr>
          <a:r>
            <a:rPr lang="ja-JP" altLang="en-US" sz="1100" b="0" i="0" u="none" strike="noStrike" baseline="0">
              <a:solidFill>
                <a:srgbClr val="000000"/>
              </a:solidFill>
              <a:latin typeface="ＭＳ Ｐゴシック"/>
              <a:ea typeface="ＭＳ Ｐゴシック"/>
            </a:rPr>
            <a:t>の報告対象外です。</a:t>
          </a:r>
        </a:p>
      </xdr:txBody>
    </xdr:sp>
    <xdr:clientData/>
  </xdr:oneCellAnchor>
  <xdr:twoCellAnchor>
    <xdr:from>
      <xdr:col>12</xdr:col>
      <xdr:colOff>68353</xdr:colOff>
      <xdr:row>5</xdr:row>
      <xdr:rowOff>180975</xdr:rowOff>
    </xdr:from>
    <xdr:to>
      <xdr:col>23</xdr:col>
      <xdr:colOff>96929</xdr:colOff>
      <xdr:row>59</xdr:row>
      <xdr:rowOff>123265</xdr:rowOff>
    </xdr:to>
    <xdr:sp macro="" textlink="">
      <xdr:nvSpPr>
        <xdr:cNvPr id="3" name="Rectangle 2">
          <a:extLst>
            <a:ext uri="{FF2B5EF4-FFF2-40B4-BE49-F238E27FC236}">
              <a16:creationId xmlns:a16="http://schemas.microsoft.com/office/drawing/2014/main" id="{00000000-0008-0000-0700-000003000000}"/>
            </a:ext>
          </a:extLst>
        </xdr:cNvPr>
        <xdr:cNvSpPr>
          <a:spLocks noChangeArrowheads="1"/>
        </xdr:cNvSpPr>
      </xdr:nvSpPr>
      <xdr:spPr bwMode="auto">
        <a:xfrm>
          <a:off x="7707403" y="1066800"/>
          <a:ext cx="10153651" cy="11315140"/>
        </a:xfrm>
        <a:prstGeom prst="rect">
          <a:avLst/>
        </a:prstGeom>
        <a:noFill/>
        <a:ln w="25400">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13</xdr:col>
      <xdr:colOff>134347</xdr:colOff>
      <xdr:row>1</xdr:row>
      <xdr:rowOff>111329</xdr:rowOff>
    </xdr:from>
    <xdr:ext cx="9277220" cy="603307"/>
    <xdr:sp macro="" textlink="">
      <xdr:nvSpPr>
        <xdr:cNvPr id="4" name="Text Box 3">
          <a:extLst>
            <a:ext uri="{FF2B5EF4-FFF2-40B4-BE49-F238E27FC236}">
              <a16:creationId xmlns:a16="http://schemas.microsoft.com/office/drawing/2014/main" id="{00000000-0008-0000-0700-000004000000}"/>
            </a:ext>
          </a:extLst>
        </xdr:cNvPr>
        <xdr:cNvSpPr txBox="1">
          <a:spLocks noChangeArrowheads="1"/>
        </xdr:cNvSpPr>
      </xdr:nvSpPr>
      <xdr:spPr bwMode="auto">
        <a:xfrm>
          <a:off x="7906747" y="282779"/>
          <a:ext cx="9277220" cy="603307"/>
        </a:xfrm>
        <a:prstGeom prst="rect">
          <a:avLst/>
        </a:prstGeom>
        <a:solidFill>
          <a:srgbClr xmlns:mc="http://schemas.openxmlformats.org/markup-compatibility/2006" xmlns:a14="http://schemas.microsoft.com/office/drawing/2010/main" val="0000FF" mc:Ignorable="a14" a14:legacySpreadsheetColorIndex="12"/>
        </a:solidFill>
        <a:ln w="25400">
          <a:solidFill>
            <a:srgbClr xmlns:mc="http://schemas.openxmlformats.org/markup-compatibility/2006" xmlns:a14="http://schemas.microsoft.com/office/drawing/2010/main" val="000000" mc:Ignorable="a14" a14:legacySpreadsheetColorIndex="8"/>
          </a:solidFill>
          <a:miter lim="800000"/>
          <a:headEnd/>
          <a:tailEnd/>
        </a:ln>
      </xdr:spPr>
      <xdr:txBody>
        <a:bodyPr wrap="none" lIns="18288" tIns="18288" rIns="0" bIns="0" anchor="t" upright="1">
          <a:spAutoFit/>
        </a:bodyPr>
        <a:lstStyle/>
        <a:p>
          <a:pPr algn="l" rtl="0">
            <a:lnSpc>
              <a:spcPts val="1500"/>
            </a:lnSpc>
            <a:defRPr sz="1000"/>
          </a:pPr>
          <a:r>
            <a:rPr lang="ja-JP" altLang="en-US" sz="1200" b="0" i="0" u="none" strike="noStrike" baseline="0">
              <a:solidFill>
                <a:srgbClr val="FFFFFF"/>
              </a:solidFill>
              <a:latin typeface="ＭＳ Ｐゴシック"/>
              <a:ea typeface="ＭＳ Ｐゴシック"/>
            </a:rPr>
            <a:t>単位発熱量、</a:t>
          </a:r>
          <a:r>
            <a:rPr lang="en-US" altLang="ja-JP" sz="1200" b="0" i="0" u="none" strike="noStrike" baseline="0">
              <a:solidFill>
                <a:srgbClr val="FFFFFF"/>
              </a:solidFill>
              <a:latin typeface="ＭＳ Ｐゴシック"/>
              <a:ea typeface="ＭＳ Ｐゴシック"/>
            </a:rPr>
            <a:t>CO</a:t>
          </a:r>
          <a:r>
            <a:rPr lang="ja-JP" altLang="en-US" sz="1200" b="0" i="0" u="none" strike="noStrike" baseline="-25000">
              <a:solidFill>
                <a:srgbClr val="FFFFFF"/>
              </a:solidFill>
              <a:latin typeface="ＭＳ Ｐゴシック"/>
              <a:ea typeface="ＭＳ Ｐゴシック"/>
            </a:rPr>
            <a:t>２</a:t>
          </a:r>
          <a:r>
            <a:rPr lang="ja-JP" altLang="en-US" sz="1200" b="0" i="0" u="none" strike="noStrike" baseline="0">
              <a:solidFill>
                <a:srgbClr val="FFFFFF"/>
              </a:solidFill>
              <a:latin typeface="ＭＳ Ｐゴシック"/>
              <a:ea typeface="ＭＳ Ｐゴシック"/>
            </a:rPr>
            <a:t>排出係数は、省エネ法および温対法の改正前の値が入力されています。</a:t>
          </a:r>
        </a:p>
        <a:p>
          <a:pPr algn="l" rtl="0">
            <a:lnSpc>
              <a:spcPts val="1500"/>
            </a:lnSpc>
            <a:defRPr sz="1000"/>
          </a:pPr>
          <a:r>
            <a:rPr lang="ja-JP" altLang="en-US" sz="1200" b="0" i="0" u="none" strike="noStrike" baseline="0">
              <a:solidFill>
                <a:srgbClr val="FFFFFF"/>
              </a:solidFill>
              <a:latin typeface="ＭＳ Ｐゴシック"/>
              <a:ea typeface="ＭＳ Ｐゴシック"/>
            </a:rPr>
            <a:t>電力</a:t>
          </a:r>
          <a:r>
            <a:rPr lang="en-US" altLang="ja-JP" sz="1200" b="0" i="0" u="none" strike="noStrike" baseline="0">
              <a:solidFill>
                <a:srgbClr val="FFFFFF"/>
              </a:solidFill>
              <a:latin typeface="ＭＳ Ｐゴシック"/>
              <a:ea typeface="ＭＳ Ｐゴシック"/>
            </a:rPr>
            <a:t>CO</a:t>
          </a:r>
          <a:r>
            <a:rPr lang="en-US" altLang="ja-JP" sz="1200" b="0" i="0" u="none" strike="noStrike" baseline="-25000">
              <a:solidFill>
                <a:srgbClr val="FFFFFF"/>
              </a:solidFill>
              <a:latin typeface="ＭＳ Ｐゴシック"/>
              <a:ea typeface="ＭＳ Ｐゴシック"/>
            </a:rPr>
            <a:t>2</a:t>
          </a:r>
          <a:r>
            <a:rPr lang="ja-JP" altLang="en-US" sz="1200" b="0" i="0" u="none" strike="noStrike" baseline="0">
              <a:solidFill>
                <a:srgbClr val="FFFFFF"/>
              </a:solidFill>
              <a:latin typeface="ＭＳ Ｐゴシック"/>
              <a:ea typeface="ＭＳ Ｐゴシック"/>
            </a:rPr>
            <a:t>係数は電気事業者ごとの基礎排出係数を入力してください。</a:t>
          </a:r>
        </a:p>
        <a:p>
          <a:pPr algn="l" rtl="0">
            <a:defRPr sz="1000"/>
          </a:pPr>
          <a:r>
            <a:rPr lang="ja-JP" altLang="en-US" sz="1200" b="0" i="0" u="none" strike="noStrike" baseline="0">
              <a:solidFill>
                <a:srgbClr val="FFFFFF"/>
              </a:solidFill>
              <a:latin typeface="ＭＳ Ｐゴシック"/>
              <a:ea typeface="ＭＳ Ｐゴシック"/>
            </a:rPr>
            <a:t>独自の根拠により数値を変更するときは、下記の該当する数値欄に直接数値を入力するとともに、数値の根拠欄にその根拠を記入してください。</a:t>
          </a:r>
        </a:p>
      </xdr:txBody>
    </xdr:sp>
    <xdr:clientData/>
  </xdr:oneCellAnchor>
  <xdr:twoCellAnchor>
    <xdr:from>
      <xdr:col>20</xdr:col>
      <xdr:colOff>739589</xdr:colOff>
      <xdr:row>41</xdr:row>
      <xdr:rowOff>0</xdr:rowOff>
    </xdr:from>
    <xdr:to>
      <xdr:col>23</xdr:col>
      <xdr:colOff>392205</xdr:colOff>
      <xdr:row>51</xdr:row>
      <xdr:rowOff>212912</xdr:rowOff>
    </xdr:to>
    <xdr:cxnSp macro="">
      <xdr:nvCxnSpPr>
        <xdr:cNvPr id="8" name="直線矢印コネクタ 7">
          <a:extLst>
            <a:ext uri="{FF2B5EF4-FFF2-40B4-BE49-F238E27FC236}">
              <a16:creationId xmlns:a16="http://schemas.microsoft.com/office/drawing/2014/main" id="{00000000-0008-0000-0700-000008000000}"/>
            </a:ext>
          </a:extLst>
        </xdr:cNvPr>
        <xdr:cNvCxnSpPr/>
      </xdr:nvCxnSpPr>
      <xdr:spPr>
        <a:xfrm flipH="1" flipV="1">
          <a:off x="14410765" y="9031941"/>
          <a:ext cx="3742764" cy="2454089"/>
        </a:xfrm>
        <a:prstGeom prst="straightConnector1">
          <a:avLst/>
        </a:prstGeom>
        <a:ln w="22225">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795618</xdr:colOff>
      <xdr:row>42</xdr:row>
      <xdr:rowOff>212914</xdr:rowOff>
    </xdr:from>
    <xdr:to>
      <xdr:col>24</xdr:col>
      <xdr:colOff>381000</xdr:colOff>
      <xdr:row>52</xdr:row>
      <xdr:rowOff>0</xdr:rowOff>
    </xdr:to>
    <xdr:cxnSp macro="">
      <xdr:nvCxnSpPr>
        <xdr:cNvPr id="9" name="直線矢印コネクタ 8">
          <a:extLst>
            <a:ext uri="{FF2B5EF4-FFF2-40B4-BE49-F238E27FC236}">
              <a16:creationId xmlns:a16="http://schemas.microsoft.com/office/drawing/2014/main" id="{00000000-0008-0000-0700-000009000000}"/>
            </a:ext>
          </a:extLst>
        </xdr:cNvPr>
        <xdr:cNvCxnSpPr/>
      </xdr:nvCxnSpPr>
      <xdr:spPr>
        <a:xfrm flipH="1" flipV="1">
          <a:off x="14466794" y="9468973"/>
          <a:ext cx="4359088" cy="2028262"/>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44824</xdr:colOff>
      <xdr:row>53</xdr:row>
      <xdr:rowOff>201707</xdr:rowOff>
    </xdr:from>
    <xdr:to>
      <xdr:col>20</xdr:col>
      <xdr:colOff>112059</xdr:colOff>
      <xdr:row>54</xdr:row>
      <xdr:rowOff>168089</xdr:rowOff>
    </xdr:to>
    <xdr:sp macro="" textlink="">
      <xdr:nvSpPr>
        <xdr:cNvPr id="12" name="右矢印 11">
          <a:extLst>
            <a:ext uri="{FF2B5EF4-FFF2-40B4-BE49-F238E27FC236}">
              <a16:creationId xmlns:a16="http://schemas.microsoft.com/office/drawing/2014/main" id="{00000000-0008-0000-0700-00000C000000}"/>
            </a:ext>
          </a:extLst>
        </xdr:cNvPr>
        <xdr:cNvSpPr/>
      </xdr:nvSpPr>
      <xdr:spPr>
        <a:xfrm flipH="1">
          <a:off x="13598899" y="11269757"/>
          <a:ext cx="181535" cy="261657"/>
        </a:xfrm>
        <a:prstGeom prst="rightArrow">
          <a:avLst/>
        </a:prstGeom>
        <a:solidFill>
          <a:schemeClr val="accent6">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1411941</xdr:colOff>
      <xdr:row>51</xdr:row>
      <xdr:rowOff>67233</xdr:rowOff>
    </xdr:from>
    <xdr:to>
      <xdr:col>20</xdr:col>
      <xdr:colOff>212911</xdr:colOff>
      <xdr:row>53</xdr:row>
      <xdr:rowOff>78439</xdr:rowOff>
    </xdr:to>
    <xdr:sp macro="" textlink="">
      <xdr:nvSpPr>
        <xdr:cNvPr id="13" name="テキスト ボックス 12">
          <a:extLst>
            <a:ext uri="{FF2B5EF4-FFF2-40B4-BE49-F238E27FC236}">
              <a16:creationId xmlns:a16="http://schemas.microsoft.com/office/drawing/2014/main" id="{00000000-0008-0000-0700-00000D000000}"/>
            </a:ext>
          </a:extLst>
        </xdr:cNvPr>
        <xdr:cNvSpPr txBox="1"/>
      </xdr:nvSpPr>
      <xdr:spPr>
        <a:xfrm>
          <a:off x="13022916" y="10611408"/>
          <a:ext cx="858370" cy="535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solidFill>
                <a:schemeClr val="accent6">
                  <a:lumMod val="50000"/>
                </a:schemeClr>
              </a:solidFill>
              <a:latin typeface="BIZ UDPゴシック" panose="020B0400000000000000" pitchFamily="50" charset="-128"/>
              <a:ea typeface="BIZ UDPゴシック" panose="020B0400000000000000" pitchFamily="50" charset="-128"/>
            </a:rPr>
            <a:t>こちらにも記載</a:t>
          </a:r>
        </a:p>
      </xdr:txBody>
    </xdr:sp>
    <xdr:clientData/>
  </xdr:twoCellAnchor>
  <xdr:twoCellAnchor>
    <xdr:from>
      <xdr:col>17</xdr:col>
      <xdr:colOff>549087</xdr:colOff>
      <xdr:row>30</xdr:row>
      <xdr:rowOff>168088</xdr:rowOff>
    </xdr:from>
    <xdr:to>
      <xdr:col>20</xdr:col>
      <xdr:colOff>268941</xdr:colOff>
      <xdr:row>41</xdr:row>
      <xdr:rowOff>112059</xdr:rowOff>
    </xdr:to>
    <xdr:sp macro="" textlink="">
      <xdr:nvSpPr>
        <xdr:cNvPr id="14" name="角丸四角形吹き出し 13">
          <a:extLst>
            <a:ext uri="{FF2B5EF4-FFF2-40B4-BE49-F238E27FC236}">
              <a16:creationId xmlns:a16="http://schemas.microsoft.com/office/drawing/2014/main" id="{00000000-0008-0000-0700-00000E000000}"/>
            </a:ext>
          </a:extLst>
        </xdr:cNvPr>
        <xdr:cNvSpPr/>
      </xdr:nvSpPr>
      <xdr:spPr>
        <a:xfrm>
          <a:off x="11362763" y="6734735"/>
          <a:ext cx="2577354" cy="2409265"/>
        </a:xfrm>
        <a:prstGeom prst="wedgeRoundRectCallout">
          <a:avLst>
            <a:gd name="adj1" fmla="val 45438"/>
            <a:gd name="adj2" fmla="val 64936"/>
            <a:gd name="adj3" fmla="val 16667"/>
          </a:avLst>
        </a:prstGeom>
        <a:solidFill>
          <a:srgbClr val="FFFF9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電気の排出係数は、報告対象年度の数値を入力してください。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排出係数は、報告年度、電気事業者ごとに異なります。</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調整後排出係数</a:t>
          </a:r>
          <a:r>
            <a:rPr kumimoji="1" lang="en-US" altLang="ja-JP" sz="1100">
              <a:solidFill>
                <a:sysClr val="windowText" lastClr="000000"/>
              </a:solidFill>
            </a:rPr>
            <a:t>】</a:t>
          </a:r>
          <a:r>
            <a:rPr kumimoji="1" lang="ja-JP" altLang="en-US" sz="1100">
              <a:solidFill>
                <a:sysClr val="windowText" lastClr="000000"/>
              </a:solidFill>
            </a:rPr>
            <a:t>は該当する電力プランで契約している場合にのみ記入してください。</a:t>
          </a:r>
          <a:endParaRPr kumimoji="1" lang="en-US" altLang="ja-JP" sz="1100">
            <a:solidFill>
              <a:sysClr val="windowText" lastClr="000000"/>
            </a:solidFill>
          </a:endParaRPr>
        </a:p>
        <a:p>
          <a:pPr algn="l"/>
          <a:r>
            <a:rPr kumimoji="1" lang="en-US" altLang="ja-JP" sz="1100" b="1" u="sng">
              <a:solidFill>
                <a:srgbClr val="FF0000"/>
              </a:solidFill>
            </a:rPr>
            <a:t>※</a:t>
          </a:r>
          <a:r>
            <a:rPr kumimoji="1" lang="ja-JP" altLang="en-US" sz="1100" b="1" u="sng">
              <a:solidFill>
                <a:srgbClr val="FF0000"/>
              </a:solidFill>
            </a:rPr>
            <a:t>調整後排出係数を記入いただきますとエネルギー起源二酸化炭素排出量（調整後排出係数）の数値が計算されます。</a:t>
          </a:r>
          <a:endParaRPr kumimoji="1" lang="en-US" altLang="ja-JP" sz="1100" b="1" u="sng">
            <a:solidFill>
              <a:srgbClr val="FF0000"/>
            </a:solidFill>
          </a:endParaRPr>
        </a:p>
      </xdr:txBody>
    </xdr:sp>
    <xdr:clientData/>
  </xdr:twoCellAnchor>
  <xdr:oneCellAnchor>
    <xdr:from>
      <xdr:col>18</xdr:col>
      <xdr:colOff>11206</xdr:colOff>
      <xdr:row>44</xdr:row>
      <xdr:rowOff>1</xdr:rowOff>
    </xdr:from>
    <xdr:ext cx="1938619" cy="852432"/>
    <xdr:sp macro="" textlink="">
      <xdr:nvSpPr>
        <xdr:cNvPr id="15" name="角丸四角形吹き出し 17">
          <a:extLst>
            <a:ext uri="{FF2B5EF4-FFF2-40B4-BE49-F238E27FC236}">
              <a16:creationId xmlns:a16="http://schemas.microsoft.com/office/drawing/2014/main" id="{00000000-0008-0000-0700-00000F000000}"/>
            </a:ext>
          </a:extLst>
        </xdr:cNvPr>
        <xdr:cNvSpPr>
          <a:spLocks noChangeArrowheads="1"/>
        </xdr:cNvSpPr>
      </xdr:nvSpPr>
      <xdr:spPr bwMode="auto">
        <a:xfrm>
          <a:off x="11631706" y="9704295"/>
          <a:ext cx="1938619" cy="852432"/>
        </a:xfrm>
        <a:prstGeom prst="wedgeRoundRectCallout">
          <a:avLst>
            <a:gd name="adj1" fmla="val -28620"/>
            <a:gd name="adj2" fmla="val -21875"/>
            <a:gd name="adj3" fmla="val 16667"/>
          </a:avLst>
        </a:prstGeom>
        <a:solidFill>
          <a:srgbClr xmlns:mc="http://schemas.openxmlformats.org/markup-compatibility/2006" xmlns:a14="http://schemas.microsoft.com/office/drawing/2010/main" val="FFFF99" mc:Ignorable="a14" a14:legacySpreadsheetColorIndex="43"/>
        </a:solidFill>
        <a:ln w="25400" algn="ctr">
          <a:solidFill>
            <a:srgbClr xmlns:mc="http://schemas.openxmlformats.org/markup-compatibility/2006" xmlns:a14="http://schemas.microsoft.com/office/drawing/2010/main" val="000000" mc:Ignorable="a14" a14:legacySpreadsheetColorIndex="64"/>
          </a:solidFill>
          <a:miter lim="800000"/>
          <a:headEnd/>
          <a:tailEnd/>
        </a:ln>
      </xdr:spPr>
      <xdr:txBody>
        <a:bodyPr wrap="square" lIns="18288" tIns="18288" rIns="18288" bIns="18288" anchor="ctr">
          <a:spAutoFit/>
        </a:bodyPr>
        <a:lstStyle/>
        <a:p>
          <a:r>
            <a:rPr kumimoji="1" lang="en-US" altLang="ja-JP" sz="1100" b="1" u="sng">
              <a:solidFill>
                <a:srgbClr val="FF0000"/>
              </a:solidFill>
              <a:effectLst/>
              <a:latin typeface="+mn-lt"/>
              <a:ea typeface="+mn-ea"/>
              <a:cs typeface="+mn-cs"/>
            </a:rPr>
            <a:t>※</a:t>
          </a:r>
          <a:r>
            <a:rPr kumimoji="1" lang="ja-JP" altLang="ja-JP" sz="1100" b="1" u="sng">
              <a:solidFill>
                <a:srgbClr val="FF0000"/>
              </a:solidFill>
              <a:effectLst/>
              <a:latin typeface="+mn-lt"/>
              <a:ea typeface="+mn-ea"/>
              <a:cs typeface="+mn-cs"/>
            </a:rPr>
            <a:t>電気事業者②については、年度途中で電気事業者を変更されている場合に記入してください。</a:t>
          </a:r>
          <a:endParaRPr lang="ja-JP" altLang="ja-JP" b="1" u="sng">
            <a:solidFill>
              <a:srgbClr val="FF0000"/>
            </a:solidFill>
            <a:effectLst/>
          </a:endParaRPr>
        </a:p>
      </xdr:txBody>
    </xdr:sp>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xdr:colOff>
          <xdr:row>8</xdr:row>
          <xdr:rowOff>104775</xdr:rowOff>
        </xdr:from>
        <xdr:to>
          <xdr:col>24</xdr:col>
          <xdr:colOff>0</xdr:colOff>
          <xdr:row>8</xdr:row>
          <xdr:rowOff>342900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9</xdr:row>
          <xdr:rowOff>104775</xdr:rowOff>
        </xdr:from>
        <xdr:to>
          <xdr:col>24</xdr:col>
          <xdr:colOff>0</xdr:colOff>
          <xdr:row>9</xdr:row>
          <xdr:rowOff>342900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10</xdr:row>
          <xdr:rowOff>104775</xdr:rowOff>
        </xdr:from>
        <xdr:to>
          <xdr:col>24</xdr:col>
          <xdr:colOff>0</xdr:colOff>
          <xdr:row>10</xdr:row>
          <xdr:rowOff>342900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11</xdr:row>
          <xdr:rowOff>104775</xdr:rowOff>
        </xdr:from>
        <xdr:to>
          <xdr:col>24</xdr:col>
          <xdr:colOff>0</xdr:colOff>
          <xdr:row>11</xdr:row>
          <xdr:rowOff>342900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8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12</xdr:row>
          <xdr:rowOff>209550</xdr:rowOff>
        </xdr:from>
        <xdr:to>
          <xdr:col>24</xdr:col>
          <xdr:colOff>0</xdr:colOff>
          <xdr:row>12</xdr:row>
          <xdr:rowOff>447675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8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xdr:row>
          <xdr:rowOff>104775</xdr:rowOff>
        </xdr:from>
        <xdr:to>
          <xdr:col>24</xdr:col>
          <xdr:colOff>0</xdr:colOff>
          <xdr:row>13</xdr:row>
          <xdr:rowOff>342900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8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xdr:row>
          <xdr:rowOff>200025</xdr:rowOff>
        </xdr:from>
        <xdr:to>
          <xdr:col>24</xdr:col>
          <xdr:colOff>9525</xdr:colOff>
          <xdr:row>14</xdr:row>
          <xdr:rowOff>438150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8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24</xdr:row>
          <xdr:rowOff>342900</xdr:rowOff>
        </xdr:from>
        <xdr:to>
          <xdr:col>21</xdr:col>
          <xdr:colOff>9525</xdr:colOff>
          <xdr:row>24</xdr:row>
          <xdr:rowOff>581025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8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24</xdr:row>
          <xdr:rowOff>342900</xdr:rowOff>
        </xdr:from>
        <xdr:to>
          <xdr:col>24</xdr:col>
          <xdr:colOff>28575</xdr:colOff>
          <xdr:row>24</xdr:row>
          <xdr:rowOff>581025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8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Users/w301756/AppData/Local/Microsoft/Windows/INetCache/IE/Y66Y9OJU/&#33258;&#21205;&#36554;&#22577;&#21578;&#26360;&#65288;&#22524;&#2957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６号の２ ・Ａ－１"/>
      <sheetName val="様式８号"/>
      <sheetName val="様式１１号"/>
      <sheetName val="別紙１"/>
      <sheetName val="別紙２－１"/>
      <sheetName val="別紙２－２"/>
      <sheetName val="別紙３"/>
      <sheetName val="別紙４"/>
      <sheetName val="排出係数"/>
      <sheetName val="産業分類表"/>
      <sheetName val="排出係数入力"/>
      <sheetName val="プルダウン"/>
    </sheetNames>
    <sheetDataSet>
      <sheetData sheetId="0" refreshError="1"/>
      <sheetData sheetId="1" refreshError="1"/>
      <sheetData sheetId="2"/>
      <sheetData sheetId="3" refreshError="1"/>
      <sheetData sheetId="4">
        <row r="2">
          <cell r="F2">
            <v>0</v>
          </cell>
        </row>
      </sheetData>
      <sheetData sheetId="5"/>
      <sheetData sheetId="6" refreshError="1"/>
      <sheetData sheetId="7" refreshError="1"/>
      <sheetData sheetId="8" refreshError="1"/>
      <sheetData sheetId="9">
        <row r="4">
          <cell r="A4" t="str">
            <v>貨1ガ-</v>
          </cell>
          <cell r="B4" t="str">
            <v>バス貨物～1.7t(ガソリン・LPG)</v>
          </cell>
          <cell r="C4" t="str">
            <v>貨1ガ</v>
          </cell>
          <cell r="D4" t="str">
            <v>S50前</v>
          </cell>
          <cell r="E4" t="str">
            <v>-</v>
          </cell>
          <cell r="F4">
            <v>2.1800000000000002</v>
          </cell>
          <cell r="G4">
            <v>0</v>
          </cell>
          <cell r="H4">
            <v>2.3199999999999998</v>
          </cell>
          <cell r="I4" t="str">
            <v>ガL3</v>
          </cell>
        </row>
        <row r="5">
          <cell r="A5" t="str">
            <v>貨1ガH</v>
          </cell>
          <cell r="B5" t="str">
            <v>バス貨物～1.7t(ガソリン・LPG)</v>
          </cell>
          <cell r="C5" t="str">
            <v>貨1ガ</v>
          </cell>
          <cell r="D5" t="str">
            <v>S50</v>
          </cell>
          <cell r="E5" t="str">
            <v>H</v>
          </cell>
          <cell r="F5">
            <v>2.1800000000000002</v>
          </cell>
          <cell r="G5">
            <v>0</v>
          </cell>
          <cell r="H5">
            <v>2.3199999999999998</v>
          </cell>
          <cell r="I5" t="str">
            <v>ガL3</v>
          </cell>
        </row>
        <row r="6">
          <cell r="A6" t="str">
            <v>貨1ガJ</v>
          </cell>
          <cell r="B6" t="str">
            <v>バス貨物～1.7t(ガソリン・LPG)</v>
          </cell>
          <cell r="C6" t="str">
            <v>貨1ガ</v>
          </cell>
          <cell r="D6" t="str">
            <v>S54</v>
          </cell>
          <cell r="E6" t="str">
            <v>J</v>
          </cell>
          <cell r="F6">
            <v>1</v>
          </cell>
          <cell r="G6">
            <v>0</v>
          </cell>
          <cell r="H6">
            <v>2.3199999999999998</v>
          </cell>
          <cell r="I6" t="str">
            <v>ガL3</v>
          </cell>
        </row>
        <row r="7">
          <cell r="A7" t="str">
            <v>貨1ガL</v>
          </cell>
          <cell r="B7" t="str">
            <v>バス貨物～1.7t(ガソリン・LPG)</v>
          </cell>
          <cell r="C7" t="str">
            <v>貨1ガ</v>
          </cell>
          <cell r="D7" t="str">
            <v>S56</v>
          </cell>
          <cell r="E7" t="str">
            <v>L</v>
          </cell>
          <cell r="F7">
            <v>0.6</v>
          </cell>
          <cell r="G7">
            <v>0</v>
          </cell>
          <cell r="H7">
            <v>2.3199999999999998</v>
          </cell>
          <cell r="I7" t="str">
            <v>ガL3</v>
          </cell>
        </row>
        <row r="8">
          <cell r="A8" t="str">
            <v>貨1ガR</v>
          </cell>
          <cell r="B8" t="str">
            <v>バス貨物～1.7t(ガソリン・LPG)</v>
          </cell>
          <cell r="C8" t="str">
            <v>貨1ガ</v>
          </cell>
          <cell r="D8" t="str">
            <v>S63,H10</v>
          </cell>
          <cell r="E8" t="str">
            <v>R</v>
          </cell>
          <cell r="F8">
            <v>0.25</v>
          </cell>
          <cell r="G8">
            <v>0</v>
          </cell>
          <cell r="H8">
            <v>2.3199999999999998</v>
          </cell>
          <cell r="I8" t="str">
            <v>ガL3</v>
          </cell>
        </row>
        <row r="9">
          <cell r="A9" t="str">
            <v>貨1ガGG</v>
          </cell>
          <cell r="B9" t="str">
            <v>バス貨物～1.7t(ガソリン・LPG)</v>
          </cell>
          <cell r="C9" t="str">
            <v>貨1ガ</v>
          </cell>
          <cell r="D9" t="str">
            <v>S63,H10</v>
          </cell>
          <cell r="E9" t="str">
            <v>GG</v>
          </cell>
          <cell r="F9">
            <v>0.25</v>
          </cell>
          <cell r="G9">
            <v>0</v>
          </cell>
          <cell r="H9">
            <v>2.3199999999999998</v>
          </cell>
          <cell r="I9" t="str">
            <v>ガL3</v>
          </cell>
        </row>
        <row r="10">
          <cell r="A10" t="str">
            <v>貨1ガHL</v>
          </cell>
          <cell r="B10" t="str">
            <v>バス貨物～1.7t(ガソリン・LPG)</v>
          </cell>
          <cell r="C10" t="str">
            <v>貨1ガ</v>
          </cell>
          <cell r="D10" t="str">
            <v>S63,H10</v>
          </cell>
          <cell r="E10" t="str">
            <v>HL</v>
          </cell>
          <cell r="F10">
            <v>0.125</v>
          </cell>
          <cell r="G10">
            <v>0</v>
          </cell>
          <cell r="H10">
            <v>2.3199999999999998</v>
          </cell>
          <cell r="I10" t="str">
            <v>ハ</v>
          </cell>
        </row>
        <row r="11">
          <cell r="A11" t="str">
            <v>貨1ガGJ</v>
          </cell>
          <cell r="B11" t="str">
            <v>バス貨物～1.7t(ガソリン・LPG)</v>
          </cell>
          <cell r="C11" t="str">
            <v>貨1ガ</v>
          </cell>
          <cell r="D11" t="str">
            <v>H12</v>
          </cell>
          <cell r="E11" t="str">
            <v>GJ</v>
          </cell>
          <cell r="F11">
            <v>0.08</v>
          </cell>
          <cell r="G11">
            <v>0</v>
          </cell>
          <cell r="H11">
            <v>2.3199999999999998</v>
          </cell>
          <cell r="I11" t="str">
            <v>ガL3</v>
          </cell>
        </row>
        <row r="12">
          <cell r="A12" t="str">
            <v>貨1ガHP</v>
          </cell>
          <cell r="B12" t="str">
            <v>バス貨物～1.7t(ガソリン・LPG)</v>
          </cell>
          <cell r="C12" t="str">
            <v>貨1ガ</v>
          </cell>
          <cell r="D12" t="str">
            <v>H12</v>
          </cell>
          <cell r="E12" t="str">
            <v>HP</v>
          </cell>
          <cell r="F12">
            <v>0.04</v>
          </cell>
          <cell r="G12">
            <v>0</v>
          </cell>
          <cell r="H12">
            <v>2.3199999999999998</v>
          </cell>
          <cell r="I12" t="str">
            <v>ハ</v>
          </cell>
        </row>
        <row r="13">
          <cell r="A13" t="str">
            <v>貨1ガTB</v>
          </cell>
          <cell r="B13" t="str">
            <v>バス貨物～1.7t(ガソリン・LPG)</v>
          </cell>
          <cell r="C13" t="str">
            <v>貨1ガ</v>
          </cell>
          <cell r="D13" t="str">
            <v>H12</v>
          </cell>
          <cell r="E13" t="str">
            <v>TB</v>
          </cell>
          <cell r="F13">
            <v>0.06</v>
          </cell>
          <cell r="G13">
            <v>0</v>
          </cell>
          <cell r="H13">
            <v>2.3199999999999998</v>
          </cell>
          <cell r="I13" t="str">
            <v>ガL3</v>
          </cell>
        </row>
        <row r="14">
          <cell r="A14" t="str">
            <v>貨1ガXB</v>
          </cell>
          <cell r="B14" t="str">
            <v>バス貨物～1.7t(ガソリン・LPG)</v>
          </cell>
          <cell r="C14" t="str">
            <v>貨1ガ</v>
          </cell>
          <cell r="D14" t="str">
            <v>H12</v>
          </cell>
          <cell r="E14" t="str">
            <v>XB</v>
          </cell>
          <cell r="F14">
            <v>0.06</v>
          </cell>
          <cell r="G14">
            <v>0</v>
          </cell>
          <cell r="H14">
            <v>2.3199999999999998</v>
          </cell>
          <cell r="I14" t="str">
            <v>ハ</v>
          </cell>
        </row>
        <row r="15">
          <cell r="A15" t="str">
            <v>貨1ガLB</v>
          </cell>
          <cell r="B15" t="str">
            <v>バス貨物～1.7t(ガソリン・LPG)</v>
          </cell>
          <cell r="C15" t="str">
            <v>貨1ガ</v>
          </cell>
          <cell r="D15" t="str">
            <v>H12</v>
          </cell>
          <cell r="E15" t="str">
            <v>LB</v>
          </cell>
          <cell r="F15">
            <v>0.04</v>
          </cell>
          <cell r="G15">
            <v>0</v>
          </cell>
          <cell r="H15">
            <v>2.3199999999999998</v>
          </cell>
          <cell r="I15" t="str">
            <v>ガL3</v>
          </cell>
        </row>
        <row r="16">
          <cell r="A16" t="str">
            <v>貨1ガYB</v>
          </cell>
          <cell r="B16" t="str">
            <v>バス貨物～1.7t(ガソリン・LPG)</v>
          </cell>
          <cell r="C16" t="str">
            <v>貨1ガ</v>
          </cell>
          <cell r="D16" t="str">
            <v>H12</v>
          </cell>
          <cell r="E16" t="str">
            <v>YB</v>
          </cell>
          <cell r="F16">
            <v>0.04</v>
          </cell>
          <cell r="G16">
            <v>0</v>
          </cell>
          <cell r="H16">
            <v>2.3199999999999998</v>
          </cell>
          <cell r="I16" t="str">
            <v>ハ</v>
          </cell>
        </row>
        <row r="17">
          <cell r="A17" t="str">
            <v>貨1ガUB</v>
          </cell>
          <cell r="B17" t="str">
            <v>バス貨物～1.7t(ガソリン・LPG)</v>
          </cell>
          <cell r="C17" t="str">
            <v>貨1ガ</v>
          </cell>
          <cell r="D17" t="str">
            <v>H12</v>
          </cell>
          <cell r="E17" t="str">
            <v>UB</v>
          </cell>
          <cell r="F17">
            <v>0.02</v>
          </cell>
          <cell r="G17">
            <v>0</v>
          </cell>
          <cell r="H17">
            <v>2.3199999999999998</v>
          </cell>
          <cell r="I17" t="str">
            <v>ガL3</v>
          </cell>
        </row>
        <row r="18">
          <cell r="A18" t="str">
            <v>貨1ガZB</v>
          </cell>
          <cell r="B18" t="str">
            <v>バス貨物～1.7t(ガソリン・LPG)</v>
          </cell>
          <cell r="C18" t="str">
            <v>貨1ガ</v>
          </cell>
          <cell r="D18" t="str">
            <v>H12</v>
          </cell>
          <cell r="E18" t="str">
            <v>ZB</v>
          </cell>
          <cell r="F18">
            <v>0.02</v>
          </cell>
          <cell r="G18">
            <v>0</v>
          </cell>
          <cell r="H18">
            <v>2.3199999999999998</v>
          </cell>
          <cell r="I18" t="str">
            <v>ハ</v>
          </cell>
        </row>
        <row r="19">
          <cell r="A19" t="str">
            <v>貨1ガABE</v>
          </cell>
          <cell r="B19" t="str">
            <v>バス貨物～1.7t(ガソリン・LPG)</v>
          </cell>
          <cell r="C19" t="str">
            <v>貨1ガ</v>
          </cell>
          <cell r="D19" t="str">
            <v>H17</v>
          </cell>
          <cell r="E19" t="str">
            <v>ABE</v>
          </cell>
          <cell r="F19">
            <v>0.05</v>
          </cell>
          <cell r="G19">
            <v>0</v>
          </cell>
          <cell r="H19">
            <v>2.3199999999999998</v>
          </cell>
          <cell r="I19" t="str">
            <v>ガL3</v>
          </cell>
        </row>
        <row r="20">
          <cell r="A20" t="str">
            <v>貨1ガAAE</v>
          </cell>
          <cell r="B20" t="str">
            <v>バス貨物～1.7t(ガソリン・LPG)</v>
          </cell>
          <cell r="C20" t="str">
            <v>貨1ガ</v>
          </cell>
          <cell r="D20" t="str">
            <v>H17</v>
          </cell>
          <cell r="E20" t="str">
            <v>AAE</v>
          </cell>
          <cell r="F20">
            <v>2.5000000000000001E-2</v>
          </cell>
          <cell r="G20">
            <v>0</v>
          </cell>
          <cell r="H20">
            <v>2.3199999999999998</v>
          </cell>
          <cell r="I20" t="str">
            <v>ハ</v>
          </cell>
        </row>
        <row r="21">
          <cell r="A21" t="str">
            <v>貨1ガALE</v>
          </cell>
          <cell r="B21" t="str">
            <v>バス貨物～1.7t(ガソリン・LPG)</v>
          </cell>
          <cell r="C21" t="str">
            <v>貨1ガ</v>
          </cell>
          <cell r="D21" t="str">
            <v>H17</v>
          </cell>
          <cell r="E21" t="str">
            <v>ALE</v>
          </cell>
          <cell r="F21">
            <v>1.2500000000000001E-2</v>
          </cell>
          <cell r="G21">
            <v>0</v>
          </cell>
          <cell r="H21">
            <v>2.3199999999999998</v>
          </cell>
          <cell r="I21" t="str">
            <v>Pハ</v>
          </cell>
        </row>
        <row r="22">
          <cell r="A22" t="str">
            <v>貨1ガCAE</v>
          </cell>
          <cell r="B22" t="str">
            <v>バス貨物～1.7t(ガソリン・LPG)</v>
          </cell>
          <cell r="C22" t="str">
            <v>貨1ガ</v>
          </cell>
          <cell r="D22" t="str">
            <v>H17</v>
          </cell>
          <cell r="E22" t="str">
            <v>CAE</v>
          </cell>
          <cell r="F22">
            <v>2.5000000000000001E-2</v>
          </cell>
          <cell r="G22">
            <v>0</v>
          </cell>
          <cell r="H22">
            <v>2.3199999999999998</v>
          </cell>
          <cell r="I22" t="str">
            <v>ハ</v>
          </cell>
        </row>
        <row r="23">
          <cell r="A23" t="str">
            <v>貨1ガCBE</v>
          </cell>
          <cell r="B23" t="str">
            <v>バス貨物～1.7t(ガソリン・LPG)</v>
          </cell>
          <cell r="C23" t="str">
            <v>貨1ガ</v>
          </cell>
          <cell r="D23" t="str">
            <v>H17</v>
          </cell>
          <cell r="E23" t="str">
            <v>CBE</v>
          </cell>
          <cell r="F23">
            <v>2.5000000000000001E-2</v>
          </cell>
          <cell r="G23">
            <v>0</v>
          </cell>
          <cell r="H23">
            <v>2.3199999999999998</v>
          </cell>
          <cell r="I23" t="str">
            <v>ガL1</v>
          </cell>
        </row>
        <row r="24">
          <cell r="A24" t="str">
            <v>貨1ガCLE</v>
          </cell>
          <cell r="B24" t="str">
            <v>バス貨物～1.7t(ガソリン・LPG)</v>
          </cell>
          <cell r="C24" t="str">
            <v>貨1ガ</v>
          </cell>
          <cell r="D24" t="str">
            <v>H17</v>
          </cell>
          <cell r="E24" t="str">
            <v>CLE</v>
          </cell>
          <cell r="F24">
            <v>2.5000000000000001E-2</v>
          </cell>
          <cell r="G24">
            <v>0</v>
          </cell>
          <cell r="H24">
            <v>2.3199999999999998</v>
          </cell>
          <cell r="I24" t="str">
            <v>Pハ</v>
          </cell>
        </row>
        <row r="25">
          <cell r="A25" t="str">
            <v>貨1ガDAE</v>
          </cell>
          <cell r="B25" t="str">
            <v>バス貨物～1.7t(ガソリン・LPG)</v>
          </cell>
          <cell r="C25" t="str">
            <v>貨1ガ</v>
          </cell>
          <cell r="D25" t="str">
            <v>H17</v>
          </cell>
          <cell r="E25" t="str">
            <v>DAE</v>
          </cell>
          <cell r="F25">
            <v>1.2500000000000001E-2</v>
          </cell>
          <cell r="G25">
            <v>0</v>
          </cell>
          <cell r="H25">
            <v>2.3199999999999998</v>
          </cell>
          <cell r="I25" t="str">
            <v>ハ</v>
          </cell>
        </row>
        <row r="26">
          <cell r="A26" t="str">
            <v>貨1ガDBE</v>
          </cell>
          <cell r="B26" t="str">
            <v>バス貨物～1.7t(ガソリン・LPG)</v>
          </cell>
          <cell r="C26" t="str">
            <v>貨1ガ</v>
          </cell>
          <cell r="D26" t="str">
            <v>H17</v>
          </cell>
          <cell r="E26" t="str">
            <v>DBE</v>
          </cell>
          <cell r="F26">
            <v>1.2500000000000001E-2</v>
          </cell>
          <cell r="G26">
            <v>0</v>
          </cell>
          <cell r="H26">
            <v>2.3199999999999998</v>
          </cell>
          <cell r="I26" t="str">
            <v>ガL2</v>
          </cell>
        </row>
        <row r="27">
          <cell r="A27" t="str">
            <v>貨1ガDLE</v>
          </cell>
          <cell r="B27" t="str">
            <v>バス貨物～1.7t(ガソリン・LPG)</v>
          </cell>
          <cell r="C27" t="str">
            <v>貨1ガ</v>
          </cell>
          <cell r="D27" t="str">
            <v>H17</v>
          </cell>
          <cell r="E27" t="str">
            <v>DLE</v>
          </cell>
          <cell r="F27">
            <v>1.2500000000000001E-2</v>
          </cell>
          <cell r="G27">
            <v>0</v>
          </cell>
          <cell r="H27">
            <v>2.3199999999999998</v>
          </cell>
          <cell r="I27" t="str">
            <v>Pハ</v>
          </cell>
        </row>
        <row r="28">
          <cell r="A28" t="str">
            <v>貨1ガLBE</v>
          </cell>
          <cell r="B28" t="str">
            <v>バス貨物～1.7t(ガソリン・LPG)</v>
          </cell>
          <cell r="C28" t="str">
            <v>貨1ガ</v>
          </cell>
          <cell r="D28" t="str">
            <v>H21</v>
          </cell>
          <cell r="E28" t="str">
            <v>LBE</v>
          </cell>
          <cell r="F28">
            <v>0.05</v>
          </cell>
          <cell r="G28">
            <v>0</v>
          </cell>
          <cell r="H28">
            <v>2.3199999999999998</v>
          </cell>
          <cell r="I28" t="str">
            <v>ガL3</v>
          </cell>
        </row>
        <row r="29">
          <cell r="A29" t="str">
            <v>貨1ガLAE</v>
          </cell>
          <cell r="B29" t="str">
            <v>バス貨物～1.7t(ガソリン・LPG)</v>
          </cell>
          <cell r="C29" t="str">
            <v>貨1ガ</v>
          </cell>
          <cell r="D29" t="str">
            <v>H21</v>
          </cell>
          <cell r="E29" t="str">
            <v>LAE</v>
          </cell>
          <cell r="F29">
            <v>2.5000000000000001E-2</v>
          </cell>
          <cell r="G29">
            <v>0</v>
          </cell>
          <cell r="H29">
            <v>2.3199999999999998</v>
          </cell>
          <cell r="I29" t="str">
            <v>ハ</v>
          </cell>
        </row>
        <row r="30">
          <cell r="A30" t="str">
            <v>貨1ガLLE</v>
          </cell>
          <cell r="B30" t="str">
            <v>バス貨物～1.7t(ガソリン・LPG)</v>
          </cell>
          <cell r="C30" t="str">
            <v>貨1ガ</v>
          </cell>
          <cell r="D30" t="str">
            <v>H21</v>
          </cell>
          <cell r="E30" t="str">
            <v>LLE</v>
          </cell>
          <cell r="F30">
            <v>1.2500000000000001E-2</v>
          </cell>
          <cell r="G30">
            <v>0</v>
          </cell>
          <cell r="H30">
            <v>2.3199999999999998</v>
          </cell>
          <cell r="I30" t="str">
            <v>Pハ</v>
          </cell>
        </row>
        <row r="31">
          <cell r="A31" t="str">
            <v>貨1ガMBE</v>
          </cell>
          <cell r="B31" t="str">
            <v>バス貨物～1.7t(ガソリン・LPG)</v>
          </cell>
          <cell r="C31" t="str">
            <v>貨1ガ</v>
          </cell>
          <cell r="D31" t="str">
            <v>H21</v>
          </cell>
          <cell r="E31" t="str">
            <v>MBE</v>
          </cell>
          <cell r="F31">
            <v>2.5000000000000001E-2</v>
          </cell>
          <cell r="G31">
            <v>0</v>
          </cell>
          <cell r="H31">
            <v>2.3199999999999998</v>
          </cell>
          <cell r="I31" t="str">
            <v>ガL1</v>
          </cell>
        </row>
        <row r="32">
          <cell r="A32" t="str">
            <v>貨1ガMAE</v>
          </cell>
          <cell r="B32" t="str">
            <v>バス貨物～1.7t(ガソリン・LPG)</v>
          </cell>
          <cell r="C32" t="str">
            <v>貨1ガ</v>
          </cell>
          <cell r="D32" t="str">
            <v>H21</v>
          </cell>
          <cell r="E32" t="str">
            <v>MAE</v>
          </cell>
          <cell r="F32">
            <v>2.5000000000000001E-2</v>
          </cell>
          <cell r="G32">
            <v>0</v>
          </cell>
          <cell r="H32">
            <v>2.3199999999999998</v>
          </cell>
          <cell r="I32" t="str">
            <v>ハ</v>
          </cell>
        </row>
        <row r="33">
          <cell r="A33" t="str">
            <v>貨1ガMLE</v>
          </cell>
          <cell r="B33" t="str">
            <v>バス貨物～1.7t(ガソリン・LPG)</v>
          </cell>
          <cell r="C33" t="str">
            <v>貨1ガ</v>
          </cell>
          <cell r="D33" t="str">
            <v>H21</v>
          </cell>
          <cell r="E33" t="str">
            <v>MLE</v>
          </cell>
          <cell r="F33">
            <v>2.5000000000000001E-2</v>
          </cell>
          <cell r="G33">
            <v>0</v>
          </cell>
          <cell r="H33">
            <v>2.3199999999999998</v>
          </cell>
          <cell r="I33" t="str">
            <v>Pハ</v>
          </cell>
        </row>
        <row r="34">
          <cell r="A34" t="str">
            <v>貨1ガRBE</v>
          </cell>
          <cell r="B34" t="str">
            <v>バス貨物～1.7t(ガソリン・LPG)</v>
          </cell>
          <cell r="C34" t="str">
            <v>貨1ガ</v>
          </cell>
          <cell r="D34" t="str">
            <v>H21</v>
          </cell>
          <cell r="E34" t="str">
            <v>RBE</v>
          </cell>
          <cell r="F34">
            <v>1.2500000000000001E-2</v>
          </cell>
          <cell r="G34">
            <v>0</v>
          </cell>
          <cell r="H34">
            <v>2.3199999999999998</v>
          </cell>
          <cell r="I34" t="str">
            <v>ガL2</v>
          </cell>
        </row>
        <row r="35">
          <cell r="A35" t="str">
            <v>貨1ガRAE</v>
          </cell>
          <cell r="B35" t="str">
            <v>バス貨物～1.7t(ガソリン・LPG)</v>
          </cell>
          <cell r="C35" t="str">
            <v>貨1ガ</v>
          </cell>
          <cell r="D35" t="str">
            <v>H21</v>
          </cell>
          <cell r="E35" t="str">
            <v>RAE</v>
          </cell>
          <cell r="F35">
            <v>1.2500000000000001E-2</v>
          </cell>
          <cell r="G35">
            <v>0</v>
          </cell>
          <cell r="H35">
            <v>2.3199999999999998</v>
          </cell>
          <cell r="I35" t="str">
            <v>ハ</v>
          </cell>
        </row>
        <row r="36">
          <cell r="A36" t="str">
            <v>貨1ガRLE</v>
          </cell>
          <cell r="B36" t="str">
            <v>バス貨物～1.7t(ガソリン・LPG)</v>
          </cell>
          <cell r="C36" t="str">
            <v>貨1ガ</v>
          </cell>
          <cell r="D36" t="str">
            <v>H21</v>
          </cell>
          <cell r="E36" t="str">
            <v>RLE</v>
          </cell>
          <cell r="F36">
            <v>1.2500000000000001E-2</v>
          </cell>
          <cell r="G36">
            <v>0</v>
          </cell>
          <cell r="H36">
            <v>2.3199999999999998</v>
          </cell>
          <cell r="I36" t="str">
            <v>Pハ</v>
          </cell>
        </row>
        <row r="37">
          <cell r="A37" t="str">
            <v>貨1ガQBE</v>
          </cell>
          <cell r="B37" t="str">
            <v>バス貨物～1.7t(ガソリン・LPG)</v>
          </cell>
          <cell r="C37" t="str">
            <v>貨1ガ</v>
          </cell>
          <cell r="D37" t="str">
            <v>H21</v>
          </cell>
          <cell r="E37" t="str">
            <v>QBE</v>
          </cell>
          <cell r="F37">
            <v>4.4999999999999998E-2</v>
          </cell>
          <cell r="G37">
            <v>0</v>
          </cell>
          <cell r="H37">
            <v>2.3199999999999998</v>
          </cell>
          <cell r="I37" t="str">
            <v>ガL3</v>
          </cell>
        </row>
        <row r="38">
          <cell r="A38" t="str">
            <v>貨1ガQAE</v>
          </cell>
          <cell r="B38" t="str">
            <v>バス貨物～1.7t(ガソリン・LPG)</v>
          </cell>
          <cell r="C38" t="str">
            <v>貨1ガ</v>
          </cell>
          <cell r="D38" t="str">
            <v>H21</v>
          </cell>
          <cell r="E38" t="str">
            <v>QAE</v>
          </cell>
          <cell r="F38">
            <v>4.4999999999999998E-2</v>
          </cell>
          <cell r="G38">
            <v>0</v>
          </cell>
          <cell r="H38">
            <v>2.3199999999999998</v>
          </cell>
          <cell r="I38" t="str">
            <v>ハ</v>
          </cell>
        </row>
        <row r="39">
          <cell r="A39" t="str">
            <v>貨1ガQLE</v>
          </cell>
          <cell r="B39" t="str">
            <v>バス貨物～1.7t(ガソリン・LPG)</v>
          </cell>
          <cell r="C39" t="str">
            <v>貨1ガ</v>
          </cell>
          <cell r="D39" t="str">
            <v>H21</v>
          </cell>
          <cell r="E39" t="str">
            <v>QLE</v>
          </cell>
          <cell r="F39">
            <v>4.4999999999999998E-2</v>
          </cell>
          <cell r="G39">
            <v>0</v>
          </cell>
          <cell r="H39">
            <v>2.3199999999999998</v>
          </cell>
          <cell r="I39" t="str">
            <v>Pハ</v>
          </cell>
        </row>
        <row r="40">
          <cell r="A40" t="str">
            <v>貨1ガ3BE</v>
          </cell>
          <cell r="B40" t="str">
            <v>バス貨物～1.7t(ガソリン・LPG)</v>
          </cell>
          <cell r="C40" t="str">
            <v>貨1ガ</v>
          </cell>
          <cell r="D40" t="str">
            <v>H30</v>
          </cell>
          <cell r="E40" t="str">
            <v>3BE</v>
          </cell>
          <cell r="F40">
            <v>0.05</v>
          </cell>
          <cell r="G40">
            <v>0</v>
          </cell>
          <cell r="H40">
            <v>2.3199999999999998</v>
          </cell>
          <cell r="I40" t="str">
            <v>ガL3</v>
          </cell>
        </row>
        <row r="41">
          <cell r="A41" t="str">
            <v>貨1ガ3AE</v>
          </cell>
          <cell r="B41" t="str">
            <v>バス貨物～1.7t(ガソリン・LPG)</v>
          </cell>
          <cell r="C41" t="str">
            <v>貨1ガ</v>
          </cell>
          <cell r="D41" t="str">
            <v>H30</v>
          </cell>
          <cell r="E41" t="str">
            <v>3AE</v>
          </cell>
          <cell r="F41">
            <v>2.5000000000000001E-2</v>
          </cell>
          <cell r="G41">
            <v>0</v>
          </cell>
          <cell r="H41">
            <v>2.3199999999999998</v>
          </cell>
          <cell r="I41" t="str">
            <v>ハ</v>
          </cell>
        </row>
        <row r="42">
          <cell r="A42" t="str">
            <v>貨1ガ3LE</v>
          </cell>
          <cell r="B42" t="str">
            <v>バス貨物～1.7t(ガソリン・LPG)</v>
          </cell>
          <cell r="C42" t="str">
            <v>貨1ガ</v>
          </cell>
          <cell r="D42" t="str">
            <v>H30</v>
          </cell>
          <cell r="E42" t="str">
            <v>3LE</v>
          </cell>
          <cell r="F42">
            <v>1.2500000000000001E-2</v>
          </cell>
          <cell r="G42">
            <v>0</v>
          </cell>
          <cell r="H42">
            <v>2.3199999999999998</v>
          </cell>
          <cell r="I42" t="str">
            <v>Pハ</v>
          </cell>
        </row>
        <row r="43">
          <cell r="A43" t="str">
            <v>貨1ガ4BE</v>
          </cell>
          <cell r="B43" t="str">
            <v>バス貨物～1.7t(ガソリン・LPG)</v>
          </cell>
          <cell r="C43" t="str">
            <v>貨1ガ</v>
          </cell>
          <cell r="D43" t="str">
            <v>H30</v>
          </cell>
          <cell r="E43" t="str">
            <v>4BE</v>
          </cell>
          <cell r="F43">
            <v>3.7499999999999999E-2</v>
          </cell>
          <cell r="G43">
            <v>0</v>
          </cell>
          <cell r="H43">
            <v>2.3199999999999998</v>
          </cell>
          <cell r="I43" t="str">
            <v>ガL1</v>
          </cell>
        </row>
        <row r="44">
          <cell r="A44" t="str">
            <v>貨1ガ4AE</v>
          </cell>
          <cell r="B44" t="str">
            <v>バス貨物～1.7t(ガソリン・LPG)</v>
          </cell>
          <cell r="C44" t="str">
            <v>貨1ガ</v>
          </cell>
          <cell r="D44" t="str">
            <v>H30</v>
          </cell>
          <cell r="E44" t="str">
            <v>4AE</v>
          </cell>
          <cell r="F44">
            <v>3.7499999999999999E-2</v>
          </cell>
          <cell r="G44">
            <v>0</v>
          </cell>
          <cell r="H44">
            <v>2.3199999999999998</v>
          </cell>
          <cell r="I44" t="str">
            <v>ハ</v>
          </cell>
        </row>
        <row r="45">
          <cell r="A45" t="str">
            <v>貨1ガ4LE</v>
          </cell>
          <cell r="B45" t="str">
            <v>バス貨物～1.7t(ガソリン・LPG)</v>
          </cell>
          <cell r="C45" t="str">
            <v>貨1ガ</v>
          </cell>
          <cell r="D45" t="str">
            <v>H30</v>
          </cell>
          <cell r="E45" t="str">
            <v>4LE</v>
          </cell>
          <cell r="F45">
            <v>3.7499999999999999E-2</v>
          </cell>
          <cell r="G45">
            <v>0</v>
          </cell>
          <cell r="H45">
            <v>2.3199999999999998</v>
          </cell>
          <cell r="I45" t="str">
            <v>Pハ</v>
          </cell>
        </row>
        <row r="46">
          <cell r="A46" t="str">
            <v>貨1ガ5BE</v>
          </cell>
          <cell r="B46" t="str">
            <v>バス貨物～1.7t(ガソリン・LPG)</v>
          </cell>
          <cell r="C46" t="str">
            <v>貨1ガ</v>
          </cell>
          <cell r="D46" t="str">
            <v>H30</v>
          </cell>
          <cell r="E46" t="str">
            <v>5BE</v>
          </cell>
          <cell r="F46">
            <v>2.5000000000000001E-2</v>
          </cell>
          <cell r="G46">
            <v>0</v>
          </cell>
          <cell r="H46">
            <v>2.3199999999999998</v>
          </cell>
          <cell r="I46" t="str">
            <v>ガL2</v>
          </cell>
        </row>
        <row r="47">
          <cell r="A47" t="str">
            <v>貨1ガ5AE</v>
          </cell>
          <cell r="B47" t="str">
            <v>バス貨物～1.7t(ガソリン・LPG)</v>
          </cell>
          <cell r="C47" t="str">
            <v>貨1ガ</v>
          </cell>
          <cell r="D47" t="str">
            <v>H30</v>
          </cell>
          <cell r="E47" t="str">
            <v>5AE</v>
          </cell>
          <cell r="F47">
            <v>2.5000000000000001E-2</v>
          </cell>
          <cell r="G47">
            <v>0</v>
          </cell>
          <cell r="H47">
            <v>2.3199999999999998</v>
          </cell>
          <cell r="I47" t="str">
            <v>ハ</v>
          </cell>
        </row>
        <row r="48">
          <cell r="A48" t="str">
            <v>貨1ガ5LE</v>
          </cell>
          <cell r="B48" t="str">
            <v>バス貨物～1.7t(ガソリン・LPG)</v>
          </cell>
          <cell r="C48" t="str">
            <v>貨1ガ</v>
          </cell>
          <cell r="D48" t="str">
            <v>H30</v>
          </cell>
          <cell r="E48" t="str">
            <v>5LE</v>
          </cell>
          <cell r="F48">
            <v>2.5000000000000001E-2</v>
          </cell>
          <cell r="G48">
            <v>0</v>
          </cell>
          <cell r="H48">
            <v>2.3199999999999998</v>
          </cell>
          <cell r="I48" t="str">
            <v>Pハ</v>
          </cell>
        </row>
        <row r="49">
          <cell r="A49" t="str">
            <v>貨1ガ6BE</v>
          </cell>
          <cell r="B49" t="str">
            <v>バス貨物～1.7t(ガソリン・LPG)</v>
          </cell>
          <cell r="C49" t="str">
            <v>貨1ガ</v>
          </cell>
          <cell r="D49" t="str">
            <v>H30</v>
          </cell>
          <cell r="E49" t="str">
            <v>6BE</v>
          </cell>
          <cell r="F49">
            <v>1.2500000000000001E-2</v>
          </cell>
          <cell r="G49">
            <v>0</v>
          </cell>
          <cell r="H49">
            <v>2.3199999999999998</v>
          </cell>
          <cell r="I49" t="str">
            <v>ガL4</v>
          </cell>
        </row>
        <row r="50">
          <cell r="A50" t="str">
            <v>貨1ガ6AE</v>
          </cell>
          <cell r="B50" t="str">
            <v>バス貨物～1.7t(ガソリン・LPG)</v>
          </cell>
          <cell r="C50" t="str">
            <v>貨1ガ</v>
          </cell>
          <cell r="D50" t="str">
            <v>H30</v>
          </cell>
          <cell r="E50" t="str">
            <v>6AE</v>
          </cell>
          <cell r="F50">
            <v>1.2500000000000001E-2</v>
          </cell>
          <cell r="G50">
            <v>0</v>
          </cell>
          <cell r="H50">
            <v>2.3199999999999998</v>
          </cell>
          <cell r="I50" t="str">
            <v>ハ</v>
          </cell>
        </row>
        <row r="51">
          <cell r="A51" t="str">
            <v>貨1ガ6LE</v>
          </cell>
          <cell r="B51" t="str">
            <v>バス貨物～1.7t(ガソリン・LPG)</v>
          </cell>
          <cell r="C51" t="str">
            <v>貨1ガ</v>
          </cell>
          <cell r="D51" t="str">
            <v>H30</v>
          </cell>
          <cell r="E51" t="str">
            <v>6LE</v>
          </cell>
          <cell r="F51">
            <v>1.2500000000000001E-2</v>
          </cell>
          <cell r="G51">
            <v>0</v>
          </cell>
          <cell r="H51">
            <v>2.3199999999999998</v>
          </cell>
          <cell r="I51" t="str">
            <v>Pハ</v>
          </cell>
        </row>
        <row r="52">
          <cell r="A52" t="str">
            <v>貨1ガBAE</v>
          </cell>
          <cell r="B52" t="str">
            <v>バス貨物～1.7t(ガソリン・LPG)</v>
          </cell>
          <cell r="C52" t="str">
            <v>貨1ガ</v>
          </cell>
          <cell r="D52" t="str">
            <v>H17</v>
          </cell>
          <cell r="E52" t="str">
            <v>BAE</v>
          </cell>
          <cell r="F52">
            <v>3.7499999999999999E-2</v>
          </cell>
          <cell r="G52">
            <v>0</v>
          </cell>
          <cell r="H52">
            <v>2.3199999999999998</v>
          </cell>
          <cell r="I52" t="str">
            <v>ハ</v>
          </cell>
        </row>
        <row r="53">
          <cell r="A53" t="str">
            <v>貨1ガBBE</v>
          </cell>
          <cell r="B53" t="str">
            <v>バス貨物～1.7t(ガソリン・LPG)</v>
          </cell>
          <cell r="C53" t="str">
            <v>貨1ガ</v>
          </cell>
          <cell r="D53" t="str">
            <v>H17</v>
          </cell>
          <cell r="E53" t="str">
            <v>BBE</v>
          </cell>
          <cell r="F53">
            <v>3.7499999999999999E-2</v>
          </cell>
          <cell r="G53">
            <v>0</v>
          </cell>
          <cell r="H53">
            <v>2.3199999999999998</v>
          </cell>
          <cell r="I53" t="str">
            <v>ガL3</v>
          </cell>
        </row>
        <row r="54">
          <cell r="A54" t="str">
            <v>貨1ガNAE</v>
          </cell>
          <cell r="B54" t="str">
            <v>バス貨物～1.7t(ガソリン・LPG)</v>
          </cell>
          <cell r="C54" t="str">
            <v>貨1ガ</v>
          </cell>
          <cell r="D54" t="str">
            <v>H17</v>
          </cell>
          <cell r="E54" t="str">
            <v>NAE</v>
          </cell>
          <cell r="F54">
            <v>4.4999999999999998E-2</v>
          </cell>
          <cell r="G54">
            <v>0</v>
          </cell>
          <cell r="H54">
            <v>2.3199999999999998</v>
          </cell>
          <cell r="I54" t="str">
            <v>ハ</v>
          </cell>
        </row>
        <row r="55">
          <cell r="A55" t="str">
            <v>貨1ガNBE</v>
          </cell>
          <cell r="B55" t="str">
            <v>バス貨物～1.7t(ガソリン・LPG)</v>
          </cell>
          <cell r="C55" t="str">
            <v>貨1ガ</v>
          </cell>
          <cell r="D55" t="str">
            <v>H17</v>
          </cell>
          <cell r="E55" t="str">
            <v>NBE</v>
          </cell>
          <cell r="F55">
            <v>4.4999999999999998E-2</v>
          </cell>
          <cell r="G55">
            <v>0</v>
          </cell>
          <cell r="H55">
            <v>2.3199999999999998</v>
          </cell>
          <cell r="I55" t="str">
            <v>ガL3</v>
          </cell>
        </row>
        <row r="56">
          <cell r="A56" t="str">
            <v>貨2ガ-</v>
          </cell>
          <cell r="B56" t="str">
            <v>バス貨物1.7～2.5t(ガソリン・LPG)</v>
          </cell>
          <cell r="C56" t="str">
            <v>貨2ガ</v>
          </cell>
          <cell r="D56" t="str">
            <v>S50前</v>
          </cell>
          <cell r="E56" t="str">
            <v>-</v>
          </cell>
          <cell r="F56">
            <v>2.1800000000000002</v>
          </cell>
          <cell r="G56">
            <v>0</v>
          </cell>
          <cell r="H56">
            <v>2.3199999999999998</v>
          </cell>
          <cell r="I56" t="str">
            <v>ガL3</v>
          </cell>
        </row>
        <row r="57">
          <cell r="A57" t="str">
            <v>貨2ガH</v>
          </cell>
          <cell r="B57" t="str">
            <v>バス貨物1.7～2.5t(ガソリン・LPG)</v>
          </cell>
          <cell r="C57" t="str">
            <v>貨2ガ</v>
          </cell>
          <cell r="D57" t="str">
            <v>S50</v>
          </cell>
          <cell r="E57" t="str">
            <v>H</v>
          </cell>
          <cell r="F57">
            <v>1.8</v>
          </cell>
          <cell r="G57">
            <v>0</v>
          </cell>
          <cell r="H57">
            <v>2.3199999999999998</v>
          </cell>
          <cell r="I57" t="str">
            <v>ガL3</v>
          </cell>
        </row>
        <row r="58">
          <cell r="A58" t="str">
            <v>貨2ガJ</v>
          </cell>
          <cell r="B58" t="str">
            <v>バス貨物1.7～2.5t(ガソリン・LPG)</v>
          </cell>
          <cell r="C58" t="str">
            <v>貨2ガ</v>
          </cell>
          <cell r="D58" t="str">
            <v>S54</v>
          </cell>
          <cell r="E58" t="str">
            <v>J</v>
          </cell>
          <cell r="F58">
            <v>1.2</v>
          </cell>
          <cell r="G58">
            <v>0</v>
          </cell>
          <cell r="H58">
            <v>2.3199999999999998</v>
          </cell>
          <cell r="I58" t="str">
            <v>ガL3</v>
          </cell>
        </row>
        <row r="59">
          <cell r="A59" t="str">
            <v>貨2ガL</v>
          </cell>
          <cell r="B59" t="str">
            <v>バス貨物1.7～2.5t(ガソリン・LPG)</v>
          </cell>
          <cell r="C59" t="str">
            <v>貨2ガ</v>
          </cell>
          <cell r="D59" t="str">
            <v>S56</v>
          </cell>
          <cell r="E59" t="str">
            <v>L</v>
          </cell>
          <cell r="F59">
            <v>0.9</v>
          </cell>
          <cell r="G59">
            <v>0</v>
          </cell>
          <cell r="H59">
            <v>2.3199999999999998</v>
          </cell>
          <cell r="I59" t="str">
            <v>ガL3</v>
          </cell>
        </row>
        <row r="60">
          <cell r="A60" t="str">
            <v>貨2ガT</v>
          </cell>
          <cell r="B60" t="str">
            <v>バス貨物1.7～2.5t(ガソリン・LPG)</v>
          </cell>
          <cell r="C60" t="str">
            <v>貨2ガ</v>
          </cell>
          <cell r="D60" t="str">
            <v>H元</v>
          </cell>
          <cell r="E60" t="str">
            <v>T</v>
          </cell>
          <cell r="F60">
            <v>0.7</v>
          </cell>
          <cell r="G60">
            <v>0</v>
          </cell>
          <cell r="H60">
            <v>2.3199999999999998</v>
          </cell>
          <cell r="I60" t="str">
            <v>ガL3</v>
          </cell>
        </row>
        <row r="61">
          <cell r="A61" t="str">
            <v>貨2ガGA</v>
          </cell>
          <cell r="B61" t="str">
            <v>バス貨物1.7～2.5t(ガソリン・LPG)</v>
          </cell>
          <cell r="C61" t="str">
            <v>貨2ガ</v>
          </cell>
          <cell r="D61" t="str">
            <v>H6,H10</v>
          </cell>
          <cell r="E61" t="str">
            <v>GA</v>
          </cell>
          <cell r="F61">
            <v>0.4</v>
          </cell>
          <cell r="G61">
            <v>0</v>
          </cell>
          <cell r="H61">
            <v>2.3199999999999998</v>
          </cell>
          <cell r="I61" t="str">
            <v>ガL3</v>
          </cell>
        </row>
        <row r="62">
          <cell r="A62" t="str">
            <v>貨2ガGC</v>
          </cell>
          <cell r="B62" t="str">
            <v>バス貨物1.7～2.5t(ガソリン・LPG)</v>
          </cell>
          <cell r="C62" t="str">
            <v>貨2ガ</v>
          </cell>
          <cell r="D62" t="str">
            <v>H6,H10</v>
          </cell>
          <cell r="E62" t="str">
            <v>GC</v>
          </cell>
          <cell r="F62">
            <v>0.4</v>
          </cell>
          <cell r="G62">
            <v>0</v>
          </cell>
          <cell r="H62">
            <v>2.3199999999999998</v>
          </cell>
          <cell r="I62" t="str">
            <v>ガL3</v>
          </cell>
        </row>
        <row r="63">
          <cell r="A63" t="str">
            <v>貨2ガHG</v>
          </cell>
          <cell r="B63" t="str">
            <v>バス貨物1.7～2.5t(ガソリン・LPG)</v>
          </cell>
          <cell r="C63" t="str">
            <v>貨2ガ</v>
          </cell>
          <cell r="D63" t="str">
            <v>H6,H10</v>
          </cell>
          <cell r="E63" t="str">
            <v>HG</v>
          </cell>
          <cell r="F63">
            <v>0.2</v>
          </cell>
          <cell r="G63">
            <v>0</v>
          </cell>
          <cell r="H63">
            <v>2.3199999999999998</v>
          </cell>
          <cell r="I63" t="str">
            <v>ハ</v>
          </cell>
        </row>
        <row r="64">
          <cell r="A64" t="str">
            <v>貨2ガGK</v>
          </cell>
          <cell r="B64" t="str">
            <v>バス貨物1.7～2.5t(ガソリン・LPG)</v>
          </cell>
          <cell r="C64" t="str">
            <v>貨2ガ</v>
          </cell>
          <cell r="D64" t="str">
            <v>H13</v>
          </cell>
          <cell r="E64" t="str">
            <v>GK</v>
          </cell>
          <cell r="F64">
            <v>0.13</v>
          </cell>
          <cell r="G64">
            <v>0</v>
          </cell>
          <cell r="H64">
            <v>2.3199999999999998</v>
          </cell>
          <cell r="I64" t="str">
            <v>ガL3</v>
          </cell>
        </row>
        <row r="65">
          <cell r="A65" t="str">
            <v>貨2ガHQ</v>
          </cell>
          <cell r="B65" t="str">
            <v>バス貨物1.7～2.5t(ガソリン・LPG)</v>
          </cell>
          <cell r="C65" t="str">
            <v>貨2ガ</v>
          </cell>
          <cell r="D65" t="str">
            <v>H13</v>
          </cell>
          <cell r="E65" t="str">
            <v>HQ</v>
          </cell>
          <cell r="F65">
            <v>6.5000000000000002E-2</v>
          </cell>
          <cell r="G65">
            <v>0</v>
          </cell>
          <cell r="H65">
            <v>2.3199999999999998</v>
          </cell>
          <cell r="I65" t="str">
            <v>ハ</v>
          </cell>
        </row>
        <row r="66">
          <cell r="A66" t="str">
            <v>貨2ガTC</v>
          </cell>
          <cell r="B66" t="str">
            <v>バス貨物1.7～2.5t(ガソリン・LPG)</v>
          </cell>
          <cell r="C66" t="str">
            <v>貨2ガ</v>
          </cell>
          <cell r="D66" t="str">
            <v>H13</v>
          </cell>
          <cell r="E66" t="str">
            <v>TC</v>
          </cell>
          <cell r="F66">
            <v>9.7500000000000003E-2</v>
          </cell>
          <cell r="G66">
            <v>0</v>
          </cell>
          <cell r="H66">
            <v>2.3199999999999998</v>
          </cell>
          <cell r="I66" t="str">
            <v>ガL3</v>
          </cell>
        </row>
        <row r="67">
          <cell r="A67" t="str">
            <v>貨2ガXC</v>
          </cell>
          <cell r="B67" t="str">
            <v>バス貨物1.7～2.5t(ガソリン・LPG)</v>
          </cell>
          <cell r="C67" t="str">
            <v>貨2ガ</v>
          </cell>
          <cell r="D67" t="str">
            <v>H13</v>
          </cell>
          <cell r="E67" t="str">
            <v>XC</v>
          </cell>
          <cell r="F67">
            <v>9.7500000000000003E-2</v>
          </cell>
          <cell r="G67">
            <v>0</v>
          </cell>
          <cell r="H67">
            <v>2.3199999999999998</v>
          </cell>
          <cell r="I67" t="str">
            <v>ハ</v>
          </cell>
        </row>
        <row r="68">
          <cell r="A68" t="str">
            <v>貨2ガLC</v>
          </cell>
          <cell r="B68" t="str">
            <v>バス貨物1.7～2.5t(ガソリン・LPG)</v>
          </cell>
          <cell r="C68" t="str">
            <v>貨2ガ</v>
          </cell>
          <cell r="D68" t="str">
            <v>H13</v>
          </cell>
          <cell r="E68" t="str">
            <v>LC</v>
          </cell>
          <cell r="F68">
            <v>6.5000000000000002E-2</v>
          </cell>
          <cell r="G68">
            <v>0</v>
          </cell>
          <cell r="H68">
            <v>2.3199999999999998</v>
          </cell>
          <cell r="I68" t="str">
            <v>ガL3</v>
          </cell>
        </row>
        <row r="69">
          <cell r="A69" t="str">
            <v>貨2ガYC</v>
          </cell>
          <cell r="B69" t="str">
            <v>バス貨物1.7～2.5t(ガソリン・LPG)</v>
          </cell>
          <cell r="C69" t="str">
            <v>貨2ガ</v>
          </cell>
          <cell r="D69" t="str">
            <v>H13</v>
          </cell>
          <cell r="E69" t="str">
            <v>YC</v>
          </cell>
          <cell r="F69">
            <v>6.5000000000000002E-2</v>
          </cell>
          <cell r="G69">
            <v>0</v>
          </cell>
          <cell r="H69">
            <v>2.3199999999999998</v>
          </cell>
          <cell r="I69" t="str">
            <v>ハ</v>
          </cell>
        </row>
        <row r="70">
          <cell r="A70" t="str">
            <v>貨2ガUC</v>
          </cell>
          <cell r="B70" t="str">
            <v>バス貨物1.7～2.5t(ガソリン・LPG)</v>
          </cell>
          <cell r="C70" t="str">
            <v>貨2ガ</v>
          </cell>
          <cell r="D70" t="str">
            <v>H13</v>
          </cell>
          <cell r="E70" t="str">
            <v>UC</v>
          </cell>
          <cell r="F70">
            <v>3.2500000000000001E-2</v>
          </cell>
          <cell r="G70">
            <v>0</v>
          </cell>
          <cell r="H70">
            <v>2.3199999999999998</v>
          </cell>
          <cell r="I70" t="str">
            <v>ガL3</v>
          </cell>
        </row>
        <row r="71">
          <cell r="A71" t="str">
            <v>貨2ガZC</v>
          </cell>
          <cell r="B71" t="str">
            <v>バス貨物1.7～2.5t(ガソリン・LPG)</v>
          </cell>
          <cell r="C71" t="str">
            <v>貨2ガ</v>
          </cell>
          <cell r="D71" t="str">
            <v>H13</v>
          </cell>
          <cell r="E71" t="str">
            <v>ZC</v>
          </cell>
          <cell r="F71">
            <v>3.2500000000000001E-2</v>
          </cell>
          <cell r="G71">
            <v>0</v>
          </cell>
          <cell r="H71">
            <v>2.3199999999999998</v>
          </cell>
          <cell r="I71" t="str">
            <v>ハ</v>
          </cell>
        </row>
        <row r="72">
          <cell r="A72" t="str">
            <v>貨2ガABF</v>
          </cell>
          <cell r="B72" t="str">
            <v>バス貨物1.7～2.5t(ガソリン・LPG)</v>
          </cell>
          <cell r="C72" t="str">
            <v>貨2ガ</v>
          </cell>
          <cell r="D72" t="str">
            <v>H17</v>
          </cell>
          <cell r="E72" t="str">
            <v>ABF</v>
          </cell>
          <cell r="F72">
            <v>7.0000000000000007E-2</v>
          </cell>
          <cell r="G72">
            <v>0</v>
          </cell>
          <cell r="H72">
            <v>2.3199999999999998</v>
          </cell>
          <cell r="I72" t="str">
            <v>ガL3</v>
          </cell>
        </row>
        <row r="73">
          <cell r="A73" t="str">
            <v>貨2ガAAF</v>
          </cell>
          <cell r="B73" t="str">
            <v>バス貨物1.7～2.5t(ガソリン・LPG)</v>
          </cell>
          <cell r="C73" t="str">
            <v>貨2ガ</v>
          </cell>
          <cell r="D73" t="str">
            <v>H17</v>
          </cell>
          <cell r="E73" t="str">
            <v>AAF</v>
          </cell>
          <cell r="F73">
            <v>3.5000000000000003E-2</v>
          </cell>
          <cell r="G73">
            <v>0</v>
          </cell>
          <cell r="H73">
            <v>2.3199999999999998</v>
          </cell>
          <cell r="I73" t="str">
            <v>ハ</v>
          </cell>
        </row>
        <row r="74">
          <cell r="A74" t="str">
            <v>貨2ガALF</v>
          </cell>
          <cell r="B74" t="str">
            <v>バス貨物1.7～2.5t(ガソリン・LPG)</v>
          </cell>
          <cell r="C74" t="str">
            <v>貨2ガ</v>
          </cell>
          <cell r="D74" t="str">
            <v>H17</v>
          </cell>
          <cell r="E74" t="str">
            <v>ALF</v>
          </cell>
          <cell r="F74">
            <v>1.7500000000000002E-2</v>
          </cell>
          <cell r="G74">
            <v>0</v>
          </cell>
          <cell r="H74">
            <v>2.3199999999999998</v>
          </cell>
          <cell r="I74" t="str">
            <v>Pハ</v>
          </cell>
        </row>
        <row r="75">
          <cell r="A75" t="str">
            <v>貨2ガCAF</v>
          </cell>
          <cell r="B75" t="str">
            <v>バス貨物1.7～2.5t(ガソリン・LPG)</v>
          </cell>
          <cell r="C75" t="str">
            <v>貨2ガ</v>
          </cell>
          <cell r="D75" t="str">
            <v>H17</v>
          </cell>
          <cell r="E75" t="str">
            <v>CAF</v>
          </cell>
          <cell r="F75">
            <v>3.5000000000000003E-2</v>
          </cell>
          <cell r="G75">
            <v>0</v>
          </cell>
          <cell r="H75">
            <v>2.3199999999999998</v>
          </cell>
          <cell r="I75" t="str">
            <v>ハ</v>
          </cell>
        </row>
        <row r="76">
          <cell r="A76" t="str">
            <v>貨2ガCBF</v>
          </cell>
          <cell r="B76" t="str">
            <v>バス貨物1.7～2.5t(ガソリン・LPG)</v>
          </cell>
          <cell r="C76" t="str">
            <v>貨2ガ</v>
          </cell>
          <cell r="D76" t="str">
            <v>H17</v>
          </cell>
          <cell r="E76" t="str">
            <v>CBF</v>
          </cell>
          <cell r="F76">
            <v>3.5000000000000003E-2</v>
          </cell>
          <cell r="G76">
            <v>0</v>
          </cell>
          <cell r="H76">
            <v>2.3199999999999998</v>
          </cell>
          <cell r="I76" t="str">
            <v>ガL1</v>
          </cell>
        </row>
        <row r="77">
          <cell r="A77" t="str">
            <v>貨2ガCLF</v>
          </cell>
          <cell r="B77" t="str">
            <v>バス貨物1.7～2.5t(ガソリン・LPG)</v>
          </cell>
          <cell r="C77" t="str">
            <v>貨2ガ</v>
          </cell>
          <cell r="D77" t="str">
            <v>H17</v>
          </cell>
          <cell r="E77" t="str">
            <v>CLF</v>
          </cell>
          <cell r="F77">
            <v>3.5000000000000003E-2</v>
          </cell>
          <cell r="G77">
            <v>0</v>
          </cell>
          <cell r="H77">
            <v>2.3199999999999998</v>
          </cell>
          <cell r="I77" t="str">
            <v>Pハ</v>
          </cell>
        </row>
        <row r="78">
          <cell r="A78" t="str">
            <v>貨2ガDAF</v>
          </cell>
          <cell r="B78" t="str">
            <v>バス貨物1.7～2.5t(ガソリン・LPG)</v>
          </cell>
          <cell r="C78" t="str">
            <v>貨2ガ</v>
          </cell>
          <cell r="D78" t="str">
            <v>H17</v>
          </cell>
          <cell r="E78" t="str">
            <v>DAF</v>
          </cell>
          <cell r="F78">
            <v>1.7500000000000002E-2</v>
          </cell>
          <cell r="G78">
            <v>0</v>
          </cell>
          <cell r="H78">
            <v>2.3199999999999998</v>
          </cell>
          <cell r="I78" t="str">
            <v>ハ</v>
          </cell>
        </row>
        <row r="79">
          <cell r="A79" t="str">
            <v>貨2ガDBF</v>
          </cell>
          <cell r="B79" t="str">
            <v>バス貨物1.7～2.5t(ガソリン・LPG)</v>
          </cell>
          <cell r="C79" t="str">
            <v>貨2ガ</v>
          </cell>
          <cell r="D79" t="str">
            <v>H17</v>
          </cell>
          <cell r="E79" t="str">
            <v>DBF</v>
          </cell>
          <cell r="F79">
            <v>1.7500000000000002E-2</v>
          </cell>
          <cell r="G79">
            <v>0</v>
          </cell>
          <cell r="H79">
            <v>2.3199999999999998</v>
          </cell>
          <cell r="I79" t="str">
            <v>ガL2</v>
          </cell>
        </row>
        <row r="80">
          <cell r="A80" t="str">
            <v>貨2ガDLF</v>
          </cell>
          <cell r="B80" t="str">
            <v>バス貨物1.7～2.5t(ガソリン・LPG)</v>
          </cell>
          <cell r="C80" t="str">
            <v>貨2ガ</v>
          </cell>
          <cell r="D80" t="str">
            <v>H17</v>
          </cell>
          <cell r="E80" t="str">
            <v>DLF</v>
          </cell>
          <cell r="F80">
            <v>1.7500000000000002E-2</v>
          </cell>
          <cell r="G80">
            <v>0</v>
          </cell>
          <cell r="H80">
            <v>2.3199999999999998</v>
          </cell>
          <cell r="I80" t="str">
            <v>Pハ</v>
          </cell>
        </row>
        <row r="81">
          <cell r="A81" t="str">
            <v>貨2ガLBF</v>
          </cell>
          <cell r="B81" t="str">
            <v>バス貨物1.7～2.5t(ガソリン・LPG)</v>
          </cell>
          <cell r="C81" t="str">
            <v>貨2ガ</v>
          </cell>
          <cell r="D81" t="str">
            <v>H21</v>
          </cell>
          <cell r="E81" t="str">
            <v>LBF</v>
          </cell>
          <cell r="F81">
            <v>7.0000000000000007E-2</v>
          </cell>
          <cell r="G81">
            <v>0</v>
          </cell>
          <cell r="H81">
            <v>2.3199999999999998</v>
          </cell>
          <cell r="I81" t="str">
            <v>ガL3</v>
          </cell>
        </row>
        <row r="82">
          <cell r="A82" t="str">
            <v>貨2ガLAF</v>
          </cell>
          <cell r="B82" t="str">
            <v>バス貨物1.7～2.5t(ガソリン・LPG)</v>
          </cell>
          <cell r="C82" t="str">
            <v>貨2ガ</v>
          </cell>
          <cell r="D82" t="str">
            <v>H21</v>
          </cell>
          <cell r="E82" t="str">
            <v>LAF</v>
          </cell>
          <cell r="F82">
            <v>3.5000000000000003E-2</v>
          </cell>
          <cell r="G82">
            <v>0</v>
          </cell>
          <cell r="H82">
            <v>2.3199999999999998</v>
          </cell>
          <cell r="I82" t="str">
            <v>ハ</v>
          </cell>
        </row>
        <row r="83">
          <cell r="A83" t="str">
            <v>貨2ガLLF</v>
          </cell>
          <cell r="B83" t="str">
            <v>バス貨物1.7～2.5t(ガソリン・LPG)</v>
          </cell>
          <cell r="C83" t="str">
            <v>貨2ガ</v>
          </cell>
          <cell r="D83" t="str">
            <v>H21</v>
          </cell>
          <cell r="E83" t="str">
            <v>LLF</v>
          </cell>
          <cell r="F83">
            <v>1.7500000000000002E-2</v>
          </cell>
          <cell r="G83">
            <v>0</v>
          </cell>
          <cell r="H83">
            <v>2.3199999999999998</v>
          </cell>
          <cell r="I83" t="str">
            <v>Pハ</v>
          </cell>
        </row>
        <row r="84">
          <cell r="A84" t="str">
            <v>貨2ガMBF</v>
          </cell>
          <cell r="B84" t="str">
            <v>バス貨物1.7～2.5t(ガソリン・LPG)</v>
          </cell>
          <cell r="C84" t="str">
            <v>貨2ガ</v>
          </cell>
          <cell r="D84" t="str">
            <v>H21</v>
          </cell>
          <cell r="E84" t="str">
            <v>MBF</v>
          </cell>
          <cell r="F84">
            <v>3.5000000000000003E-2</v>
          </cell>
          <cell r="G84">
            <v>0</v>
          </cell>
          <cell r="H84">
            <v>2.3199999999999998</v>
          </cell>
          <cell r="I84" t="str">
            <v>ガL1</v>
          </cell>
        </row>
        <row r="85">
          <cell r="A85" t="str">
            <v>貨2ガMAF</v>
          </cell>
          <cell r="B85" t="str">
            <v>バス貨物1.7～2.5t(ガソリン・LPG)</v>
          </cell>
          <cell r="C85" t="str">
            <v>貨2ガ</v>
          </cell>
          <cell r="D85" t="str">
            <v>H21</v>
          </cell>
          <cell r="E85" t="str">
            <v>MAF</v>
          </cell>
          <cell r="F85">
            <v>3.5000000000000003E-2</v>
          </cell>
          <cell r="G85">
            <v>0</v>
          </cell>
          <cell r="H85">
            <v>2.3199999999999998</v>
          </cell>
          <cell r="I85" t="str">
            <v>ハ</v>
          </cell>
        </row>
        <row r="86">
          <cell r="A86" t="str">
            <v>貨2ガMLF</v>
          </cell>
          <cell r="B86" t="str">
            <v>バス貨物1.7～2.5t(ガソリン・LPG)</v>
          </cell>
          <cell r="C86" t="str">
            <v>貨2ガ</v>
          </cell>
          <cell r="D86" t="str">
            <v>H21</v>
          </cell>
          <cell r="E86" t="str">
            <v>MLF</v>
          </cell>
          <cell r="F86">
            <v>3.5000000000000003E-2</v>
          </cell>
          <cell r="G86">
            <v>0</v>
          </cell>
          <cell r="H86">
            <v>2.3199999999999998</v>
          </cell>
          <cell r="I86" t="str">
            <v>Pハ</v>
          </cell>
        </row>
        <row r="87">
          <cell r="A87" t="str">
            <v>貨2ガRBF</v>
          </cell>
          <cell r="B87" t="str">
            <v>バス貨物1.7～2.5t(ガソリン・LPG)</v>
          </cell>
          <cell r="C87" t="str">
            <v>貨2ガ</v>
          </cell>
          <cell r="D87" t="str">
            <v>H21</v>
          </cell>
          <cell r="E87" t="str">
            <v>RBF</v>
          </cell>
          <cell r="F87">
            <v>1.7500000000000002E-2</v>
          </cell>
          <cell r="G87">
            <v>0</v>
          </cell>
          <cell r="H87">
            <v>2.3199999999999998</v>
          </cell>
          <cell r="I87" t="str">
            <v>ガL2</v>
          </cell>
        </row>
        <row r="88">
          <cell r="A88" t="str">
            <v>貨2ガRAF</v>
          </cell>
          <cell r="B88" t="str">
            <v>バス貨物1.7～2.5t(ガソリン・LPG)</v>
          </cell>
          <cell r="C88" t="str">
            <v>貨2ガ</v>
          </cell>
          <cell r="D88" t="str">
            <v>H21</v>
          </cell>
          <cell r="E88" t="str">
            <v>RAF</v>
          </cell>
          <cell r="F88">
            <v>1.7500000000000002E-2</v>
          </cell>
          <cell r="G88">
            <v>0</v>
          </cell>
          <cell r="H88">
            <v>2.3199999999999998</v>
          </cell>
          <cell r="I88" t="str">
            <v>ハ</v>
          </cell>
        </row>
        <row r="89">
          <cell r="A89" t="str">
            <v>貨2ガRLF</v>
          </cell>
          <cell r="B89" t="str">
            <v>バス貨物1.7～2.5t(ガソリン・LPG)</v>
          </cell>
          <cell r="C89" t="str">
            <v>貨2ガ</v>
          </cell>
          <cell r="D89" t="str">
            <v>H21</v>
          </cell>
          <cell r="E89" t="str">
            <v>RLF</v>
          </cell>
          <cell r="F89">
            <v>1.7500000000000002E-2</v>
          </cell>
          <cell r="G89">
            <v>0</v>
          </cell>
          <cell r="H89">
            <v>2.3199999999999998</v>
          </cell>
          <cell r="I89" t="str">
            <v>Pハ</v>
          </cell>
        </row>
        <row r="90">
          <cell r="A90" t="str">
            <v>貨2ガQBF</v>
          </cell>
          <cell r="B90" t="str">
            <v>バス貨物1.7～2.5t(ガソリン・LPG)</v>
          </cell>
          <cell r="C90" t="str">
            <v>貨2ガ</v>
          </cell>
          <cell r="D90" t="str">
            <v>H21</v>
          </cell>
          <cell r="E90" t="str">
            <v>QBF</v>
          </cell>
          <cell r="F90">
            <v>6.3E-2</v>
          </cell>
          <cell r="G90">
            <v>0</v>
          </cell>
          <cell r="H90">
            <v>2.3199999999999998</v>
          </cell>
          <cell r="I90" t="str">
            <v>ガL3</v>
          </cell>
        </row>
        <row r="91">
          <cell r="A91" t="str">
            <v>貨2ガQAF</v>
          </cell>
          <cell r="B91" t="str">
            <v>バス貨物1.7～2.5t(ガソリン・LPG)</v>
          </cell>
          <cell r="C91" t="str">
            <v>貨2ガ</v>
          </cell>
          <cell r="D91" t="str">
            <v>H21</v>
          </cell>
          <cell r="E91" t="str">
            <v>QAF</v>
          </cell>
          <cell r="F91">
            <v>6.3E-2</v>
          </cell>
          <cell r="G91">
            <v>0</v>
          </cell>
          <cell r="H91">
            <v>2.3199999999999998</v>
          </cell>
          <cell r="I91" t="str">
            <v>ハ</v>
          </cell>
        </row>
        <row r="92">
          <cell r="A92" t="str">
            <v>貨2ガQLF</v>
          </cell>
          <cell r="B92" t="str">
            <v>バス貨物1.7～2.5t(ガソリン・LPG)</v>
          </cell>
          <cell r="C92" t="str">
            <v>貨2ガ</v>
          </cell>
          <cell r="D92" t="str">
            <v>H21</v>
          </cell>
          <cell r="E92" t="str">
            <v>QLF</v>
          </cell>
          <cell r="F92">
            <v>6.3E-2</v>
          </cell>
          <cell r="G92">
            <v>0</v>
          </cell>
          <cell r="H92">
            <v>2.3199999999999998</v>
          </cell>
          <cell r="I92" t="str">
            <v>Pハ</v>
          </cell>
        </row>
        <row r="93">
          <cell r="A93" t="str">
            <v>貨2ガ3BF</v>
          </cell>
          <cell r="B93" t="str">
            <v>バス貨物1.7～2.5t(ガソリン・LPG)</v>
          </cell>
          <cell r="C93" t="str">
            <v>貨2ガ</v>
          </cell>
          <cell r="D93" t="str">
            <v>H30</v>
          </cell>
          <cell r="E93" t="str">
            <v>3BF</v>
          </cell>
          <cell r="F93">
            <v>7.0000000000000007E-2</v>
          </cell>
          <cell r="G93">
            <v>0</v>
          </cell>
          <cell r="H93">
            <v>2.3199999999999998</v>
          </cell>
          <cell r="I93" t="str">
            <v>ガL3</v>
          </cell>
        </row>
        <row r="94">
          <cell r="A94" t="str">
            <v>貨2ガ3AF</v>
          </cell>
          <cell r="B94" t="str">
            <v>バス貨物1.7～2.5t(ガソリン・LPG)</v>
          </cell>
          <cell r="C94" t="str">
            <v>貨2ガ</v>
          </cell>
          <cell r="D94" t="str">
            <v>H30</v>
          </cell>
          <cell r="E94" t="str">
            <v>3AF</v>
          </cell>
          <cell r="F94">
            <v>3.5000000000000003E-2</v>
          </cell>
          <cell r="G94">
            <v>0</v>
          </cell>
          <cell r="H94">
            <v>2.3199999999999998</v>
          </cell>
          <cell r="I94" t="str">
            <v>ハ</v>
          </cell>
        </row>
        <row r="95">
          <cell r="A95" t="str">
            <v>貨2ガ3LF</v>
          </cell>
          <cell r="B95" t="str">
            <v>バス貨物1.7～2.5t(ガソリン・LPG)</v>
          </cell>
          <cell r="C95" t="str">
            <v>貨2ガ</v>
          </cell>
          <cell r="D95" t="str">
            <v>H30</v>
          </cell>
          <cell r="E95" t="str">
            <v>3LF</v>
          </cell>
          <cell r="F95">
            <v>1.7500000000000002E-2</v>
          </cell>
          <cell r="G95">
            <v>0</v>
          </cell>
          <cell r="H95">
            <v>2.3199999999999998</v>
          </cell>
          <cell r="I95" t="str">
            <v>Pハ</v>
          </cell>
        </row>
        <row r="96">
          <cell r="A96" t="str">
            <v>貨2ガ4BF</v>
          </cell>
          <cell r="B96" t="str">
            <v>バス貨物1.7～2.5t(ガソリン・LPG)</v>
          </cell>
          <cell r="C96" t="str">
            <v>貨2ガ</v>
          </cell>
          <cell r="D96" t="str">
            <v>H30</v>
          </cell>
          <cell r="E96" t="str">
            <v>4BF</v>
          </cell>
          <cell r="F96">
            <v>5.2500000000000005E-2</v>
          </cell>
          <cell r="G96">
            <v>0</v>
          </cell>
          <cell r="H96">
            <v>2.3199999999999998</v>
          </cell>
          <cell r="I96" t="str">
            <v>ガL1</v>
          </cell>
        </row>
        <row r="97">
          <cell r="A97" t="str">
            <v>貨2ガ4AF</v>
          </cell>
          <cell r="B97" t="str">
            <v>バス貨物1.7～2.5t(ガソリン・LPG)</v>
          </cell>
          <cell r="C97" t="str">
            <v>貨2ガ</v>
          </cell>
          <cell r="D97" t="str">
            <v>H30</v>
          </cell>
          <cell r="E97" t="str">
            <v>4AF</v>
          </cell>
          <cell r="F97">
            <v>5.2499999999999998E-2</v>
          </cell>
          <cell r="G97">
            <v>0</v>
          </cell>
          <cell r="H97">
            <v>2.3199999999999998</v>
          </cell>
          <cell r="I97" t="str">
            <v>ハ</v>
          </cell>
        </row>
        <row r="98">
          <cell r="A98" t="str">
            <v>貨2ガ4LF</v>
          </cell>
          <cell r="B98" t="str">
            <v>バス貨物1.7～2.5t(ガソリン・LPG)</v>
          </cell>
          <cell r="C98" t="str">
            <v>貨2ガ</v>
          </cell>
          <cell r="D98" t="str">
            <v>H30</v>
          </cell>
          <cell r="E98" t="str">
            <v>4LF</v>
          </cell>
          <cell r="F98">
            <v>5.2499999999999998E-2</v>
          </cell>
          <cell r="G98">
            <v>0</v>
          </cell>
          <cell r="H98">
            <v>2.3199999999999998</v>
          </cell>
          <cell r="I98" t="str">
            <v>Pハ</v>
          </cell>
        </row>
        <row r="99">
          <cell r="A99" t="str">
            <v>貨2ガ5BF</v>
          </cell>
          <cell r="B99" t="str">
            <v>バス貨物1.7～2.5t(ガソリン・LPG)</v>
          </cell>
          <cell r="C99" t="str">
            <v>貨2ガ</v>
          </cell>
          <cell r="D99" t="str">
            <v>H30</v>
          </cell>
          <cell r="E99" t="str">
            <v>5BF</v>
          </cell>
          <cell r="F99">
            <v>3.5000000000000003E-2</v>
          </cell>
          <cell r="G99">
            <v>0</v>
          </cell>
          <cell r="H99">
            <v>2.3199999999999998</v>
          </cell>
          <cell r="I99" t="str">
            <v>ガL2</v>
          </cell>
        </row>
        <row r="100">
          <cell r="A100" t="str">
            <v>貨2ガ5AF</v>
          </cell>
          <cell r="B100" t="str">
            <v>バス貨物1.7～2.5t(ガソリン・LPG)</v>
          </cell>
          <cell r="C100" t="str">
            <v>貨2ガ</v>
          </cell>
          <cell r="D100" t="str">
            <v>H30</v>
          </cell>
          <cell r="E100" t="str">
            <v>5AF</v>
          </cell>
          <cell r="F100">
            <v>3.5000000000000003E-2</v>
          </cell>
          <cell r="G100">
            <v>0</v>
          </cell>
          <cell r="H100">
            <v>2.3199999999999998</v>
          </cell>
          <cell r="I100" t="str">
            <v>ハ</v>
          </cell>
        </row>
        <row r="101">
          <cell r="A101" t="str">
            <v>貨2ガ5LF</v>
          </cell>
          <cell r="B101" t="str">
            <v>バス貨物1.7～2.5t(ガソリン・LPG)</v>
          </cell>
          <cell r="C101" t="str">
            <v>貨2ガ</v>
          </cell>
          <cell r="D101" t="str">
            <v>H30</v>
          </cell>
          <cell r="E101" t="str">
            <v>5LF</v>
          </cell>
          <cell r="F101">
            <v>3.5000000000000003E-2</v>
          </cell>
          <cell r="G101">
            <v>0</v>
          </cell>
          <cell r="H101">
            <v>2.3199999999999998</v>
          </cell>
          <cell r="I101" t="str">
            <v>Pハ</v>
          </cell>
        </row>
        <row r="102">
          <cell r="A102" t="str">
            <v>貨2ガ6BF</v>
          </cell>
          <cell r="B102" t="str">
            <v>バス貨物1.7～2.5t(ガソリン・LPG)</v>
          </cell>
          <cell r="C102" t="str">
            <v>貨2ガ</v>
          </cell>
          <cell r="D102" t="str">
            <v>H30</v>
          </cell>
          <cell r="E102" t="str">
            <v>6BF</v>
          </cell>
          <cell r="F102">
            <v>1.7500000000000002E-2</v>
          </cell>
          <cell r="G102">
            <v>0</v>
          </cell>
          <cell r="H102">
            <v>2.3199999999999998</v>
          </cell>
          <cell r="I102" t="str">
            <v>ガL4</v>
          </cell>
        </row>
        <row r="103">
          <cell r="A103" t="str">
            <v>貨2ガ6AF</v>
          </cell>
          <cell r="B103" t="str">
            <v>バス貨物1.7～2.5t(ガソリン・LPG)</v>
          </cell>
          <cell r="C103" t="str">
            <v>貨2ガ</v>
          </cell>
          <cell r="D103" t="str">
            <v>H30</v>
          </cell>
          <cell r="E103" t="str">
            <v>6AF</v>
          </cell>
          <cell r="F103">
            <v>1.7500000000000002E-2</v>
          </cell>
          <cell r="G103">
            <v>0</v>
          </cell>
          <cell r="H103">
            <v>2.3199999999999998</v>
          </cell>
          <cell r="I103" t="str">
            <v>ハ</v>
          </cell>
        </row>
        <row r="104">
          <cell r="A104" t="str">
            <v>貨2ガ6LF</v>
          </cell>
          <cell r="B104" t="str">
            <v>バス貨物1.7～2.5t(ガソリン・LPG)</v>
          </cell>
          <cell r="C104" t="str">
            <v>貨2ガ</v>
          </cell>
          <cell r="D104" t="str">
            <v>H30</v>
          </cell>
          <cell r="E104" t="str">
            <v>6LF</v>
          </cell>
          <cell r="F104">
            <v>1.7500000000000002E-2</v>
          </cell>
          <cell r="G104">
            <v>0</v>
          </cell>
          <cell r="H104">
            <v>2.3199999999999998</v>
          </cell>
          <cell r="I104" t="str">
            <v>Pハ</v>
          </cell>
        </row>
        <row r="105">
          <cell r="A105" t="str">
            <v>貨2ガBAF</v>
          </cell>
          <cell r="B105" t="str">
            <v>バス貨物1.7～2.5t(ガソリン・LPG)</v>
          </cell>
          <cell r="C105" t="str">
            <v>貨2ガ</v>
          </cell>
          <cell r="D105" t="str">
            <v>H17</v>
          </cell>
          <cell r="E105" t="str">
            <v>BAF</v>
          </cell>
          <cell r="F105">
            <v>6.3E-2</v>
          </cell>
          <cell r="G105">
            <v>0</v>
          </cell>
          <cell r="H105">
            <v>2.3199999999999998</v>
          </cell>
          <cell r="I105" t="str">
            <v>ハ</v>
          </cell>
        </row>
        <row r="106">
          <cell r="A106" t="str">
            <v>貨2ガBBF</v>
          </cell>
          <cell r="B106" t="str">
            <v>バス貨物1.7～2.5t(ガソリン・LPG)</v>
          </cell>
          <cell r="C106" t="str">
            <v>貨2ガ</v>
          </cell>
          <cell r="D106" t="str">
            <v>H17</v>
          </cell>
          <cell r="E106" t="str">
            <v>BBF</v>
          </cell>
          <cell r="F106">
            <v>6.3E-2</v>
          </cell>
          <cell r="G106">
            <v>0</v>
          </cell>
          <cell r="H106">
            <v>2.3199999999999998</v>
          </cell>
          <cell r="I106" t="str">
            <v>ガL3</v>
          </cell>
        </row>
        <row r="107">
          <cell r="A107" t="str">
            <v>貨2ガNAF</v>
          </cell>
          <cell r="B107" t="str">
            <v>バス貨物1.7～2.5t(ガソリン・LPG)</v>
          </cell>
          <cell r="C107" t="str">
            <v>貨2ガ</v>
          </cell>
          <cell r="D107" t="str">
            <v>H17</v>
          </cell>
          <cell r="E107" t="str">
            <v>NAF</v>
          </cell>
          <cell r="F107">
            <v>6.3E-2</v>
          </cell>
          <cell r="G107">
            <v>0</v>
          </cell>
          <cell r="H107">
            <v>2.3199999999999998</v>
          </cell>
          <cell r="I107" t="str">
            <v>ハ</v>
          </cell>
        </row>
        <row r="108">
          <cell r="A108" t="str">
            <v>貨2ガNBF</v>
          </cell>
          <cell r="B108" t="str">
            <v>バス貨物1.7～2.5t(ガソリン・LPG)</v>
          </cell>
          <cell r="C108" t="str">
            <v>貨2ガ</v>
          </cell>
          <cell r="D108" t="str">
            <v>H17</v>
          </cell>
          <cell r="E108" t="str">
            <v>NBF</v>
          </cell>
          <cell r="F108">
            <v>6.3E-2</v>
          </cell>
          <cell r="G108">
            <v>0</v>
          </cell>
          <cell r="H108">
            <v>2.3199999999999998</v>
          </cell>
          <cell r="I108" t="str">
            <v>ガL3</v>
          </cell>
        </row>
        <row r="109">
          <cell r="A109" t="str">
            <v>貨3ガ-</v>
          </cell>
          <cell r="B109" t="str">
            <v>バス貨物2.5～3.5t(ガソリン・LPG)</v>
          </cell>
          <cell r="C109" t="str">
            <v>貨3ガ</v>
          </cell>
          <cell r="D109" t="str">
            <v>S54前</v>
          </cell>
          <cell r="E109" t="str">
            <v>-</v>
          </cell>
          <cell r="F109">
            <v>1.8</v>
          </cell>
          <cell r="G109">
            <v>0</v>
          </cell>
          <cell r="H109">
            <v>2.3199999999999998</v>
          </cell>
          <cell r="I109" t="str">
            <v>ガL3</v>
          </cell>
        </row>
        <row r="110">
          <cell r="A110" t="str">
            <v>貨3ガJ</v>
          </cell>
          <cell r="B110" t="str">
            <v>バス貨物2.5～3.5t(ガソリン・LPG)</v>
          </cell>
          <cell r="C110" t="str">
            <v>貨3ガ</v>
          </cell>
          <cell r="D110" t="str">
            <v>S54</v>
          </cell>
          <cell r="E110" t="str">
            <v>J</v>
          </cell>
          <cell r="F110">
            <v>1.2</v>
          </cell>
          <cell r="G110">
            <v>0</v>
          </cell>
          <cell r="H110">
            <v>2.3199999999999998</v>
          </cell>
          <cell r="I110" t="str">
            <v>ガL3</v>
          </cell>
        </row>
        <row r="111">
          <cell r="A111" t="str">
            <v>貨3ガM</v>
          </cell>
          <cell r="B111" t="str">
            <v>バス貨物2.5～3.5t(ガソリン・LPG)</v>
          </cell>
          <cell r="C111" t="str">
            <v>貨3ガ</v>
          </cell>
          <cell r="D111" t="str">
            <v>S57</v>
          </cell>
          <cell r="E111" t="str">
            <v>M</v>
          </cell>
          <cell r="F111">
            <v>0.9</v>
          </cell>
          <cell r="G111">
            <v>0</v>
          </cell>
          <cell r="H111">
            <v>2.3199999999999998</v>
          </cell>
          <cell r="I111" t="str">
            <v>ガL3</v>
          </cell>
        </row>
        <row r="112">
          <cell r="A112" t="str">
            <v>貨3ガT</v>
          </cell>
          <cell r="B112" t="str">
            <v>バス貨物2.5～3.5t(ガソリン・LPG)</v>
          </cell>
          <cell r="C112" t="str">
            <v>貨3ガ</v>
          </cell>
          <cell r="D112" t="str">
            <v>H元</v>
          </cell>
          <cell r="E112" t="str">
            <v>T</v>
          </cell>
          <cell r="F112">
            <v>0.7</v>
          </cell>
          <cell r="G112">
            <v>0</v>
          </cell>
          <cell r="H112">
            <v>2.3199999999999998</v>
          </cell>
          <cell r="I112" t="str">
            <v>ガL3</v>
          </cell>
        </row>
        <row r="113">
          <cell r="A113" t="str">
            <v>貨3ガZ</v>
          </cell>
          <cell r="B113" t="str">
            <v>バス貨物2.5～3.5t(ガソリン・LPG)</v>
          </cell>
          <cell r="C113" t="str">
            <v>貨3ガ</v>
          </cell>
          <cell r="D113" t="str">
            <v>H4</v>
          </cell>
          <cell r="E113" t="str">
            <v>Z</v>
          </cell>
          <cell r="F113">
            <v>0.49</v>
          </cell>
          <cell r="G113">
            <v>0</v>
          </cell>
          <cell r="H113">
            <v>2.3199999999999998</v>
          </cell>
          <cell r="I113" t="str">
            <v>ガL3</v>
          </cell>
        </row>
        <row r="114">
          <cell r="A114" t="str">
            <v>貨3ガGB</v>
          </cell>
          <cell r="B114" t="str">
            <v>バス貨物2.5～3.5t(ガソリン・LPG)</v>
          </cell>
          <cell r="C114" t="str">
            <v>貨3ガ</v>
          </cell>
          <cell r="D114" t="str">
            <v>H7,H10</v>
          </cell>
          <cell r="E114" t="str">
            <v>GB</v>
          </cell>
          <cell r="F114">
            <v>0.4</v>
          </cell>
          <cell r="G114">
            <v>0</v>
          </cell>
          <cell r="H114">
            <v>2.3199999999999998</v>
          </cell>
          <cell r="I114" t="str">
            <v>ガL3</v>
          </cell>
        </row>
        <row r="115">
          <cell r="A115" t="str">
            <v>貨3ガGE</v>
          </cell>
          <cell r="B115" t="str">
            <v>バス貨物2.5～3.5t(ガソリン・LPG)</v>
          </cell>
          <cell r="C115" t="str">
            <v>貨3ガ</v>
          </cell>
          <cell r="D115" t="str">
            <v>H7,H10</v>
          </cell>
          <cell r="E115" t="str">
            <v>GE</v>
          </cell>
          <cell r="F115">
            <v>0.4</v>
          </cell>
          <cell r="G115">
            <v>0</v>
          </cell>
          <cell r="H115">
            <v>2.3199999999999998</v>
          </cell>
          <cell r="I115" t="str">
            <v>ガL3</v>
          </cell>
        </row>
        <row r="116">
          <cell r="A116" t="str">
            <v>貨3ガHJ</v>
          </cell>
          <cell r="B116" t="str">
            <v>バス貨物2.5～3.5t(ガソリン・LPG)</v>
          </cell>
          <cell r="C116" t="str">
            <v>貨3ガ</v>
          </cell>
          <cell r="D116" t="str">
            <v>H7,H10</v>
          </cell>
          <cell r="E116" t="str">
            <v>HJ</v>
          </cell>
          <cell r="F116">
            <v>0.2</v>
          </cell>
          <cell r="G116">
            <v>0</v>
          </cell>
          <cell r="H116">
            <v>2.3199999999999998</v>
          </cell>
          <cell r="I116" t="str">
            <v>ハ</v>
          </cell>
        </row>
        <row r="117">
          <cell r="A117" t="str">
            <v>貨3ガGK</v>
          </cell>
          <cell r="B117" t="str">
            <v>バス貨物2.5～3.5t(ガソリン・LPG)</v>
          </cell>
          <cell r="C117" t="str">
            <v>貨3ガ</v>
          </cell>
          <cell r="D117" t="str">
            <v>H13</v>
          </cell>
          <cell r="E117" t="str">
            <v>GK</v>
          </cell>
          <cell r="F117">
            <v>0.13</v>
          </cell>
          <cell r="G117">
            <v>0</v>
          </cell>
          <cell r="H117">
            <v>2.3199999999999998</v>
          </cell>
          <cell r="I117" t="str">
            <v>ガL3</v>
          </cell>
        </row>
        <row r="118">
          <cell r="A118" t="str">
            <v>貨3ガHQ</v>
          </cell>
          <cell r="B118" t="str">
            <v>バス貨物2.5～3.5t(ガソリン・LPG)</v>
          </cell>
          <cell r="C118" t="str">
            <v>貨3ガ</v>
          </cell>
          <cell r="D118" t="str">
            <v>H13</v>
          </cell>
          <cell r="E118" t="str">
            <v>HQ</v>
          </cell>
          <cell r="F118">
            <v>6.5000000000000002E-2</v>
          </cell>
          <cell r="G118">
            <v>0</v>
          </cell>
          <cell r="H118">
            <v>2.3199999999999998</v>
          </cell>
          <cell r="I118" t="str">
            <v>ハ</v>
          </cell>
        </row>
        <row r="119">
          <cell r="A119" t="str">
            <v>貨3ガTC</v>
          </cell>
          <cell r="B119" t="str">
            <v>バス貨物2.5～3.5t(ガソリン・LPG)</v>
          </cell>
          <cell r="C119" t="str">
            <v>貨3ガ</v>
          </cell>
          <cell r="D119" t="str">
            <v>H13</v>
          </cell>
          <cell r="E119" t="str">
            <v>TC</v>
          </cell>
          <cell r="F119">
            <v>9.7500000000000003E-2</v>
          </cell>
          <cell r="G119">
            <v>0</v>
          </cell>
          <cell r="H119">
            <v>2.3199999999999998</v>
          </cell>
          <cell r="I119" t="str">
            <v>ガL3</v>
          </cell>
        </row>
        <row r="120">
          <cell r="A120" t="str">
            <v>貨3ガXC</v>
          </cell>
          <cell r="B120" t="str">
            <v>バス貨物2.5～3.5t(ガソリン・LPG)</v>
          </cell>
          <cell r="C120" t="str">
            <v>貨3ガ</v>
          </cell>
          <cell r="D120" t="str">
            <v>H13</v>
          </cell>
          <cell r="E120" t="str">
            <v>XC</v>
          </cell>
          <cell r="F120">
            <v>9.7500000000000003E-2</v>
          </cell>
          <cell r="G120">
            <v>0</v>
          </cell>
          <cell r="H120">
            <v>2.3199999999999998</v>
          </cell>
          <cell r="I120" t="str">
            <v>ハ</v>
          </cell>
        </row>
        <row r="121">
          <cell r="A121" t="str">
            <v>貨3ガLC</v>
          </cell>
          <cell r="B121" t="str">
            <v>バス貨物2.5～3.5t(ガソリン・LPG)</v>
          </cell>
          <cell r="C121" t="str">
            <v>貨3ガ</v>
          </cell>
          <cell r="D121" t="str">
            <v>H13</v>
          </cell>
          <cell r="E121" t="str">
            <v>LC</v>
          </cell>
          <cell r="F121">
            <v>6.5000000000000002E-2</v>
          </cell>
          <cell r="G121">
            <v>0</v>
          </cell>
          <cell r="H121">
            <v>2.3199999999999998</v>
          </cell>
          <cell r="I121" t="str">
            <v>ガL3</v>
          </cell>
        </row>
        <row r="122">
          <cell r="A122" t="str">
            <v>貨3ガYC</v>
          </cell>
          <cell r="B122" t="str">
            <v>バス貨物2.5～3.5t(ガソリン・LPG)</v>
          </cell>
          <cell r="C122" t="str">
            <v>貨3ガ</v>
          </cell>
          <cell r="D122" t="str">
            <v>H13</v>
          </cell>
          <cell r="E122" t="str">
            <v>YC</v>
          </cell>
          <cell r="F122">
            <v>6.5000000000000002E-2</v>
          </cell>
          <cell r="G122">
            <v>0</v>
          </cell>
          <cell r="H122">
            <v>2.3199999999999998</v>
          </cell>
          <cell r="I122" t="str">
            <v>ハ</v>
          </cell>
        </row>
        <row r="123">
          <cell r="A123" t="str">
            <v>貨3ガUC</v>
          </cell>
          <cell r="B123" t="str">
            <v>バス貨物2.5～3.5t(ガソリン・LPG)</v>
          </cell>
          <cell r="C123" t="str">
            <v>貨3ガ</v>
          </cell>
          <cell r="D123" t="str">
            <v>H13</v>
          </cell>
          <cell r="E123" t="str">
            <v>UC</v>
          </cell>
          <cell r="F123">
            <v>3.2500000000000001E-2</v>
          </cell>
          <cell r="G123">
            <v>0</v>
          </cell>
          <cell r="H123">
            <v>2.3199999999999998</v>
          </cell>
          <cell r="I123" t="str">
            <v>ガL3</v>
          </cell>
        </row>
        <row r="124">
          <cell r="A124" t="str">
            <v>貨3ガZC</v>
          </cell>
          <cell r="B124" t="str">
            <v>バス貨物2.5～3.5t(ガソリン・LPG)</v>
          </cell>
          <cell r="C124" t="str">
            <v>貨3ガ</v>
          </cell>
          <cell r="D124" t="str">
            <v>H13</v>
          </cell>
          <cell r="E124" t="str">
            <v>ZC</v>
          </cell>
          <cell r="F124">
            <v>3.2500000000000001E-2</v>
          </cell>
          <cell r="G124">
            <v>0</v>
          </cell>
          <cell r="H124">
            <v>2.3199999999999998</v>
          </cell>
          <cell r="I124" t="str">
            <v>ハ</v>
          </cell>
        </row>
        <row r="125">
          <cell r="A125" t="str">
            <v>貨3ガABF</v>
          </cell>
          <cell r="B125" t="str">
            <v>バス貨物2.5～3.5t(ガソリン・LPG)</v>
          </cell>
          <cell r="C125" t="str">
            <v>貨3ガ</v>
          </cell>
          <cell r="D125" t="str">
            <v>H17</v>
          </cell>
          <cell r="E125" t="str">
            <v>ABF</v>
          </cell>
          <cell r="F125">
            <v>7.0000000000000007E-2</v>
          </cell>
          <cell r="G125">
            <v>0</v>
          </cell>
          <cell r="H125">
            <v>2.3199999999999998</v>
          </cell>
          <cell r="I125" t="str">
            <v>ガL3</v>
          </cell>
        </row>
        <row r="126">
          <cell r="A126" t="str">
            <v>貨3ガAAF</v>
          </cell>
          <cell r="B126" t="str">
            <v>バス貨物2.5～3.5t(ガソリン・LPG)</v>
          </cell>
          <cell r="C126" t="str">
            <v>貨3ガ</v>
          </cell>
          <cell r="D126" t="str">
            <v>H17</v>
          </cell>
          <cell r="E126" t="str">
            <v>AAF</v>
          </cell>
          <cell r="F126">
            <v>3.5000000000000003E-2</v>
          </cell>
          <cell r="G126">
            <v>0</v>
          </cell>
          <cell r="H126">
            <v>2.3199999999999998</v>
          </cell>
          <cell r="I126" t="str">
            <v>ハ</v>
          </cell>
        </row>
        <row r="127">
          <cell r="A127" t="str">
            <v>貨3ガALF</v>
          </cell>
          <cell r="B127" t="str">
            <v>バス貨物2.5～3.5t(ガソリン・LPG)</v>
          </cell>
          <cell r="C127" t="str">
            <v>貨3ガ</v>
          </cell>
          <cell r="D127" t="str">
            <v>H17</v>
          </cell>
          <cell r="E127" t="str">
            <v>ALF</v>
          </cell>
          <cell r="F127">
            <v>1.7500000000000002E-2</v>
          </cell>
          <cell r="G127">
            <v>0</v>
          </cell>
          <cell r="H127">
            <v>2.3199999999999998</v>
          </cell>
          <cell r="I127" t="str">
            <v>Pハ</v>
          </cell>
        </row>
        <row r="128">
          <cell r="A128" t="str">
            <v>貨3ガCAF</v>
          </cell>
          <cell r="B128" t="str">
            <v>バス貨物2.5～3.5t(ガソリン・LPG)</v>
          </cell>
          <cell r="C128" t="str">
            <v>貨3ガ</v>
          </cell>
          <cell r="D128" t="str">
            <v>H17</v>
          </cell>
          <cell r="E128" t="str">
            <v>CAF</v>
          </cell>
          <cell r="F128">
            <v>3.5000000000000003E-2</v>
          </cell>
          <cell r="G128">
            <v>0</v>
          </cell>
          <cell r="H128">
            <v>2.3199999999999998</v>
          </cell>
          <cell r="I128" t="str">
            <v>ハ</v>
          </cell>
        </row>
        <row r="129">
          <cell r="A129" t="str">
            <v>貨3ガCBF</v>
          </cell>
          <cell r="B129" t="str">
            <v>バス貨物2.5～3.5t(ガソリン・LPG)</v>
          </cell>
          <cell r="C129" t="str">
            <v>貨3ガ</v>
          </cell>
          <cell r="D129" t="str">
            <v>H17</v>
          </cell>
          <cell r="E129" t="str">
            <v>CBF</v>
          </cell>
          <cell r="F129">
            <v>3.5000000000000003E-2</v>
          </cell>
          <cell r="G129">
            <v>0</v>
          </cell>
          <cell r="H129">
            <v>2.3199999999999998</v>
          </cell>
          <cell r="I129" t="str">
            <v>ガL1</v>
          </cell>
        </row>
        <row r="130">
          <cell r="A130" t="str">
            <v>貨3ガCLF</v>
          </cell>
          <cell r="B130" t="str">
            <v>バス貨物2.5～3.5t(ガソリン・LPG)</v>
          </cell>
          <cell r="C130" t="str">
            <v>貨3ガ</v>
          </cell>
          <cell r="D130" t="str">
            <v>H17</v>
          </cell>
          <cell r="E130" t="str">
            <v>CLF</v>
          </cell>
          <cell r="F130">
            <v>3.5000000000000003E-2</v>
          </cell>
          <cell r="G130">
            <v>0</v>
          </cell>
          <cell r="H130">
            <v>2.3199999999999998</v>
          </cell>
          <cell r="I130" t="str">
            <v>Pハ</v>
          </cell>
        </row>
        <row r="131">
          <cell r="A131" t="str">
            <v>貨3ガDAF</v>
          </cell>
          <cell r="B131" t="str">
            <v>バス貨物2.5～3.5t(ガソリン・LPG)</v>
          </cell>
          <cell r="C131" t="str">
            <v>貨3ガ</v>
          </cell>
          <cell r="D131" t="str">
            <v>H17</v>
          </cell>
          <cell r="E131" t="str">
            <v>DAF</v>
          </cell>
          <cell r="F131">
            <v>1.7500000000000002E-2</v>
          </cell>
          <cell r="G131">
            <v>0</v>
          </cell>
          <cell r="H131">
            <v>2.3199999999999998</v>
          </cell>
          <cell r="I131" t="str">
            <v>ハ</v>
          </cell>
        </row>
        <row r="132">
          <cell r="A132" t="str">
            <v>貨3ガDBF</v>
          </cell>
          <cell r="B132" t="str">
            <v>バス貨物2.5～3.5t(ガソリン・LPG)</v>
          </cell>
          <cell r="C132" t="str">
            <v>貨3ガ</v>
          </cell>
          <cell r="D132" t="str">
            <v>H17</v>
          </cell>
          <cell r="E132" t="str">
            <v>DBF</v>
          </cell>
          <cell r="F132">
            <v>1.7500000000000002E-2</v>
          </cell>
          <cell r="G132">
            <v>0</v>
          </cell>
          <cell r="H132">
            <v>2.3199999999999998</v>
          </cell>
          <cell r="I132" t="str">
            <v>ガL2</v>
          </cell>
        </row>
        <row r="133">
          <cell r="A133" t="str">
            <v>貨3ガDLF</v>
          </cell>
          <cell r="B133" t="str">
            <v>バス貨物2.5～3.5t(ガソリン・LPG)</v>
          </cell>
          <cell r="C133" t="str">
            <v>貨3ガ</v>
          </cell>
          <cell r="D133" t="str">
            <v>H17</v>
          </cell>
          <cell r="E133" t="str">
            <v>DLF</v>
          </cell>
          <cell r="F133">
            <v>1.7500000000000002E-2</v>
          </cell>
          <cell r="G133">
            <v>0</v>
          </cell>
          <cell r="H133">
            <v>2.3199999999999998</v>
          </cell>
          <cell r="I133" t="str">
            <v>Pハ</v>
          </cell>
        </row>
        <row r="134">
          <cell r="A134" t="str">
            <v>貨3ガLBF</v>
          </cell>
          <cell r="B134" t="str">
            <v>バス貨物2.5～3.5t(ガソリン・LPG)</v>
          </cell>
          <cell r="C134" t="str">
            <v>貨3ガ</v>
          </cell>
          <cell r="D134" t="str">
            <v>H21</v>
          </cell>
          <cell r="E134" t="str">
            <v>LBF</v>
          </cell>
          <cell r="F134">
            <v>7.0000000000000007E-2</v>
          </cell>
          <cell r="G134">
            <v>0</v>
          </cell>
          <cell r="H134">
            <v>2.3199999999999998</v>
          </cell>
          <cell r="I134" t="str">
            <v>ガL3</v>
          </cell>
        </row>
        <row r="135">
          <cell r="A135" t="str">
            <v>貨3ガLAF</v>
          </cell>
          <cell r="B135" t="str">
            <v>バス貨物2.5～3.5t(ガソリン・LPG)</v>
          </cell>
          <cell r="C135" t="str">
            <v>貨3ガ</v>
          </cell>
          <cell r="D135" t="str">
            <v>H21</v>
          </cell>
          <cell r="E135" t="str">
            <v>LAF</v>
          </cell>
          <cell r="F135">
            <v>3.5000000000000003E-2</v>
          </cell>
          <cell r="G135">
            <v>0</v>
          </cell>
          <cell r="H135">
            <v>2.3199999999999998</v>
          </cell>
          <cell r="I135" t="str">
            <v>ハ</v>
          </cell>
        </row>
        <row r="136">
          <cell r="A136" t="str">
            <v>貨3ガLLF</v>
          </cell>
          <cell r="B136" t="str">
            <v>バス貨物2.5～3.5t(ガソリン・LPG)</v>
          </cell>
          <cell r="C136" t="str">
            <v>貨3ガ</v>
          </cell>
          <cell r="D136" t="str">
            <v>H21</v>
          </cell>
          <cell r="E136" t="str">
            <v>LLF</v>
          </cell>
          <cell r="F136">
            <v>1.7500000000000002E-2</v>
          </cell>
          <cell r="G136">
            <v>0</v>
          </cell>
          <cell r="H136">
            <v>2.3199999999999998</v>
          </cell>
          <cell r="I136" t="str">
            <v>Pハ</v>
          </cell>
        </row>
        <row r="137">
          <cell r="A137" t="str">
            <v>貨3ガMBF</v>
          </cell>
          <cell r="B137" t="str">
            <v>バス貨物2.5～3.5t(ガソリン・LPG)</v>
          </cell>
          <cell r="C137" t="str">
            <v>貨3ガ</v>
          </cell>
          <cell r="D137" t="str">
            <v>H21</v>
          </cell>
          <cell r="E137" t="str">
            <v>MBF</v>
          </cell>
          <cell r="F137">
            <v>3.5000000000000003E-2</v>
          </cell>
          <cell r="G137">
            <v>0</v>
          </cell>
          <cell r="H137">
            <v>2.3199999999999998</v>
          </cell>
          <cell r="I137" t="str">
            <v>ガL1</v>
          </cell>
        </row>
        <row r="138">
          <cell r="A138" t="str">
            <v>貨3ガMAF</v>
          </cell>
          <cell r="B138" t="str">
            <v>バス貨物2.5～3.5t(ガソリン・LPG)</v>
          </cell>
          <cell r="C138" t="str">
            <v>貨3ガ</v>
          </cell>
          <cell r="D138" t="str">
            <v>H21</v>
          </cell>
          <cell r="E138" t="str">
            <v>MAF</v>
          </cell>
          <cell r="F138">
            <v>3.5000000000000003E-2</v>
          </cell>
          <cell r="G138">
            <v>0</v>
          </cell>
          <cell r="H138">
            <v>2.3199999999999998</v>
          </cell>
          <cell r="I138" t="str">
            <v>ハ</v>
          </cell>
        </row>
        <row r="139">
          <cell r="A139" t="str">
            <v>貨3ガMLF</v>
          </cell>
          <cell r="B139" t="str">
            <v>バス貨物2.5～3.5t(ガソリン・LPG)</v>
          </cell>
          <cell r="C139" t="str">
            <v>貨3ガ</v>
          </cell>
          <cell r="D139" t="str">
            <v>H21</v>
          </cell>
          <cell r="E139" t="str">
            <v>MLF</v>
          </cell>
          <cell r="F139">
            <v>3.5000000000000003E-2</v>
          </cell>
          <cell r="G139">
            <v>0</v>
          </cell>
          <cell r="H139">
            <v>2.3199999999999998</v>
          </cell>
          <cell r="I139" t="str">
            <v>Pハ</v>
          </cell>
        </row>
        <row r="140">
          <cell r="A140" t="str">
            <v>貨3ガRBF</v>
          </cell>
          <cell r="B140" t="str">
            <v>バス貨物2.5～3.5t(ガソリン・LPG)</v>
          </cell>
          <cell r="C140" t="str">
            <v>貨3ガ</v>
          </cell>
          <cell r="D140" t="str">
            <v>H21</v>
          </cell>
          <cell r="E140" t="str">
            <v>RBF</v>
          </cell>
          <cell r="F140">
            <v>1.7500000000000002E-2</v>
          </cell>
          <cell r="G140">
            <v>0</v>
          </cell>
          <cell r="H140">
            <v>2.3199999999999998</v>
          </cell>
          <cell r="I140" t="str">
            <v>ガL2</v>
          </cell>
        </row>
        <row r="141">
          <cell r="A141" t="str">
            <v>貨3ガRAF</v>
          </cell>
          <cell r="B141" t="str">
            <v>バス貨物2.5～3.5t(ガソリン・LPG)</v>
          </cell>
          <cell r="C141" t="str">
            <v>貨3ガ</v>
          </cell>
          <cell r="D141" t="str">
            <v>H21</v>
          </cell>
          <cell r="E141" t="str">
            <v>RAF</v>
          </cell>
          <cell r="F141">
            <v>1.7500000000000002E-2</v>
          </cell>
          <cell r="G141">
            <v>0</v>
          </cell>
          <cell r="H141">
            <v>2.3199999999999998</v>
          </cell>
          <cell r="I141" t="str">
            <v>ハ</v>
          </cell>
        </row>
        <row r="142">
          <cell r="A142" t="str">
            <v>貨3ガRLF</v>
          </cell>
          <cell r="B142" t="str">
            <v>バス貨物2.5～3.5t(ガソリン・LPG)</v>
          </cell>
          <cell r="C142" t="str">
            <v>貨3ガ</v>
          </cell>
          <cell r="D142" t="str">
            <v>H21</v>
          </cell>
          <cell r="E142" t="str">
            <v>RLF</v>
          </cell>
          <cell r="F142">
            <v>1.7500000000000002E-2</v>
          </cell>
          <cell r="G142">
            <v>0</v>
          </cell>
          <cell r="H142">
            <v>2.3199999999999998</v>
          </cell>
          <cell r="I142" t="str">
            <v>Pハ</v>
          </cell>
        </row>
        <row r="143">
          <cell r="A143" t="str">
            <v>貨3ガQBF</v>
          </cell>
          <cell r="B143" t="str">
            <v>バス貨物2.5～3.5t(ガソリン・LPG)</v>
          </cell>
          <cell r="C143" t="str">
            <v>貨3ガ</v>
          </cell>
          <cell r="D143" t="str">
            <v>H21</v>
          </cell>
          <cell r="E143" t="str">
            <v>QBF</v>
          </cell>
          <cell r="F143">
            <v>6.3E-2</v>
          </cell>
          <cell r="G143">
            <v>0</v>
          </cell>
          <cell r="H143">
            <v>2.3199999999999998</v>
          </cell>
          <cell r="I143" t="str">
            <v>ガL3</v>
          </cell>
        </row>
        <row r="144">
          <cell r="A144" t="str">
            <v>貨3ガQAF</v>
          </cell>
          <cell r="B144" t="str">
            <v>バス貨物2.5～3.5t(ガソリン・LPG)</v>
          </cell>
          <cell r="C144" t="str">
            <v>貨3ガ</v>
          </cell>
          <cell r="D144" t="str">
            <v>H21</v>
          </cell>
          <cell r="E144" t="str">
            <v>QAF</v>
          </cell>
          <cell r="F144">
            <v>6.3E-2</v>
          </cell>
          <cell r="G144">
            <v>0</v>
          </cell>
          <cell r="H144">
            <v>2.3199999999999998</v>
          </cell>
          <cell r="I144" t="str">
            <v>ハ</v>
          </cell>
        </row>
        <row r="145">
          <cell r="A145" t="str">
            <v>貨3ガQLF</v>
          </cell>
          <cell r="B145" t="str">
            <v>バス貨物2.5～3.5t(ガソリン・LPG)</v>
          </cell>
          <cell r="C145" t="str">
            <v>貨3ガ</v>
          </cell>
          <cell r="D145" t="str">
            <v>H21</v>
          </cell>
          <cell r="E145" t="str">
            <v>QLF</v>
          </cell>
          <cell r="F145">
            <v>6.3E-2</v>
          </cell>
          <cell r="G145">
            <v>0</v>
          </cell>
          <cell r="H145">
            <v>2.3199999999999998</v>
          </cell>
          <cell r="I145" t="str">
            <v>Pハ</v>
          </cell>
        </row>
        <row r="146">
          <cell r="A146" t="str">
            <v>貨3ガ3BF</v>
          </cell>
          <cell r="B146" t="str">
            <v>バス貨物2.5～3.5t(ガソリン・LPG)</v>
          </cell>
          <cell r="C146" t="str">
            <v>貨3ガ</v>
          </cell>
          <cell r="D146" t="str">
            <v>H30</v>
          </cell>
          <cell r="E146" t="str">
            <v>3BF</v>
          </cell>
          <cell r="F146">
            <v>7.0000000000000007E-2</v>
          </cell>
          <cell r="G146">
            <v>0</v>
          </cell>
          <cell r="H146">
            <v>2.3199999999999998</v>
          </cell>
          <cell r="I146" t="str">
            <v>ガL3</v>
          </cell>
        </row>
        <row r="147">
          <cell r="A147" t="str">
            <v>貨3ガ3AF</v>
          </cell>
          <cell r="B147" t="str">
            <v>バス貨物2.5～3.5t(ガソリン・LPG)</v>
          </cell>
          <cell r="C147" t="str">
            <v>貨3ガ</v>
          </cell>
          <cell r="D147" t="str">
            <v>H30</v>
          </cell>
          <cell r="E147" t="str">
            <v>3AF</v>
          </cell>
          <cell r="F147">
            <v>3.5000000000000003E-2</v>
          </cell>
          <cell r="G147">
            <v>0</v>
          </cell>
          <cell r="H147">
            <v>2.3199999999999998</v>
          </cell>
          <cell r="I147" t="str">
            <v>ハ</v>
          </cell>
        </row>
        <row r="148">
          <cell r="A148" t="str">
            <v>貨3ガ3LF</v>
          </cell>
          <cell r="B148" t="str">
            <v>バス貨物2.5～3.5t(ガソリン・LPG)</v>
          </cell>
          <cell r="C148" t="str">
            <v>貨3ガ</v>
          </cell>
          <cell r="D148" t="str">
            <v>H30</v>
          </cell>
          <cell r="E148" t="str">
            <v>3LF</v>
          </cell>
          <cell r="F148">
            <v>1.7500000000000002E-2</v>
          </cell>
          <cell r="G148">
            <v>0</v>
          </cell>
          <cell r="H148">
            <v>2.3199999999999998</v>
          </cell>
          <cell r="I148" t="str">
            <v>Pハ</v>
          </cell>
        </row>
        <row r="149">
          <cell r="A149" t="str">
            <v>貨3ガ4BF</v>
          </cell>
          <cell r="B149" t="str">
            <v>バス貨物2.5～3.5t(ガソリン・LPG)</v>
          </cell>
          <cell r="C149" t="str">
            <v>貨3ガ</v>
          </cell>
          <cell r="D149" t="str">
            <v>H30</v>
          </cell>
          <cell r="E149" t="str">
            <v>4BF</v>
          </cell>
          <cell r="F149">
            <v>5.2500000000000005E-2</v>
          </cell>
          <cell r="G149">
            <v>0</v>
          </cell>
          <cell r="H149">
            <v>2.3199999999999998</v>
          </cell>
          <cell r="I149" t="str">
            <v>ガL1</v>
          </cell>
        </row>
        <row r="150">
          <cell r="A150" t="str">
            <v>貨3ガ4AF</v>
          </cell>
          <cell r="B150" t="str">
            <v>バス貨物2.5～3.5t(ガソリン・LPG)</v>
          </cell>
          <cell r="C150" t="str">
            <v>貨3ガ</v>
          </cell>
          <cell r="D150" t="str">
            <v>H30</v>
          </cell>
          <cell r="E150" t="str">
            <v>4AF</v>
          </cell>
          <cell r="F150">
            <v>5.2499999999999998E-2</v>
          </cell>
          <cell r="G150">
            <v>0</v>
          </cell>
          <cell r="H150">
            <v>2.3199999999999998</v>
          </cell>
          <cell r="I150" t="str">
            <v>ハ</v>
          </cell>
        </row>
        <row r="151">
          <cell r="A151" t="str">
            <v>貨3ガ4LF</v>
          </cell>
          <cell r="B151" t="str">
            <v>バス貨物2.5～3.5t(ガソリン・LPG)</v>
          </cell>
          <cell r="C151" t="str">
            <v>貨3ガ</v>
          </cell>
          <cell r="D151" t="str">
            <v>H30</v>
          </cell>
          <cell r="E151" t="str">
            <v>4LF</v>
          </cell>
          <cell r="F151">
            <v>5.2499999999999998E-2</v>
          </cell>
          <cell r="G151">
            <v>0</v>
          </cell>
          <cell r="H151">
            <v>2.3199999999999998</v>
          </cell>
          <cell r="I151" t="str">
            <v>Pハ</v>
          </cell>
        </row>
        <row r="152">
          <cell r="A152" t="str">
            <v>貨3ガ5BF</v>
          </cell>
          <cell r="B152" t="str">
            <v>バス貨物2.5～3.5t(ガソリン・LPG)</v>
          </cell>
          <cell r="C152" t="str">
            <v>貨3ガ</v>
          </cell>
          <cell r="D152" t="str">
            <v>H30</v>
          </cell>
          <cell r="E152" t="str">
            <v>5BF</v>
          </cell>
          <cell r="F152">
            <v>3.5000000000000003E-2</v>
          </cell>
          <cell r="G152">
            <v>0</v>
          </cell>
          <cell r="H152">
            <v>2.3199999999999998</v>
          </cell>
          <cell r="I152" t="str">
            <v>ガL2</v>
          </cell>
        </row>
        <row r="153">
          <cell r="A153" t="str">
            <v>貨3ガ5AF</v>
          </cell>
          <cell r="B153" t="str">
            <v>バス貨物2.5～3.5t(ガソリン・LPG)</v>
          </cell>
          <cell r="C153" t="str">
            <v>貨3ガ</v>
          </cell>
          <cell r="D153" t="str">
            <v>H30</v>
          </cell>
          <cell r="E153" t="str">
            <v>5AF</v>
          </cell>
          <cell r="F153">
            <v>3.5000000000000003E-2</v>
          </cell>
          <cell r="G153">
            <v>0</v>
          </cell>
          <cell r="H153">
            <v>2.3199999999999998</v>
          </cell>
          <cell r="I153" t="str">
            <v>ハ</v>
          </cell>
        </row>
        <row r="154">
          <cell r="A154" t="str">
            <v>貨3ガ5LF</v>
          </cell>
          <cell r="B154" t="str">
            <v>バス貨物2.5～3.5t(ガソリン・LPG)</v>
          </cell>
          <cell r="C154" t="str">
            <v>貨3ガ</v>
          </cell>
          <cell r="D154" t="str">
            <v>H30</v>
          </cell>
          <cell r="E154" t="str">
            <v>5LF</v>
          </cell>
          <cell r="F154">
            <v>3.5000000000000003E-2</v>
          </cell>
          <cell r="G154">
            <v>0</v>
          </cell>
          <cell r="H154">
            <v>2.3199999999999998</v>
          </cell>
          <cell r="I154" t="str">
            <v>Pハ</v>
          </cell>
        </row>
        <row r="155">
          <cell r="A155" t="str">
            <v>貨3ガ6BF</v>
          </cell>
          <cell r="B155" t="str">
            <v>バス貨物2.5～3.5t(ガソリン・LPG)</v>
          </cell>
          <cell r="C155" t="str">
            <v>貨3ガ</v>
          </cell>
          <cell r="D155" t="str">
            <v>H30</v>
          </cell>
          <cell r="E155" t="str">
            <v>6BF</v>
          </cell>
          <cell r="F155">
            <v>1.7500000000000002E-2</v>
          </cell>
          <cell r="G155">
            <v>0</v>
          </cell>
          <cell r="H155">
            <v>2.3199999999999998</v>
          </cell>
          <cell r="I155" t="str">
            <v>ガL4</v>
          </cell>
        </row>
        <row r="156">
          <cell r="A156" t="str">
            <v>貨3ガ6AF</v>
          </cell>
          <cell r="B156" t="str">
            <v>バス貨物2.5～3.5t(ガソリン・LPG)</v>
          </cell>
          <cell r="C156" t="str">
            <v>貨3ガ</v>
          </cell>
          <cell r="D156" t="str">
            <v>H30</v>
          </cell>
          <cell r="E156" t="str">
            <v>6AF</v>
          </cell>
          <cell r="F156">
            <v>1.7500000000000002E-2</v>
          </cell>
          <cell r="G156">
            <v>0</v>
          </cell>
          <cell r="H156">
            <v>2.3199999999999998</v>
          </cell>
          <cell r="I156" t="str">
            <v>ハ</v>
          </cell>
        </row>
        <row r="157">
          <cell r="A157" t="str">
            <v>貨3ガ6LF</v>
          </cell>
          <cell r="B157" t="str">
            <v>バス貨物2.5～3.5t(ガソリン・LPG)</v>
          </cell>
          <cell r="C157" t="str">
            <v>貨3ガ</v>
          </cell>
          <cell r="D157" t="str">
            <v>H30</v>
          </cell>
          <cell r="E157" t="str">
            <v>6LF</v>
          </cell>
          <cell r="F157">
            <v>1.7500000000000002E-2</v>
          </cell>
          <cell r="G157">
            <v>0</v>
          </cell>
          <cell r="H157">
            <v>2.3199999999999998</v>
          </cell>
          <cell r="I157" t="str">
            <v>Pハ</v>
          </cell>
        </row>
        <row r="158">
          <cell r="A158" t="str">
            <v>貨3ガBAF</v>
          </cell>
          <cell r="B158" t="str">
            <v>バス貨物2.5～3.5t(ガソリン・LPG)</v>
          </cell>
          <cell r="C158" t="str">
            <v>貨3ガ</v>
          </cell>
          <cell r="D158" t="str">
            <v>H17</v>
          </cell>
          <cell r="E158" t="str">
            <v>BAF</v>
          </cell>
          <cell r="F158">
            <v>6.3E-2</v>
          </cell>
          <cell r="G158">
            <v>0</v>
          </cell>
          <cell r="H158">
            <v>2.3199999999999998</v>
          </cell>
          <cell r="I158" t="str">
            <v>ハ</v>
          </cell>
        </row>
        <row r="159">
          <cell r="A159" t="str">
            <v>貨3ガBBF</v>
          </cell>
          <cell r="B159" t="str">
            <v>バス貨物2.5～3.5t(ガソリン・LPG)</v>
          </cell>
          <cell r="C159" t="str">
            <v>貨3ガ</v>
          </cell>
          <cell r="D159" t="str">
            <v>H17</v>
          </cell>
          <cell r="E159" t="str">
            <v>BBF</v>
          </cell>
          <cell r="F159">
            <v>6.3E-2</v>
          </cell>
          <cell r="G159">
            <v>0</v>
          </cell>
          <cell r="H159">
            <v>2.3199999999999998</v>
          </cell>
          <cell r="I159" t="str">
            <v>ガL3</v>
          </cell>
        </row>
        <row r="160">
          <cell r="A160" t="str">
            <v>貨3ガNAF</v>
          </cell>
          <cell r="B160" t="str">
            <v>バス貨物2.5～3.5t(ガソリン・LPG)</v>
          </cell>
          <cell r="C160" t="str">
            <v>貨3ガ</v>
          </cell>
          <cell r="D160" t="str">
            <v>H17</v>
          </cell>
          <cell r="E160" t="str">
            <v>NAF</v>
          </cell>
          <cell r="F160">
            <v>6.3E-2</v>
          </cell>
          <cell r="G160">
            <v>0</v>
          </cell>
          <cell r="H160">
            <v>2.3199999999999998</v>
          </cell>
          <cell r="I160" t="str">
            <v>ハ</v>
          </cell>
        </row>
        <row r="161">
          <cell r="A161" t="str">
            <v>貨3ガNBF</v>
          </cell>
          <cell r="B161" t="str">
            <v>バス貨物2.5～3.5t(ガソリン・LPG)</v>
          </cell>
          <cell r="C161" t="str">
            <v>貨3ガ</v>
          </cell>
          <cell r="D161" t="str">
            <v>H17</v>
          </cell>
          <cell r="E161" t="str">
            <v>NBF</v>
          </cell>
          <cell r="F161">
            <v>6.3E-2</v>
          </cell>
          <cell r="G161">
            <v>0</v>
          </cell>
          <cell r="H161">
            <v>2.3199999999999998</v>
          </cell>
          <cell r="I161" t="str">
            <v>ガL3</v>
          </cell>
        </row>
        <row r="162">
          <cell r="A162" t="str">
            <v>貨4ガ-</v>
          </cell>
          <cell r="B162" t="str">
            <v>バス貨物3.5t～(ガソリン・LPG)</v>
          </cell>
          <cell r="C162" t="str">
            <v>貨4ガ</v>
          </cell>
          <cell r="D162" t="str">
            <v>S54前</v>
          </cell>
          <cell r="E162" t="str">
            <v>-</v>
          </cell>
          <cell r="F162">
            <v>1.17</v>
          </cell>
          <cell r="G162">
            <v>0</v>
          </cell>
          <cell r="H162">
            <v>2.3199999999999998</v>
          </cell>
          <cell r="I162" t="str">
            <v>ガL3</v>
          </cell>
        </row>
        <row r="163">
          <cell r="A163" t="str">
            <v>貨4ガJ</v>
          </cell>
          <cell r="B163" t="str">
            <v>バス貨物3.5t～(ガソリン・LPG)</v>
          </cell>
          <cell r="C163" t="str">
            <v>貨4ガ</v>
          </cell>
          <cell r="D163" t="str">
            <v>S54</v>
          </cell>
          <cell r="E163" t="str">
            <v>J</v>
          </cell>
          <cell r="F163">
            <v>0.83</v>
          </cell>
          <cell r="G163">
            <v>0</v>
          </cell>
          <cell r="H163">
            <v>2.3199999999999998</v>
          </cell>
          <cell r="I163" t="str">
            <v>ガL3</v>
          </cell>
        </row>
        <row r="164">
          <cell r="A164" t="str">
            <v>貨4ガM</v>
          </cell>
          <cell r="B164" t="str">
            <v>バス貨物3.5t～(ガソリン・LPG)</v>
          </cell>
          <cell r="C164" t="str">
            <v>貨4ガ</v>
          </cell>
          <cell r="D164" t="str">
            <v>S57</v>
          </cell>
          <cell r="E164" t="str">
            <v>M</v>
          </cell>
          <cell r="F164">
            <v>0.56999999999999995</v>
          </cell>
          <cell r="G164">
            <v>0</v>
          </cell>
          <cell r="H164">
            <v>2.3199999999999998</v>
          </cell>
          <cell r="I164" t="str">
            <v>ガL3</v>
          </cell>
        </row>
        <row r="165">
          <cell r="A165" t="str">
            <v>貨4ガT</v>
          </cell>
          <cell r="B165" t="str">
            <v>バス貨物3.5t～(ガソリン・LPG)</v>
          </cell>
          <cell r="C165" t="str">
            <v>貨4ガ</v>
          </cell>
          <cell r="D165" t="str">
            <v>H元</v>
          </cell>
          <cell r="E165" t="str">
            <v>T</v>
          </cell>
          <cell r="F165">
            <v>0.49</v>
          </cell>
          <cell r="G165">
            <v>0</v>
          </cell>
          <cell r="H165">
            <v>2.3199999999999998</v>
          </cell>
          <cell r="I165" t="str">
            <v>ガL3</v>
          </cell>
        </row>
        <row r="166">
          <cell r="A166" t="str">
            <v>貨4ガZ</v>
          </cell>
          <cell r="B166" t="str">
            <v>バス貨物3.5t～(ガソリン・LPG)</v>
          </cell>
          <cell r="C166" t="str">
            <v>貨4ガ</v>
          </cell>
          <cell r="D166" t="str">
            <v>H4</v>
          </cell>
          <cell r="E166" t="str">
            <v>Z</v>
          </cell>
          <cell r="F166">
            <v>0.4</v>
          </cell>
          <cell r="G166">
            <v>0</v>
          </cell>
          <cell r="H166">
            <v>2.3199999999999998</v>
          </cell>
          <cell r="I166" t="str">
            <v>ガL3</v>
          </cell>
        </row>
        <row r="167">
          <cell r="A167" t="str">
            <v>貨4ガGB</v>
          </cell>
          <cell r="B167" t="str">
            <v>バス貨物3.5t～(ガソリン・LPG)</v>
          </cell>
          <cell r="C167" t="str">
            <v>貨4ガ</v>
          </cell>
          <cell r="D167" t="str">
            <v>H7,H10</v>
          </cell>
          <cell r="E167" t="str">
            <v>GB</v>
          </cell>
          <cell r="F167">
            <v>0.33</v>
          </cell>
          <cell r="G167">
            <v>0</v>
          </cell>
          <cell r="H167">
            <v>2.3199999999999998</v>
          </cell>
          <cell r="I167" t="str">
            <v>ガL3</v>
          </cell>
        </row>
        <row r="168">
          <cell r="A168" t="str">
            <v>貨4ガGE</v>
          </cell>
          <cell r="B168" t="str">
            <v>バス貨物3.5t～(ガソリン・LPG)</v>
          </cell>
          <cell r="C168" t="str">
            <v>貨4ガ</v>
          </cell>
          <cell r="D168" t="str">
            <v>H7,H10</v>
          </cell>
          <cell r="E168" t="str">
            <v>GE</v>
          </cell>
          <cell r="F168">
            <v>0.33</v>
          </cell>
          <cell r="G168">
            <v>0</v>
          </cell>
          <cell r="H168">
            <v>2.3199999999999998</v>
          </cell>
          <cell r="I168" t="str">
            <v>ガL3</v>
          </cell>
        </row>
        <row r="169">
          <cell r="A169" t="str">
            <v>貨4ガHJ</v>
          </cell>
          <cell r="B169" t="str">
            <v>バス貨物3.5t～(ガソリン・LPG)</v>
          </cell>
          <cell r="C169" t="str">
            <v>貨4ガ</v>
          </cell>
          <cell r="D169" t="str">
            <v>H7,H10</v>
          </cell>
          <cell r="E169" t="str">
            <v>HJ</v>
          </cell>
          <cell r="F169">
            <v>0.16500000000000001</v>
          </cell>
          <cell r="G169">
            <v>0</v>
          </cell>
          <cell r="H169">
            <v>2.3199999999999998</v>
          </cell>
          <cell r="I169" t="str">
            <v>ハ</v>
          </cell>
        </row>
        <row r="170">
          <cell r="A170" t="str">
            <v>貨4ガGL</v>
          </cell>
          <cell r="B170" t="str">
            <v>バス貨物3.5t～(ガソリン・LPG)</v>
          </cell>
          <cell r="C170" t="str">
            <v>貨4ガ</v>
          </cell>
          <cell r="D170" t="str">
            <v>H13</v>
          </cell>
          <cell r="E170" t="str">
            <v>GL</v>
          </cell>
          <cell r="F170">
            <v>0.1</v>
          </cell>
          <cell r="G170">
            <v>0</v>
          </cell>
          <cell r="H170">
            <v>2.3199999999999998</v>
          </cell>
          <cell r="I170" t="str">
            <v>ガL3</v>
          </cell>
        </row>
        <row r="171">
          <cell r="A171" t="str">
            <v>貨4ガHR</v>
          </cell>
          <cell r="B171" t="str">
            <v>バス貨物3.5t～(ガソリン・LPG)</v>
          </cell>
          <cell r="C171" t="str">
            <v>貨4ガ</v>
          </cell>
          <cell r="D171" t="str">
            <v>H13</v>
          </cell>
          <cell r="E171" t="str">
            <v>HR</v>
          </cell>
          <cell r="F171">
            <v>0.05</v>
          </cell>
          <cell r="G171">
            <v>0</v>
          </cell>
          <cell r="H171">
            <v>2.3199999999999998</v>
          </cell>
          <cell r="I171" t="str">
            <v>ハ</v>
          </cell>
        </row>
        <row r="172">
          <cell r="A172" t="str">
            <v>貨4ガTD</v>
          </cell>
          <cell r="B172" t="str">
            <v>バス貨物3.5t～(ガソリン・LPG)</v>
          </cell>
          <cell r="C172" t="str">
            <v>貨4ガ</v>
          </cell>
          <cell r="D172" t="str">
            <v>H13</v>
          </cell>
          <cell r="E172" t="str">
            <v>TD</v>
          </cell>
          <cell r="F172">
            <v>7.4999999999999997E-2</v>
          </cell>
          <cell r="G172">
            <v>0</v>
          </cell>
          <cell r="H172">
            <v>2.3199999999999998</v>
          </cell>
          <cell r="I172" t="str">
            <v>ガL3</v>
          </cell>
        </row>
        <row r="173">
          <cell r="A173" t="str">
            <v>貨4ガXD</v>
          </cell>
          <cell r="B173" t="str">
            <v>バス貨物3.5t～(ガソリン・LPG)</v>
          </cell>
          <cell r="C173" t="str">
            <v>貨4ガ</v>
          </cell>
          <cell r="D173" t="str">
            <v>H13</v>
          </cell>
          <cell r="E173" t="str">
            <v>XD</v>
          </cell>
          <cell r="F173">
            <v>7.4999999999999997E-2</v>
          </cell>
          <cell r="G173">
            <v>0</v>
          </cell>
          <cell r="H173">
            <v>2.3199999999999998</v>
          </cell>
          <cell r="I173" t="str">
            <v>ハ</v>
          </cell>
        </row>
        <row r="174">
          <cell r="A174" t="str">
            <v>貨4ガLD</v>
          </cell>
          <cell r="B174" t="str">
            <v>バス貨物3.5t～(ガソリン・LPG)</v>
          </cell>
          <cell r="C174" t="str">
            <v>貨4ガ</v>
          </cell>
          <cell r="D174" t="str">
            <v>H13</v>
          </cell>
          <cell r="E174" t="str">
            <v>LD</v>
          </cell>
          <cell r="F174">
            <v>0.05</v>
          </cell>
          <cell r="G174">
            <v>0</v>
          </cell>
          <cell r="H174">
            <v>2.3199999999999998</v>
          </cell>
          <cell r="I174" t="str">
            <v>ガL3</v>
          </cell>
        </row>
        <row r="175">
          <cell r="A175" t="str">
            <v>貨4ガYD</v>
          </cell>
          <cell r="B175" t="str">
            <v>バス貨物3.5t～(ガソリン・LPG)</v>
          </cell>
          <cell r="C175" t="str">
            <v>貨4ガ</v>
          </cell>
          <cell r="D175" t="str">
            <v>H13</v>
          </cell>
          <cell r="E175" t="str">
            <v>YD</v>
          </cell>
          <cell r="F175">
            <v>0.05</v>
          </cell>
          <cell r="G175">
            <v>0</v>
          </cell>
          <cell r="H175">
            <v>2.3199999999999998</v>
          </cell>
          <cell r="I175" t="str">
            <v>ハ</v>
          </cell>
        </row>
        <row r="176">
          <cell r="A176" t="str">
            <v>貨4ガUD</v>
          </cell>
          <cell r="B176" t="str">
            <v>バス貨物3.5t～(ガソリン・LPG)</v>
          </cell>
          <cell r="C176" t="str">
            <v>貨4ガ</v>
          </cell>
          <cell r="D176" t="str">
            <v>H13</v>
          </cell>
          <cell r="E176" t="str">
            <v>UD</v>
          </cell>
          <cell r="F176">
            <v>2.5000000000000001E-2</v>
          </cell>
          <cell r="G176">
            <v>0</v>
          </cell>
          <cell r="H176">
            <v>2.3199999999999998</v>
          </cell>
          <cell r="I176" t="str">
            <v>ガL3</v>
          </cell>
        </row>
        <row r="177">
          <cell r="A177" t="str">
            <v>貨4ガZD</v>
          </cell>
          <cell r="B177" t="str">
            <v>バス貨物3.5t～(ガソリン・LPG)</v>
          </cell>
          <cell r="C177" t="str">
            <v>貨4ガ</v>
          </cell>
          <cell r="D177" t="str">
            <v>H13</v>
          </cell>
          <cell r="E177" t="str">
            <v>ZD</v>
          </cell>
          <cell r="F177">
            <v>2.5000000000000001E-2</v>
          </cell>
          <cell r="G177">
            <v>0</v>
          </cell>
          <cell r="H177">
            <v>2.3199999999999998</v>
          </cell>
          <cell r="I177" t="str">
            <v>ハ</v>
          </cell>
        </row>
        <row r="178">
          <cell r="A178" t="str">
            <v>貨4ガABG</v>
          </cell>
          <cell r="B178" t="str">
            <v>バス貨物3.5t～(ガソリン・LPG)</v>
          </cell>
          <cell r="C178" t="str">
            <v>貨4ガ</v>
          </cell>
          <cell r="D178" t="str">
            <v>H17</v>
          </cell>
          <cell r="E178" t="str">
            <v>ABG</v>
          </cell>
          <cell r="F178">
            <v>0.05</v>
          </cell>
          <cell r="G178">
            <v>0</v>
          </cell>
          <cell r="H178">
            <v>2.3199999999999998</v>
          </cell>
          <cell r="I178" t="str">
            <v>ガL3</v>
          </cell>
        </row>
        <row r="179">
          <cell r="A179" t="str">
            <v>貨4ガAAG</v>
          </cell>
          <cell r="B179" t="str">
            <v>バス貨物3.5t～(ガソリン・LPG)</v>
          </cell>
          <cell r="C179" t="str">
            <v>貨4ガ</v>
          </cell>
          <cell r="D179" t="str">
            <v>H17</v>
          </cell>
          <cell r="E179" t="str">
            <v>AAG</v>
          </cell>
          <cell r="F179">
            <v>2.5000000000000001E-2</v>
          </cell>
          <cell r="G179">
            <v>0</v>
          </cell>
          <cell r="H179">
            <v>2.3199999999999998</v>
          </cell>
          <cell r="I179" t="str">
            <v>ハ</v>
          </cell>
        </row>
        <row r="180">
          <cell r="A180" t="str">
            <v>貨4ガALG</v>
          </cell>
          <cell r="B180" t="str">
            <v>バス貨物3.5t～(ガソリン・LPG)</v>
          </cell>
          <cell r="C180" t="str">
            <v>貨4ガ</v>
          </cell>
          <cell r="D180" t="str">
            <v>H17</v>
          </cell>
          <cell r="E180" t="str">
            <v>ALG</v>
          </cell>
          <cell r="F180">
            <v>1.2500000000000001E-2</v>
          </cell>
          <cell r="G180">
            <v>0</v>
          </cell>
          <cell r="H180">
            <v>2.3199999999999998</v>
          </cell>
          <cell r="I180" t="str">
            <v>Pハ</v>
          </cell>
        </row>
        <row r="181">
          <cell r="A181" t="str">
            <v>貨4ガBAG</v>
          </cell>
          <cell r="B181" t="str">
            <v>バス貨物3.5t～(ガソリン・LPG)</v>
          </cell>
          <cell r="C181" t="str">
            <v>貨4ガ</v>
          </cell>
          <cell r="D181" t="str">
            <v>H17</v>
          </cell>
          <cell r="E181" t="str">
            <v>BAG</v>
          </cell>
          <cell r="F181">
            <v>4.4999999999999998E-2</v>
          </cell>
          <cell r="G181">
            <v>0</v>
          </cell>
          <cell r="H181">
            <v>2.3199999999999998</v>
          </cell>
          <cell r="I181" t="str">
            <v>ハ</v>
          </cell>
        </row>
        <row r="182">
          <cell r="A182" t="str">
            <v>貨4ガBBG</v>
          </cell>
          <cell r="B182" t="str">
            <v>バス貨物3.5t～(ガソリン・LPG)</v>
          </cell>
          <cell r="C182" t="str">
            <v>貨4ガ</v>
          </cell>
          <cell r="D182" t="str">
            <v>H17</v>
          </cell>
          <cell r="E182" t="str">
            <v>BBG</v>
          </cell>
          <cell r="F182">
            <v>4.4999999999999998E-2</v>
          </cell>
          <cell r="G182">
            <v>0</v>
          </cell>
          <cell r="H182">
            <v>2.3199999999999998</v>
          </cell>
          <cell r="I182" t="str">
            <v>ガL3</v>
          </cell>
        </row>
        <row r="183">
          <cell r="A183" t="str">
            <v>貨4ガBLG</v>
          </cell>
          <cell r="B183" t="str">
            <v>バス貨物3.5t～(ガソリン・LPG)</v>
          </cell>
          <cell r="C183" t="str">
            <v>貨4ガ</v>
          </cell>
          <cell r="D183" t="str">
            <v>H17</v>
          </cell>
          <cell r="E183" t="str">
            <v>BLG</v>
          </cell>
          <cell r="F183">
            <v>4.4999999999999998E-2</v>
          </cell>
          <cell r="G183">
            <v>0</v>
          </cell>
          <cell r="H183">
            <v>2.3199999999999998</v>
          </cell>
          <cell r="I183" t="str">
            <v>Pハ</v>
          </cell>
        </row>
        <row r="184">
          <cell r="A184" t="str">
            <v>貨4ガNAG</v>
          </cell>
          <cell r="B184" t="str">
            <v>バス貨物3.5t～(ガソリン・LPG)</v>
          </cell>
          <cell r="C184" t="str">
            <v>貨4ガ</v>
          </cell>
          <cell r="D184" t="str">
            <v>H17</v>
          </cell>
          <cell r="E184" t="str">
            <v>NAG</v>
          </cell>
          <cell r="F184">
            <v>4.4999999999999998E-2</v>
          </cell>
          <cell r="G184">
            <v>0</v>
          </cell>
          <cell r="H184">
            <v>2.3199999999999998</v>
          </cell>
          <cell r="I184" t="str">
            <v>ハ</v>
          </cell>
        </row>
        <row r="185">
          <cell r="A185" t="str">
            <v>貨4ガNBG</v>
          </cell>
          <cell r="B185" t="str">
            <v>バス貨物3.5t～(ガソリン・LPG)</v>
          </cell>
          <cell r="C185" t="str">
            <v>貨4ガ</v>
          </cell>
          <cell r="D185" t="str">
            <v>H17</v>
          </cell>
          <cell r="E185" t="str">
            <v>NBG</v>
          </cell>
          <cell r="F185">
            <v>4.4999999999999998E-2</v>
          </cell>
          <cell r="G185">
            <v>0</v>
          </cell>
          <cell r="H185">
            <v>2.3199999999999998</v>
          </cell>
          <cell r="I185" t="str">
            <v>ガL3</v>
          </cell>
        </row>
        <row r="186">
          <cell r="A186" t="str">
            <v>貨4ガNLG</v>
          </cell>
          <cell r="B186" t="str">
            <v>バス貨物3.5t～(ガソリン・LPG)</v>
          </cell>
          <cell r="C186" t="str">
            <v>貨4ガ</v>
          </cell>
          <cell r="D186" t="str">
            <v>H17</v>
          </cell>
          <cell r="E186" t="str">
            <v>NLG</v>
          </cell>
          <cell r="F186">
            <v>4.4999999999999998E-2</v>
          </cell>
          <cell r="G186">
            <v>0</v>
          </cell>
          <cell r="H186">
            <v>2.3199999999999998</v>
          </cell>
          <cell r="I186" t="str">
            <v>Pハ</v>
          </cell>
        </row>
        <row r="187">
          <cell r="A187" t="str">
            <v>貨4ガPLG</v>
          </cell>
          <cell r="B187" t="str">
            <v>バス貨物3.5t～(ガソリン・LPG)</v>
          </cell>
          <cell r="C187" t="str">
            <v>貨4ガ</v>
          </cell>
          <cell r="D187" t="str">
            <v>H17</v>
          </cell>
          <cell r="E187" t="str">
            <v>PLG</v>
          </cell>
          <cell r="F187">
            <v>0.05</v>
          </cell>
          <cell r="G187">
            <v>0</v>
          </cell>
          <cell r="H187">
            <v>2.3199999999999998</v>
          </cell>
          <cell r="I187" t="str">
            <v>Pハ</v>
          </cell>
        </row>
        <row r="188">
          <cell r="A188" t="str">
            <v>貨4ガLBG</v>
          </cell>
          <cell r="B188" t="str">
            <v>バス貨物3.5t～(ガソリン・LPG)</v>
          </cell>
          <cell r="C188" t="str">
            <v>貨4ガ</v>
          </cell>
          <cell r="D188" t="str">
            <v>H21</v>
          </cell>
          <cell r="E188" t="str">
            <v>LBG</v>
          </cell>
          <cell r="F188">
            <v>0.05</v>
          </cell>
          <cell r="G188">
            <v>0</v>
          </cell>
          <cell r="H188">
            <v>2.3199999999999998</v>
          </cell>
          <cell r="I188" t="str">
            <v>ガL3</v>
          </cell>
        </row>
        <row r="189">
          <cell r="A189" t="str">
            <v>貨4ガLAG</v>
          </cell>
          <cell r="B189" t="str">
            <v>バス貨物3.5t～(ガソリン・LPG)</v>
          </cell>
          <cell r="C189" t="str">
            <v>貨4ガ</v>
          </cell>
          <cell r="D189" t="str">
            <v>H21</v>
          </cell>
          <cell r="E189" t="str">
            <v>LAG</v>
          </cell>
          <cell r="F189">
            <v>2.5000000000000001E-2</v>
          </cell>
          <cell r="G189">
            <v>0</v>
          </cell>
          <cell r="H189">
            <v>2.3199999999999998</v>
          </cell>
          <cell r="I189" t="str">
            <v>ハ</v>
          </cell>
        </row>
        <row r="190">
          <cell r="A190" t="str">
            <v>貨4ガLLG</v>
          </cell>
          <cell r="B190" t="str">
            <v>バス貨物3.5t～(ガソリン・LPG)</v>
          </cell>
          <cell r="C190" t="str">
            <v>貨4ガ</v>
          </cell>
          <cell r="D190" t="str">
            <v>H21</v>
          </cell>
          <cell r="E190" t="str">
            <v>LLG</v>
          </cell>
          <cell r="F190">
            <v>1.2500000000000001E-2</v>
          </cell>
          <cell r="G190">
            <v>0</v>
          </cell>
          <cell r="H190">
            <v>2.3199999999999998</v>
          </cell>
          <cell r="I190" t="str">
            <v>Pハ</v>
          </cell>
        </row>
        <row r="191">
          <cell r="A191" t="str">
            <v>貨4ガMBG</v>
          </cell>
          <cell r="B191" t="str">
            <v>バス貨物3.5t～(ガソリン・LPG)</v>
          </cell>
          <cell r="C191" t="str">
            <v>貨4ガ</v>
          </cell>
          <cell r="D191" t="str">
            <v>H21</v>
          </cell>
          <cell r="E191" t="str">
            <v>MBG</v>
          </cell>
          <cell r="F191">
            <v>2.5000000000000001E-2</v>
          </cell>
          <cell r="G191">
            <v>0</v>
          </cell>
          <cell r="H191">
            <v>2.3199999999999998</v>
          </cell>
          <cell r="I191" t="str">
            <v>ガL1</v>
          </cell>
        </row>
        <row r="192">
          <cell r="A192" t="str">
            <v>貨4ガMAG</v>
          </cell>
          <cell r="B192" t="str">
            <v>バス貨物3.5t～(ガソリン・LPG)</v>
          </cell>
          <cell r="C192" t="str">
            <v>貨4ガ</v>
          </cell>
          <cell r="D192" t="str">
            <v>H21</v>
          </cell>
          <cell r="E192" t="str">
            <v>MAG</v>
          </cell>
          <cell r="F192">
            <v>2.5000000000000001E-2</v>
          </cell>
          <cell r="G192">
            <v>0</v>
          </cell>
          <cell r="H192">
            <v>2.3199999999999998</v>
          </cell>
          <cell r="I192" t="str">
            <v>ハ</v>
          </cell>
        </row>
        <row r="193">
          <cell r="A193" t="str">
            <v>貨4ガMLG</v>
          </cell>
          <cell r="B193" t="str">
            <v>バス貨物3.5t～(ガソリン・LPG)</v>
          </cell>
          <cell r="C193" t="str">
            <v>貨4ガ</v>
          </cell>
          <cell r="D193" t="str">
            <v>H21</v>
          </cell>
          <cell r="E193" t="str">
            <v>MLG</v>
          </cell>
          <cell r="F193">
            <v>2.5000000000000001E-2</v>
          </cell>
          <cell r="G193">
            <v>0</v>
          </cell>
          <cell r="H193">
            <v>2.3199999999999998</v>
          </cell>
          <cell r="I193" t="str">
            <v>Pハ</v>
          </cell>
        </row>
        <row r="194">
          <cell r="A194" t="str">
            <v>貨4ガRBG</v>
          </cell>
          <cell r="B194" t="str">
            <v>バス貨物3.5t～(ガソリン・LPG)</v>
          </cell>
          <cell r="C194" t="str">
            <v>貨4ガ</v>
          </cell>
          <cell r="D194" t="str">
            <v>H21</v>
          </cell>
          <cell r="E194" t="str">
            <v>RBG</v>
          </cell>
          <cell r="F194">
            <v>1.2500000000000001E-2</v>
          </cell>
          <cell r="G194">
            <v>0</v>
          </cell>
          <cell r="H194">
            <v>2.3199999999999998</v>
          </cell>
          <cell r="I194" t="str">
            <v>ガL2</v>
          </cell>
        </row>
        <row r="195">
          <cell r="A195" t="str">
            <v>貨4ガRAG</v>
          </cell>
          <cell r="B195" t="str">
            <v>バス貨物3.5t～(ガソリン・LPG)</v>
          </cell>
          <cell r="C195" t="str">
            <v>貨4ガ</v>
          </cell>
          <cell r="D195" t="str">
            <v>H21</v>
          </cell>
          <cell r="E195" t="str">
            <v>RAG</v>
          </cell>
          <cell r="F195">
            <v>1.2500000000000001E-2</v>
          </cell>
          <cell r="G195">
            <v>0</v>
          </cell>
          <cell r="H195">
            <v>2.3199999999999998</v>
          </cell>
          <cell r="I195" t="str">
            <v>ハ</v>
          </cell>
        </row>
        <row r="196">
          <cell r="A196" t="str">
            <v>貨4ガRLG</v>
          </cell>
          <cell r="B196" t="str">
            <v>バス貨物3.5t～(ガソリン・LPG)</v>
          </cell>
          <cell r="C196" t="str">
            <v>貨4ガ</v>
          </cell>
          <cell r="D196" t="str">
            <v>H21</v>
          </cell>
          <cell r="E196" t="str">
            <v>RLG</v>
          </cell>
          <cell r="F196">
            <v>1.2500000000000001E-2</v>
          </cell>
          <cell r="G196">
            <v>0</v>
          </cell>
          <cell r="H196">
            <v>2.3199999999999998</v>
          </cell>
          <cell r="I196" t="str">
            <v>Pハ</v>
          </cell>
        </row>
        <row r="197">
          <cell r="A197" t="str">
            <v>貨4ガQBG</v>
          </cell>
          <cell r="B197" t="str">
            <v>バス貨物3.5t～(ガソリン・LPG)</v>
          </cell>
          <cell r="C197" t="str">
            <v>貨4ガ</v>
          </cell>
          <cell r="D197" t="str">
            <v>H21</v>
          </cell>
          <cell r="E197" t="str">
            <v>QBG</v>
          </cell>
          <cell r="F197">
            <v>4.4999999999999998E-2</v>
          </cell>
          <cell r="G197">
            <v>0</v>
          </cell>
          <cell r="H197">
            <v>2.3199999999999998</v>
          </cell>
          <cell r="I197" t="str">
            <v>ガL3</v>
          </cell>
        </row>
        <row r="198">
          <cell r="A198" t="str">
            <v>貨4ガQAG</v>
          </cell>
          <cell r="B198" t="str">
            <v>バス貨物3.5t～(ガソリン・LPG)</v>
          </cell>
          <cell r="C198" t="str">
            <v>貨4ガ</v>
          </cell>
          <cell r="D198" t="str">
            <v>H21</v>
          </cell>
          <cell r="E198" t="str">
            <v>QAG</v>
          </cell>
          <cell r="F198">
            <v>4.4999999999999998E-2</v>
          </cell>
          <cell r="G198">
            <v>0</v>
          </cell>
          <cell r="H198">
            <v>2.3199999999999998</v>
          </cell>
          <cell r="I198" t="str">
            <v>ハ</v>
          </cell>
        </row>
        <row r="199">
          <cell r="A199" t="str">
            <v>貨4ガQLG</v>
          </cell>
          <cell r="B199" t="str">
            <v>バス貨物3.5t～(ガソリン・LPG)</v>
          </cell>
          <cell r="C199" t="str">
            <v>貨4ガ</v>
          </cell>
          <cell r="D199" t="str">
            <v>H21</v>
          </cell>
          <cell r="E199" t="str">
            <v>QLG</v>
          </cell>
          <cell r="F199">
            <v>4.4999999999999998E-2</v>
          </cell>
          <cell r="G199">
            <v>0</v>
          </cell>
          <cell r="H199">
            <v>2.3199999999999998</v>
          </cell>
          <cell r="I199" t="str">
            <v>Pハ</v>
          </cell>
        </row>
        <row r="200">
          <cell r="A200" t="str">
            <v>貨4ガCAG</v>
          </cell>
          <cell r="B200" t="str">
            <v>バス貨物3.5t～(ガソリン・LPG)</v>
          </cell>
          <cell r="C200" t="str">
            <v>貨4ガ</v>
          </cell>
          <cell r="D200" t="str">
            <v>H17</v>
          </cell>
          <cell r="E200" t="str">
            <v>CAG</v>
          </cell>
          <cell r="F200">
            <v>2.5000000000000001E-2</v>
          </cell>
          <cell r="G200">
            <v>0</v>
          </cell>
          <cell r="H200">
            <v>2.3199999999999998</v>
          </cell>
          <cell r="I200" t="str">
            <v>ハ</v>
          </cell>
        </row>
        <row r="201">
          <cell r="A201" t="str">
            <v>貨4ガCBG</v>
          </cell>
          <cell r="B201" t="str">
            <v>バス貨物3.5t～(ガソリン・LPG)</v>
          </cell>
          <cell r="C201" t="str">
            <v>貨4ガ</v>
          </cell>
          <cell r="D201" t="str">
            <v>H17</v>
          </cell>
          <cell r="E201" t="str">
            <v>CBG</v>
          </cell>
          <cell r="F201">
            <v>2.5000000000000001E-2</v>
          </cell>
          <cell r="G201">
            <v>0</v>
          </cell>
          <cell r="H201">
            <v>2.3199999999999998</v>
          </cell>
          <cell r="I201" t="str">
            <v>ガL1</v>
          </cell>
        </row>
        <row r="202">
          <cell r="A202" t="str">
            <v>貨4ガDAG</v>
          </cell>
          <cell r="B202" t="str">
            <v>バス貨物3.5t～(ガソリン・LPG)</v>
          </cell>
          <cell r="C202" t="str">
            <v>貨4ガ</v>
          </cell>
          <cell r="D202" t="str">
            <v>H17</v>
          </cell>
          <cell r="E202" t="str">
            <v>DAG</v>
          </cell>
          <cell r="F202">
            <v>1.2500000000000001E-2</v>
          </cell>
          <cell r="G202">
            <v>0</v>
          </cell>
          <cell r="H202">
            <v>2.3199999999999998</v>
          </cell>
          <cell r="I202" t="str">
            <v>ハ</v>
          </cell>
        </row>
        <row r="203">
          <cell r="A203" t="str">
            <v>貨4ガDBG</v>
          </cell>
          <cell r="B203" t="str">
            <v>バス貨物3.5t～(ガソリン・LPG)</v>
          </cell>
          <cell r="C203" t="str">
            <v>貨4ガ</v>
          </cell>
          <cell r="D203" t="str">
            <v>H17</v>
          </cell>
          <cell r="E203" t="str">
            <v>DBG</v>
          </cell>
          <cell r="F203">
            <v>1.2500000000000001E-2</v>
          </cell>
          <cell r="G203">
            <v>0</v>
          </cell>
          <cell r="H203">
            <v>2.3199999999999998</v>
          </cell>
          <cell r="I203" t="str">
            <v>ガL2</v>
          </cell>
        </row>
        <row r="204">
          <cell r="A204" t="str">
            <v>貨1L-</v>
          </cell>
          <cell r="B204" t="str">
            <v>バス貨物～1.7t(ガソリン・LPG)</v>
          </cell>
          <cell r="C204" t="str">
            <v>貨1L</v>
          </cell>
          <cell r="D204" t="str">
            <v>S50前</v>
          </cell>
          <cell r="E204" t="str">
            <v>-</v>
          </cell>
          <cell r="F204">
            <v>2.1800000000000002</v>
          </cell>
          <cell r="G204">
            <v>0</v>
          </cell>
          <cell r="H204">
            <v>3</v>
          </cell>
          <cell r="I204" t="str">
            <v>ガL3</v>
          </cell>
        </row>
        <row r="205">
          <cell r="A205" t="str">
            <v>貨1LH</v>
          </cell>
          <cell r="B205" t="str">
            <v>バス貨物～1.7t(ガソリン・LPG)</v>
          </cell>
          <cell r="C205" t="str">
            <v>貨1L</v>
          </cell>
          <cell r="D205" t="str">
            <v>S50</v>
          </cell>
          <cell r="E205" t="str">
            <v>H</v>
          </cell>
          <cell r="F205">
            <v>2.1800000000000002</v>
          </cell>
          <cell r="G205">
            <v>0</v>
          </cell>
          <cell r="H205">
            <v>3</v>
          </cell>
          <cell r="I205" t="str">
            <v>ガL3</v>
          </cell>
        </row>
        <row r="206">
          <cell r="A206" t="str">
            <v>貨1LJ</v>
          </cell>
          <cell r="B206" t="str">
            <v>バス貨物～1.7t(ガソリン・LPG)</v>
          </cell>
          <cell r="C206" t="str">
            <v>貨1L</v>
          </cell>
          <cell r="D206" t="str">
            <v>S54</v>
          </cell>
          <cell r="E206" t="str">
            <v>J</v>
          </cell>
          <cell r="F206">
            <v>1</v>
          </cell>
          <cell r="G206">
            <v>0</v>
          </cell>
          <cell r="H206">
            <v>3</v>
          </cell>
          <cell r="I206" t="str">
            <v>ガL3</v>
          </cell>
        </row>
        <row r="207">
          <cell r="A207" t="str">
            <v>貨1LL</v>
          </cell>
          <cell r="B207" t="str">
            <v>バス貨物～1.7t(ガソリン・LPG)</v>
          </cell>
          <cell r="C207" t="str">
            <v>貨1L</v>
          </cell>
          <cell r="D207" t="str">
            <v>S56</v>
          </cell>
          <cell r="E207" t="str">
            <v>L</v>
          </cell>
          <cell r="F207">
            <v>0.6</v>
          </cell>
          <cell r="G207">
            <v>0</v>
          </cell>
          <cell r="H207">
            <v>3</v>
          </cell>
          <cell r="I207" t="str">
            <v>ガL3</v>
          </cell>
        </row>
        <row r="208">
          <cell r="A208" t="str">
            <v>貨1LR</v>
          </cell>
          <cell r="B208" t="str">
            <v>バス貨物～1.7t(ガソリン・LPG)</v>
          </cell>
          <cell r="C208" t="str">
            <v>貨1L</v>
          </cell>
          <cell r="D208" t="str">
            <v>S63,H10</v>
          </cell>
          <cell r="E208" t="str">
            <v>R</v>
          </cell>
          <cell r="F208">
            <v>0.25</v>
          </cell>
          <cell r="G208">
            <v>0</v>
          </cell>
          <cell r="H208">
            <v>3</v>
          </cell>
          <cell r="I208" t="str">
            <v>ガL3</v>
          </cell>
        </row>
        <row r="209">
          <cell r="A209" t="str">
            <v>貨1LGG</v>
          </cell>
          <cell r="B209" t="str">
            <v>バス貨物～1.7t(ガソリン・LPG)</v>
          </cell>
          <cell r="C209" t="str">
            <v>貨1L</v>
          </cell>
          <cell r="D209" t="str">
            <v>S63,H10</v>
          </cell>
          <cell r="E209" t="str">
            <v>GG</v>
          </cell>
          <cell r="F209">
            <v>0.25</v>
          </cell>
          <cell r="G209">
            <v>0</v>
          </cell>
          <cell r="H209">
            <v>3</v>
          </cell>
          <cell r="I209" t="str">
            <v>ガL3</v>
          </cell>
        </row>
        <row r="210">
          <cell r="A210" t="str">
            <v>貨1LHL</v>
          </cell>
          <cell r="B210" t="str">
            <v>バス貨物～1.7t(ガソリン・LPG)</v>
          </cell>
          <cell r="C210" t="str">
            <v>貨1L</v>
          </cell>
          <cell r="D210" t="str">
            <v>S63,H10</v>
          </cell>
          <cell r="E210" t="str">
            <v>HL</v>
          </cell>
          <cell r="F210">
            <v>0.125</v>
          </cell>
          <cell r="G210">
            <v>0</v>
          </cell>
          <cell r="H210">
            <v>3</v>
          </cell>
          <cell r="I210" t="str">
            <v>ハ</v>
          </cell>
        </row>
        <row r="211">
          <cell r="A211" t="str">
            <v>貨1LGJ</v>
          </cell>
          <cell r="B211" t="str">
            <v>バス貨物～1.7t(ガソリン・LPG)</v>
          </cell>
          <cell r="C211" t="str">
            <v>貨1L</v>
          </cell>
          <cell r="D211" t="str">
            <v>H12</v>
          </cell>
          <cell r="E211" t="str">
            <v>GJ</v>
          </cell>
          <cell r="F211">
            <v>0.08</v>
          </cell>
          <cell r="G211">
            <v>0</v>
          </cell>
          <cell r="H211">
            <v>3</v>
          </cell>
          <cell r="I211" t="str">
            <v>ガL3</v>
          </cell>
        </row>
        <row r="212">
          <cell r="A212" t="str">
            <v>貨1LHP</v>
          </cell>
          <cell r="B212" t="str">
            <v>バス貨物～1.7t(ガソリン・LPG)</v>
          </cell>
          <cell r="C212" t="str">
            <v>貨1L</v>
          </cell>
          <cell r="D212" t="str">
            <v>H12</v>
          </cell>
          <cell r="E212" t="str">
            <v>HP</v>
          </cell>
          <cell r="F212">
            <v>0.04</v>
          </cell>
          <cell r="G212">
            <v>0</v>
          </cell>
          <cell r="H212">
            <v>3</v>
          </cell>
          <cell r="I212" t="str">
            <v>ハ</v>
          </cell>
        </row>
        <row r="213">
          <cell r="A213" t="str">
            <v>貨1LTB</v>
          </cell>
          <cell r="B213" t="str">
            <v>バス貨物～1.7t(ガソリン・LPG)</v>
          </cell>
          <cell r="C213" t="str">
            <v>貨1L</v>
          </cell>
          <cell r="D213" t="str">
            <v>H12</v>
          </cell>
          <cell r="E213" t="str">
            <v>TB</v>
          </cell>
          <cell r="F213">
            <v>0.06</v>
          </cell>
          <cell r="G213">
            <v>0</v>
          </cell>
          <cell r="H213">
            <v>3</v>
          </cell>
          <cell r="I213" t="str">
            <v>ガL3</v>
          </cell>
        </row>
        <row r="214">
          <cell r="A214" t="str">
            <v>貨1LXB</v>
          </cell>
          <cell r="B214" t="str">
            <v>バス貨物～1.7t(ガソリン・LPG)</v>
          </cell>
          <cell r="C214" t="str">
            <v>貨1L</v>
          </cell>
          <cell r="D214" t="str">
            <v>H12</v>
          </cell>
          <cell r="E214" t="str">
            <v>XB</v>
          </cell>
          <cell r="F214">
            <v>0.06</v>
          </cell>
          <cell r="G214">
            <v>0</v>
          </cell>
          <cell r="H214">
            <v>3</v>
          </cell>
          <cell r="I214" t="str">
            <v>ハ</v>
          </cell>
        </row>
        <row r="215">
          <cell r="A215" t="str">
            <v>貨1LLB</v>
          </cell>
          <cell r="B215" t="str">
            <v>バス貨物～1.7t(ガソリン・LPG)</v>
          </cell>
          <cell r="C215" t="str">
            <v>貨1L</v>
          </cell>
          <cell r="D215" t="str">
            <v>H12</v>
          </cell>
          <cell r="E215" t="str">
            <v>LB</v>
          </cell>
          <cell r="F215">
            <v>0.04</v>
          </cell>
          <cell r="G215">
            <v>0</v>
          </cell>
          <cell r="H215">
            <v>3</v>
          </cell>
          <cell r="I215" t="str">
            <v>ガL3</v>
          </cell>
        </row>
        <row r="216">
          <cell r="A216" t="str">
            <v>貨1LYB</v>
          </cell>
          <cell r="B216" t="str">
            <v>バス貨物～1.7t(ガソリン・LPG)</v>
          </cell>
          <cell r="C216" t="str">
            <v>貨1L</v>
          </cell>
          <cell r="D216" t="str">
            <v>H12</v>
          </cell>
          <cell r="E216" t="str">
            <v>YB</v>
          </cell>
          <cell r="F216">
            <v>0.04</v>
          </cell>
          <cell r="G216">
            <v>0</v>
          </cell>
          <cell r="H216">
            <v>3</v>
          </cell>
          <cell r="I216" t="str">
            <v>ハ</v>
          </cell>
        </row>
        <row r="217">
          <cell r="A217" t="str">
            <v>貨1LUB</v>
          </cell>
          <cell r="B217" t="str">
            <v>バス貨物～1.7t(ガソリン・LPG)</v>
          </cell>
          <cell r="C217" t="str">
            <v>貨1L</v>
          </cell>
          <cell r="D217" t="str">
            <v>H12</v>
          </cell>
          <cell r="E217" t="str">
            <v>UB</v>
          </cell>
          <cell r="F217">
            <v>0.02</v>
          </cell>
          <cell r="G217">
            <v>0</v>
          </cell>
          <cell r="H217">
            <v>3</v>
          </cell>
          <cell r="I217" t="str">
            <v>ガL3</v>
          </cell>
        </row>
        <row r="218">
          <cell r="A218" t="str">
            <v>貨1LZB</v>
          </cell>
          <cell r="B218" t="str">
            <v>バス貨物～1.7t(ガソリン・LPG)</v>
          </cell>
          <cell r="C218" t="str">
            <v>貨1L</v>
          </cell>
          <cell r="D218" t="str">
            <v>H12</v>
          </cell>
          <cell r="E218" t="str">
            <v>ZB</v>
          </cell>
          <cell r="F218">
            <v>0.02</v>
          </cell>
          <cell r="G218">
            <v>0</v>
          </cell>
          <cell r="H218">
            <v>3</v>
          </cell>
          <cell r="I218" t="str">
            <v>ハ</v>
          </cell>
        </row>
        <row r="219">
          <cell r="A219" t="str">
            <v>貨1LABE</v>
          </cell>
          <cell r="B219" t="str">
            <v>バス貨物～1.7t(ガソリン・LPG)</v>
          </cell>
          <cell r="C219" t="str">
            <v>貨1L</v>
          </cell>
          <cell r="D219" t="str">
            <v>H17</v>
          </cell>
          <cell r="E219" t="str">
            <v>ABE</v>
          </cell>
          <cell r="F219">
            <v>0.05</v>
          </cell>
          <cell r="G219">
            <v>0</v>
          </cell>
          <cell r="H219">
            <v>3</v>
          </cell>
          <cell r="I219" t="str">
            <v>ガL3</v>
          </cell>
        </row>
        <row r="220">
          <cell r="A220" t="str">
            <v>貨1LAAE</v>
          </cell>
          <cell r="B220" t="str">
            <v>バス貨物～1.7t(ガソリン・LPG)</v>
          </cell>
          <cell r="C220" t="str">
            <v>貨1L</v>
          </cell>
          <cell r="D220" t="str">
            <v>H17</v>
          </cell>
          <cell r="E220" t="str">
            <v>AAE</v>
          </cell>
          <cell r="F220">
            <v>2.5000000000000001E-2</v>
          </cell>
          <cell r="G220">
            <v>0</v>
          </cell>
          <cell r="H220">
            <v>3</v>
          </cell>
          <cell r="I220" t="str">
            <v>ハ</v>
          </cell>
        </row>
        <row r="221">
          <cell r="A221" t="str">
            <v>貨1LALE</v>
          </cell>
          <cell r="B221" t="str">
            <v>バス貨物～1.7t(ガソリン・LPG)</v>
          </cell>
          <cell r="C221" t="str">
            <v>貨1L</v>
          </cell>
          <cell r="D221" t="str">
            <v>H17</v>
          </cell>
          <cell r="E221" t="str">
            <v>ALE</v>
          </cell>
          <cell r="F221">
            <v>1.2500000000000001E-2</v>
          </cell>
          <cell r="G221">
            <v>0</v>
          </cell>
          <cell r="H221">
            <v>3</v>
          </cell>
          <cell r="I221" t="str">
            <v>Pハ</v>
          </cell>
        </row>
        <row r="222">
          <cell r="A222" t="str">
            <v>貨1LCAE</v>
          </cell>
          <cell r="B222" t="str">
            <v>バス貨物～1.7t(ガソリン・LPG)</v>
          </cell>
          <cell r="C222" t="str">
            <v>貨1L</v>
          </cell>
          <cell r="D222" t="str">
            <v>H17</v>
          </cell>
          <cell r="E222" t="str">
            <v>CAE</v>
          </cell>
          <cell r="F222">
            <v>2.5000000000000001E-2</v>
          </cell>
          <cell r="G222">
            <v>0</v>
          </cell>
          <cell r="H222">
            <v>3</v>
          </cell>
          <cell r="I222" t="str">
            <v>ハ</v>
          </cell>
        </row>
        <row r="223">
          <cell r="A223" t="str">
            <v>貨1LCBE</v>
          </cell>
          <cell r="B223" t="str">
            <v>バス貨物～1.7t(ガソリン・LPG)</v>
          </cell>
          <cell r="C223" t="str">
            <v>貨1L</v>
          </cell>
          <cell r="D223" t="str">
            <v>H17</v>
          </cell>
          <cell r="E223" t="str">
            <v>CBE</v>
          </cell>
          <cell r="F223">
            <v>2.5000000000000001E-2</v>
          </cell>
          <cell r="G223">
            <v>0</v>
          </cell>
          <cell r="H223">
            <v>3</v>
          </cell>
          <cell r="I223" t="str">
            <v>ガL1</v>
          </cell>
        </row>
        <row r="224">
          <cell r="A224" t="str">
            <v>貨1LCLE</v>
          </cell>
          <cell r="B224" t="str">
            <v>バス貨物～1.7t(ガソリン・LPG)</v>
          </cell>
          <cell r="C224" t="str">
            <v>貨1L</v>
          </cell>
          <cell r="D224" t="str">
            <v>H17</v>
          </cell>
          <cell r="E224" t="str">
            <v>CLE</v>
          </cell>
          <cell r="F224">
            <v>2.5000000000000001E-2</v>
          </cell>
          <cell r="G224">
            <v>0</v>
          </cell>
          <cell r="H224">
            <v>3</v>
          </cell>
          <cell r="I224" t="str">
            <v>Pハ</v>
          </cell>
        </row>
        <row r="225">
          <cell r="A225" t="str">
            <v>貨1LDAE</v>
          </cell>
          <cell r="B225" t="str">
            <v>バス貨物～1.7t(ガソリン・LPG)</v>
          </cell>
          <cell r="C225" t="str">
            <v>貨1L</v>
          </cell>
          <cell r="D225" t="str">
            <v>H17</v>
          </cell>
          <cell r="E225" t="str">
            <v>DAE</v>
          </cell>
          <cell r="F225">
            <v>1.2500000000000001E-2</v>
          </cell>
          <cell r="G225">
            <v>0</v>
          </cell>
          <cell r="H225">
            <v>3</v>
          </cell>
          <cell r="I225" t="str">
            <v>ハ</v>
          </cell>
        </row>
        <row r="226">
          <cell r="A226" t="str">
            <v>貨1LDBE</v>
          </cell>
          <cell r="B226" t="str">
            <v>バス貨物～1.7t(ガソリン・LPG)</v>
          </cell>
          <cell r="C226" t="str">
            <v>貨1L</v>
          </cell>
          <cell r="D226" t="str">
            <v>H17</v>
          </cell>
          <cell r="E226" t="str">
            <v>DBE</v>
          </cell>
          <cell r="F226">
            <v>1.2500000000000001E-2</v>
          </cell>
          <cell r="G226">
            <v>0</v>
          </cell>
          <cell r="H226">
            <v>3</v>
          </cell>
          <cell r="I226" t="str">
            <v>ガL2</v>
          </cell>
        </row>
        <row r="227">
          <cell r="A227" t="str">
            <v>貨1LDLE</v>
          </cell>
          <cell r="B227" t="str">
            <v>バス貨物～1.7t(ガソリン・LPG)</v>
          </cell>
          <cell r="C227" t="str">
            <v>貨1L</v>
          </cell>
          <cell r="D227" t="str">
            <v>H17</v>
          </cell>
          <cell r="E227" t="str">
            <v>DLE</v>
          </cell>
          <cell r="F227">
            <v>1.2500000000000001E-2</v>
          </cell>
          <cell r="G227">
            <v>0</v>
          </cell>
          <cell r="H227">
            <v>3</v>
          </cell>
          <cell r="I227" t="str">
            <v>Pハ</v>
          </cell>
        </row>
        <row r="228">
          <cell r="A228" t="str">
            <v>貨1LLBE</v>
          </cell>
          <cell r="B228" t="str">
            <v>バス貨物～1.7t(ガソリン・LPG)</v>
          </cell>
          <cell r="C228" t="str">
            <v>貨1L</v>
          </cell>
          <cell r="D228" t="str">
            <v>H21</v>
          </cell>
          <cell r="E228" t="str">
            <v>LBE</v>
          </cell>
          <cell r="F228">
            <v>0.05</v>
          </cell>
          <cell r="G228">
            <v>0</v>
          </cell>
          <cell r="H228">
            <v>3</v>
          </cell>
          <cell r="I228" t="str">
            <v>ガL3</v>
          </cell>
        </row>
        <row r="229">
          <cell r="A229" t="str">
            <v>貨1LLAE</v>
          </cell>
          <cell r="B229" t="str">
            <v>バス貨物～1.7t(ガソリン・LPG)</v>
          </cell>
          <cell r="C229" t="str">
            <v>貨1L</v>
          </cell>
          <cell r="D229" t="str">
            <v>H21</v>
          </cell>
          <cell r="E229" t="str">
            <v>LAE</v>
          </cell>
          <cell r="F229">
            <v>2.5000000000000001E-2</v>
          </cell>
          <cell r="G229">
            <v>0</v>
          </cell>
          <cell r="H229">
            <v>3</v>
          </cell>
          <cell r="I229" t="str">
            <v>ハ</v>
          </cell>
        </row>
        <row r="230">
          <cell r="A230" t="str">
            <v>貨1LLLE</v>
          </cell>
          <cell r="B230" t="str">
            <v>バス貨物～1.7t(ガソリン・LPG)</v>
          </cell>
          <cell r="C230" t="str">
            <v>貨1L</v>
          </cell>
          <cell r="D230" t="str">
            <v>H21</v>
          </cell>
          <cell r="E230" t="str">
            <v>LLE</v>
          </cell>
          <cell r="F230">
            <v>1.2500000000000001E-2</v>
          </cell>
          <cell r="G230">
            <v>0</v>
          </cell>
          <cell r="H230">
            <v>3</v>
          </cell>
          <cell r="I230" t="str">
            <v>Pハ</v>
          </cell>
        </row>
        <row r="231">
          <cell r="A231" t="str">
            <v>貨1LMBE</v>
          </cell>
          <cell r="B231" t="str">
            <v>バス貨物～1.7t(ガソリン・LPG)</v>
          </cell>
          <cell r="C231" t="str">
            <v>貨1L</v>
          </cell>
          <cell r="D231" t="str">
            <v>H21</v>
          </cell>
          <cell r="E231" t="str">
            <v>MBE</v>
          </cell>
          <cell r="F231">
            <v>2.5000000000000001E-2</v>
          </cell>
          <cell r="G231">
            <v>0</v>
          </cell>
          <cell r="H231">
            <v>3</v>
          </cell>
          <cell r="I231" t="str">
            <v>ガL1</v>
          </cell>
        </row>
        <row r="232">
          <cell r="A232" t="str">
            <v>貨1LMAE</v>
          </cell>
          <cell r="B232" t="str">
            <v>バス貨物～1.7t(ガソリン・LPG)</v>
          </cell>
          <cell r="C232" t="str">
            <v>貨1L</v>
          </cell>
          <cell r="D232" t="str">
            <v>H21</v>
          </cell>
          <cell r="E232" t="str">
            <v>MAE</v>
          </cell>
          <cell r="F232">
            <v>2.5000000000000001E-2</v>
          </cell>
          <cell r="G232">
            <v>0</v>
          </cell>
          <cell r="H232">
            <v>3</v>
          </cell>
          <cell r="I232" t="str">
            <v>ハ</v>
          </cell>
        </row>
        <row r="233">
          <cell r="A233" t="str">
            <v>貨1LMLE</v>
          </cell>
          <cell r="B233" t="str">
            <v>バス貨物～1.7t(ガソリン・LPG)</v>
          </cell>
          <cell r="C233" t="str">
            <v>貨1L</v>
          </cell>
          <cell r="D233" t="str">
            <v>H21</v>
          </cell>
          <cell r="E233" t="str">
            <v>MLE</v>
          </cell>
          <cell r="F233">
            <v>2.5000000000000001E-2</v>
          </cell>
          <cell r="G233">
            <v>0</v>
          </cell>
          <cell r="H233">
            <v>3</v>
          </cell>
          <cell r="I233" t="str">
            <v>Pハ</v>
          </cell>
        </row>
        <row r="234">
          <cell r="A234" t="str">
            <v>貨1LRBE</v>
          </cell>
          <cell r="B234" t="str">
            <v>バス貨物～1.7t(ガソリン・LPG)</v>
          </cell>
          <cell r="C234" t="str">
            <v>貨1L</v>
          </cell>
          <cell r="D234" t="str">
            <v>H21</v>
          </cell>
          <cell r="E234" t="str">
            <v>RBE</v>
          </cell>
          <cell r="F234">
            <v>1.2500000000000001E-2</v>
          </cell>
          <cell r="G234">
            <v>0</v>
          </cell>
          <cell r="H234">
            <v>3</v>
          </cell>
          <cell r="I234" t="str">
            <v>ガL2</v>
          </cell>
        </row>
        <row r="235">
          <cell r="A235" t="str">
            <v>貨1LRAE</v>
          </cell>
          <cell r="B235" t="str">
            <v>バス貨物～1.7t(ガソリン・LPG)</v>
          </cell>
          <cell r="C235" t="str">
            <v>貨1L</v>
          </cell>
          <cell r="D235" t="str">
            <v>H21</v>
          </cell>
          <cell r="E235" t="str">
            <v>RAE</v>
          </cell>
          <cell r="F235">
            <v>1.2500000000000001E-2</v>
          </cell>
          <cell r="G235">
            <v>0</v>
          </cell>
          <cell r="H235">
            <v>3</v>
          </cell>
          <cell r="I235" t="str">
            <v>ハ</v>
          </cell>
        </row>
        <row r="236">
          <cell r="A236" t="str">
            <v>貨1LRLE</v>
          </cell>
          <cell r="B236" t="str">
            <v>バス貨物～1.7t(ガソリン・LPG)</v>
          </cell>
          <cell r="C236" t="str">
            <v>貨1L</v>
          </cell>
          <cell r="D236" t="str">
            <v>H21</v>
          </cell>
          <cell r="E236" t="str">
            <v>RLE</v>
          </cell>
          <cell r="F236">
            <v>1.2500000000000001E-2</v>
          </cell>
          <cell r="G236">
            <v>0</v>
          </cell>
          <cell r="H236">
            <v>3</v>
          </cell>
          <cell r="I236" t="str">
            <v>Pハ</v>
          </cell>
        </row>
        <row r="237">
          <cell r="A237" t="str">
            <v>貨1LQBE</v>
          </cell>
          <cell r="B237" t="str">
            <v>バス貨物～1.7t(ガソリン・LPG)</v>
          </cell>
          <cell r="C237" t="str">
            <v>貨1L</v>
          </cell>
          <cell r="D237" t="str">
            <v>H21</v>
          </cell>
          <cell r="E237" t="str">
            <v>QBE</v>
          </cell>
          <cell r="F237">
            <v>4.4999999999999998E-2</v>
          </cell>
          <cell r="G237">
            <v>0</v>
          </cell>
          <cell r="H237">
            <v>3</v>
          </cell>
          <cell r="I237" t="str">
            <v>ガL3</v>
          </cell>
        </row>
        <row r="238">
          <cell r="A238" t="str">
            <v>貨1LQAE</v>
          </cell>
          <cell r="B238" t="str">
            <v>バス貨物～1.7t(ガソリン・LPG)</v>
          </cell>
          <cell r="C238" t="str">
            <v>貨1L</v>
          </cell>
          <cell r="D238" t="str">
            <v>H21</v>
          </cell>
          <cell r="E238" t="str">
            <v>QAE</v>
          </cell>
          <cell r="F238">
            <v>4.4999999999999998E-2</v>
          </cell>
          <cell r="G238">
            <v>0</v>
          </cell>
          <cell r="H238">
            <v>3</v>
          </cell>
          <cell r="I238" t="str">
            <v>ハ</v>
          </cell>
        </row>
        <row r="239">
          <cell r="A239" t="str">
            <v>貨1LQLE</v>
          </cell>
          <cell r="B239" t="str">
            <v>バス貨物～1.7t(ガソリン・LPG)</v>
          </cell>
          <cell r="C239" t="str">
            <v>貨1L</v>
          </cell>
          <cell r="D239" t="str">
            <v>H21</v>
          </cell>
          <cell r="E239" t="str">
            <v>QLE</v>
          </cell>
          <cell r="F239">
            <v>4.4999999999999998E-2</v>
          </cell>
          <cell r="G239">
            <v>0</v>
          </cell>
          <cell r="H239">
            <v>3</v>
          </cell>
          <cell r="I239" t="str">
            <v>Pハ</v>
          </cell>
        </row>
        <row r="240">
          <cell r="A240" t="str">
            <v>貨1L3BE</v>
          </cell>
          <cell r="B240" t="str">
            <v>バス貨物～1.7t(ガソリン・LPG)</v>
          </cell>
          <cell r="C240" t="str">
            <v>貨1L</v>
          </cell>
          <cell r="D240" t="str">
            <v>H30</v>
          </cell>
          <cell r="E240" t="str">
            <v>3BE</v>
          </cell>
          <cell r="F240">
            <v>0.05</v>
          </cell>
          <cell r="G240">
            <v>0</v>
          </cell>
          <cell r="H240">
            <v>3</v>
          </cell>
          <cell r="I240" t="str">
            <v>ガL3</v>
          </cell>
        </row>
        <row r="241">
          <cell r="A241" t="str">
            <v>貨1L3AE</v>
          </cell>
          <cell r="B241" t="str">
            <v>バス貨物～1.7t(ガソリン・LPG)</v>
          </cell>
          <cell r="C241" t="str">
            <v>貨1L</v>
          </cell>
          <cell r="D241" t="str">
            <v>H30</v>
          </cell>
          <cell r="E241" t="str">
            <v>3AE</v>
          </cell>
          <cell r="F241">
            <v>2.5000000000000001E-2</v>
          </cell>
          <cell r="G241">
            <v>0</v>
          </cell>
          <cell r="H241">
            <v>3</v>
          </cell>
          <cell r="I241" t="str">
            <v>ハ</v>
          </cell>
        </row>
        <row r="242">
          <cell r="A242" t="str">
            <v>貨1L3LE</v>
          </cell>
          <cell r="B242" t="str">
            <v>バス貨物～1.7t(ガソリン・LPG)</v>
          </cell>
          <cell r="C242" t="str">
            <v>貨1L</v>
          </cell>
          <cell r="D242" t="str">
            <v>H30</v>
          </cell>
          <cell r="E242" t="str">
            <v>3LE</v>
          </cell>
          <cell r="F242">
            <v>1.2500000000000001E-2</v>
          </cell>
          <cell r="G242">
            <v>0</v>
          </cell>
          <cell r="H242">
            <v>3</v>
          </cell>
          <cell r="I242" t="str">
            <v>Pハ</v>
          </cell>
        </row>
        <row r="243">
          <cell r="A243" t="str">
            <v>貨1L4BE</v>
          </cell>
          <cell r="B243" t="str">
            <v>バス貨物～1.7t(ガソリン・LPG)</v>
          </cell>
          <cell r="C243" t="str">
            <v>貨1L</v>
          </cell>
          <cell r="D243" t="str">
            <v>H30</v>
          </cell>
          <cell r="E243" t="str">
            <v>4BE</v>
          </cell>
          <cell r="F243">
            <v>3.7499999999999999E-2</v>
          </cell>
          <cell r="G243">
            <v>0</v>
          </cell>
          <cell r="H243">
            <v>3</v>
          </cell>
          <cell r="I243" t="str">
            <v>ガL1</v>
          </cell>
        </row>
        <row r="244">
          <cell r="A244" t="str">
            <v>貨1L4AE</v>
          </cell>
          <cell r="B244" t="str">
            <v>バス貨物～1.7t(ガソリン・LPG)</v>
          </cell>
          <cell r="C244" t="str">
            <v>貨1L</v>
          </cell>
          <cell r="D244" t="str">
            <v>H30</v>
          </cell>
          <cell r="E244" t="str">
            <v>4AE</v>
          </cell>
          <cell r="F244">
            <v>3.7499999999999999E-2</v>
          </cell>
          <cell r="G244">
            <v>0</v>
          </cell>
          <cell r="H244">
            <v>3</v>
          </cell>
          <cell r="I244" t="str">
            <v>ハ</v>
          </cell>
        </row>
        <row r="245">
          <cell r="A245" t="str">
            <v>貨1L4LE</v>
          </cell>
          <cell r="B245" t="str">
            <v>バス貨物～1.7t(ガソリン・LPG)</v>
          </cell>
          <cell r="C245" t="str">
            <v>貨1L</v>
          </cell>
          <cell r="D245" t="str">
            <v>H30</v>
          </cell>
          <cell r="E245" t="str">
            <v>4LE</v>
          </cell>
          <cell r="F245">
            <v>3.7499999999999999E-2</v>
          </cell>
          <cell r="G245">
            <v>0</v>
          </cell>
          <cell r="H245">
            <v>3</v>
          </cell>
          <cell r="I245" t="str">
            <v>Pハ</v>
          </cell>
        </row>
        <row r="246">
          <cell r="A246" t="str">
            <v>貨1L5BE</v>
          </cell>
          <cell r="B246" t="str">
            <v>バス貨物～1.7t(ガソリン・LPG)</v>
          </cell>
          <cell r="C246" t="str">
            <v>貨1L</v>
          </cell>
          <cell r="D246" t="str">
            <v>H30</v>
          </cell>
          <cell r="E246" t="str">
            <v>5BE</v>
          </cell>
          <cell r="F246">
            <v>2.5000000000000001E-2</v>
          </cell>
          <cell r="G246">
            <v>0</v>
          </cell>
          <cell r="H246">
            <v>3</v>
          </cell>
          <cell r="I246" t="str">
            <v>ガL2</v>
          </cell>
        </row>
        <row r="247">
          <cell r="A247" t="str">
            <v>貨1L5AE</v>
          </cell>
          <cell r="B247" t="str">
            <v>バス貨物～1.7t(ガソリン・LPG)</v>
          </cell>
          <cell r="C247" t="str">
            <v>貨1L</v>
          </cell>
          <cell r="D247" t="str">
            <v>H30</v>
          </cell>
          <cell r="E247" t="str">
            <v>5AE</v>
          </cell>
          <cell r="F247">
            <v>2.5000000000000001E-2</v>
          </cell>
          <cell r="G247">
            <v>0</v>
          </cell>
          <cell r="H247">
            <v>3</v>
          </cell>
          <cell r="I247" t="str">
            <v>ハ</v>
          </cell>
        </row>
        <row r="248">
          <cell r="A248" t="str">
            <v>貨1L5LE</v>
          </cell>
          <cell r="B248" t="str">
            <v>バス貨物～1.7t(ガソリン・LPG)</v>
          </cell>
          <cell r="C248" t="str">
            <v>貨1L</v>
          </cell>
          <cell r="D248" t="str">
            <v>H30</v>
          </cell>
          <cell r="E248" t="str">
            <v>5LE</v>
          </cell>
          <cell r="F248">
            <v>2.5000000000000001E-2</v>
          </cell>
          <cell r="G248">
            <v>0</v>
          </cell>
          <cell r="H248">
            <v>3</v>
          </cell>
          <cell r="I248" t="str">
            <v>Pハ</v>
          </cell>
        </row>
        <row r="249">
          <cell r="A249" t="str">
            <v>貨1L6BE</v>
          </cell>
          <cell r="B249" t="str">
            <v>バス貨物～1.7t(ガソリン・LPG)</v>
          </cell>
          <cell r="C249" t="str">
            <v>貨1L</v>
          </cell>
          <cell r="D249" t="str">
            <v>H30</v>
          </cell>
          <cell r="E249" t="str">
            <v>6BE</v>
          </cell>
          <cell r="F249">
            <v>1.2500000000000001E-2</v>
          </cell>
          <cell r="G249">
            <v>0</v>
          </cell>
          <cell r="H249">
            <v>3</v>
          </cell>
          <cell r="I249" t="str">
            <v>ガL4</v>
          </cell>
        </row>
        <row r="250">
          <cell r="A250" t="str">
            <v>貨1L6AE</v>
          </cell>
          <cell r="B250" t="str">
            <v>バス貨物～1.7t(ガソリン・LPG)</v>
          </cell>
          <cell r="C250" t="str">
            <v>貨1L</v>
          </cell>
          <cell r="D250" t="str">
            <v>H30</v>
          </cell>
          <cell r="E250" t="str">
            <v>6AE</v>
          </cell>
          <cell r="F250">
            <v>1.2500000000000001E-2</v>
          </cell>
          <cell r="G250">
            <v>0</v>
          </cell>
          <cell r="H250">
            <v>3</v>
          </cell>
          <cell r="I250" t="str">
            <v>ハ</v>
          </cell>
        </row>
        <row r="251">
          <cell r="A251" t="str">
            <v>貨1L6LE</v>
          </cell>
          <cell r="B251" t="str">
            <v>バス貨物～1.7t(ガソリン・LPG)</v>
          </cell>
          <cell r="C251" t="str">
            <v>貨1L</v>
          </cell>
          <cell r="D251" t="str">
            <v>H30</v>
          </cell>
          <cell r="E251" t="str">
            <v>6LE</v>
          </cell>
          <cell r="F251">
            <v>1.2500000000000001E-2</v>
          </cell>
          <cell r="G251">
            <v>0</v>
          </cell>
          <cell r="H251">
            <v>3</v>
          </cell>
          <cell r="I251" t="str">
            <v>Pハ</v>
          </cell>
        </row>
        <row r="252">
          <cell r="A252" t="str">
            <v>貨1LBAE</v>
          </cell>
          <cell r="B252" t="str">
            <v>バス貨物～1.7t(ガソリン・LPG)</v>
          </cell>
          <cell r="C252" t="str">
            <v>貨1L</v>
          </cell>
          <cell r="D252" t="str">
            <v>H17</v>
          </cell>
          <cell r="E252" t="str">
            <v>BAE</v>
          </cell>
          <cell r="F252">
            <v>4.4999999999999998E-2</v>
          </cell>
          <cell r="G252">
            <v>0</v>
          </cell>
          <cell r="H252">
            <v>3</v>
          </cell>
          <cell r="I252" t="str">
            <v>ハ</v>
          </cell>
        </row>
        <row r="253">
          <cell r="A253" t="str">
            <v>貨1LBBE</v>
          </cell>
          <cell r="B253" t="str">
            <v>バス貨物～1.7t(ガソリン・LPG)</v>
          </cell>
          <cell r="C253" t="str">
            <v>貨1L</v>
          </cell>
          <cell r="D253" t="str">
            <v>H17</v>
          </cell>
          <cell r="E253" t="str">
            <v>BBE</v>
          </cell>
          <cell r="F253">
            <v>4.4999999999999998E-2</v>
          </cell>
          <cell r="G253">
            <v>0</v>
          </cell>
          <cell r="H253">
            <v>3</v>
          </cell>
          <cell r="I253" t="str">
            <v>ガL3</v>
          </cell>
        </row>
        <row r="254">
          <cell r="A254" t="str">
            <v>貨1LNAE</v>
          </cell>
          <cell r="B254" t="str">
            <v>バス貨物～1.7t(ガソリン・LPG)</v>
          </cell>
          <cell r="C254" t="str">
            <v>貨1L</v>
          </cell>
          <cell r="D254" t="str">
            <v>H17</v>
          </cell>
          <cell r="E254" t="str">
            <v>NAE</v>
          </cell>
          <cell r="F254">
            <v>4.4999999999999998E-2</v>
          </cell>
          <cell r="G254">
            <v>0</v>
          </cell>
          <cell r="H254">
            <v>3</v>
          </cell>
          <cell r="I254" t="str">
            <v>ハ</v>
          </cell>
        </row>
        <row r="255">
          <cell r="A255" t="str">
            <v>貨1LNBE</v>
          </cell>
          <cell r="B255" t="str">
            <v>バス貨物～1.7t(ガソリン・LPG)</v>
          </cell>
          <cell r="C255" t="str">
            <v>貨1L</v>
          </cell>
          <cell r="D255" t="str">
            <v>H17</v>
          </cell>
          <cell r="E255" t="str">
            <v>NBE</v>
          </cell>
          <cell r="F255">
            <v>4.4999999999999998E-2</v>
          </cell>
          <cell r="G255">
            <v>0</v>
          </cell>
          <cell r="H255">
            <v>3</v>
          </cell>
          <cell r="I255" t="str">
            <v>ガL3</v>
          </cell>
        </row>
        <row r="256">
          <cell r="A256" t="str">
            <v>貨2L-</v>
          </cell>
          <cell r="B256" t="str">
            <v>バス貨物1.7～2.5t(ガソリン・LPG)</v>
          </cell>
          <cell r="C256" t="str">
            <v>貨2L</v>
          </cell>
          <cell r="D256" t="str">
            <v>S50前</v>
          </cell>
          <cell r="E256" t="str">
            <v>-</v>
          </cell>
          <cell r="F256">
            <v>2.1800000000000002</v>
          </cell>
          <cell r="G256">
            <v>0</v>
          </cell>
          <cell r="H256">
            <v>3</v>
          </cell>
          <cell r="I256" t="str">
            <v>ガL3</v>
          </cell>
        </row>
        <row r="257">
          <cell r="A257" t="str">
            <v>貨2LH</v>
          </cell>
          <cell r="B257" t="str">
            <v>バス貨物1.7～2.5t(ガソリン・LPG)</v>
          </cell>
          <cell r="C257" t="str">
            <v>貨2L</v>
          </cell>
          <cell r="D257" t="str">
            <v>S50</v>
          </cell>
          <cell r="E257" t="str">
            <v>H</v>
          </cell>
          <cell r="F257">
            <v>1.8</v>
          </cell>
          <cell r="G257">
            <v>0</v>
          </cell>
          <cell r="H257">
            <v>3</v>
          </cell>
          <cell r="I257" t="str">
            <v>ガL3</v>
          </cell>
        </row>
        <row r="258">
          <cell r="A258" t="str">
            <v>貨2LJ</v>
          </cell>
          <cell r="B258" t="str">
            <v>バス貨物1.7～2.5t(ガソリン・LPG)</v>
          </cell>
          <cell r="C258" t="str">
            <v>貨2L</v>
          </cell>
          <cell r="D258" t="str">
            <v>S54</v>
          </cell>
          <cell r="E258" t="str">
            <v>J</v>
          </cell>
          <cell r="F258">
            <v>1.2</v>
          </cell>
          <cell r="G258">
            <v>0</v>
          </cell>
          <cell r="H258">
            <v>3</v>
          </cell>
          <cell r="I258" t="str">
            <v>ガL3</v>
          </cell>
        </row>
        <row r="259">
          <cell r="A259" t="str">
            <v>貨2LL</v>
          </cell>
          <cell r="B259" t="str">
            <v>バス貨物1.7～2.5t(ガソリン・LPG)</v>
          </cell>
          <cell r="C259" t="str">
            <v>貨2L</v>
          </cell>
          <cell r="D259" t="str">
            <v>S56</v>
          </cell>
          <cell r="E259" t="str">
            <v>L</v>
          </cell>
          <cell r="F259">
            <v>0.9</v>
          </cell>
          <cell r="G259">
            <v>0</v>
          </cell>
          <cell r="H259">
            <v>3</v>
          </cell>
          <cell r="I259" t="str">
            <v>ガL3</v>
          </cell>
        </row>
        <row r="260">
          <cell r="A260" t="str">
            <v>貨2LT</v>
          </cell>
          <cell r="B260" t="str">
            <v>バス貨物1.7～2.5t(ガソリン・LPG)</v>
          </cell>
          <cell r="C260" t="str">
            <v>貨2L</v>
          </cell>
          <cell r="D260" t="str">
            <v>H元</v>
          </cell>
          <cell r="E260" t="str">
            <v>T</v>
          </cell>
          <cell r="F260">
            <v>0.7</v>
          </cell>
          <cell r="G260">
            <v>0</v>
          </cell>
          <cell r="H260">
            <v>3</v>
          </cell>
          <cell r="I260" t="str">
            <v>ガL3</v>
          </cell>
        </row>
        <row r="261">
          <cell r="A261" t="str">
            <v>貨2LGA</v>
          </cell>
          <cell r="B261" t="str">
            <v>バス貨物1.7～2.5t(ガソリン・LPG)</v>
          </cell>
          <cell r="C261" t="str">
            <v>貨2L</v>
          </cell>
          <cell r="D261" t="str">
            <v>H6,H10</v>
          </cell>
          <cell r="E261" t="str">
            <v>GA</v>
          </cell>
          <cell r="F261">
            <v>0.4</v>
          </cell>
          <cell r="G261">
            <v>0</v>
          </cell>
          <cell r="H261">
            <v>3</v>
          </cell>
          <cell r="I261" t="str">
            <v>ガL3</v>
          </cell>
        </row>
        <row r="262">
          <cell r="A262" t="str">
            <v>貨2LGC</v>
          </cell>
          <cell r="B262" t="str">
            <v>バス貨物1.7～2.5t(ガソリン・LPG)</v>
          </cell>
          <cell r="C262" t="str">
            <v>貨2L</v>
          </cell>
          <cell r="D262" t="str">
            <v>H6,H10</v>
          </cell>
          <cell r="E262" t="str">
            <v>GC</v>
          </cell>
          <cell r="F262">
            <v>0.4</v>
          </cell>
          <cell r="G262">
            <v>0</v>
          </cell>
          <cell r="H262">
            <v>3</v>
          </cell>
          <cell r="I262" t="str">
            <v>ガL3</v>
          </cell>
        </row>
        <row r="263">
          <cell r="A263" t="str">
            <v>貨2LHG</v>
          </cell>
          <cell r="B263" t="str">
            <v>バス貨物1.7～2.5t(ガソリン・LPG)</v>
          </cell>
          <cell r="C263" t="str">
            <v>貨2L</v>
          </cell>
          <cell r="D263" t="str">
            <v>H6,H10</v>
          </cell>
          <cell r="E263" t="str">
            <v>HG</v>
          </cell>
          <cell r="F263">
            <v>0.2</v>
          </cell>
          <cell r="G263">
            <v>0</v>
          </cell>
          <cell r="H263">
            <v>3</v>
          </cell>
          <cell r="I263" t="str">
            <v>ハ</v>
          </cell>
        </row>
        <row r="264">
          <cell r="A264" t="str">
            <v>貨2LGK</v>
          </cell>
          <cell r="B264" t="str">
            <v>バス貨物1.7～2.5t(ガソリン・LPG)</v>
          </cell>
          <cell r="C264" t="str">
            <v>貨2L</v>
          </cell>
          <cell r="D264" t="str">
            <v>H13</v>
          </cell>
          <cell r="E264" t="str">
            <v>GK</v>
          </cell>
          <cell r="F264">
            <v>0.13</v>
          </cell>
          <cell r="G264">
            <v>0</v>
          </cell>
          <cell r="H264">
            <v>3</v>
          </cell>
          <cell r="I264" t="str">
            <v>ガL3</v>
          </cell>
        </row>
        <row r="265">
          <cell r="A265" t="str">
            <v>貨2LHQ</v>
          </cell>
          <cell r="B265" t="str">
            <v>バス貨物1.7～2.5t(ガソリン・LPG)</v>
          </cell>
          <cell r="C265" t="str">
            <v>貨2L</v>
          </cell>
          <cell r="D265" t="str">
            <v>H13</v>
          </cell>
          <cell r="E265" t="str">
            <v>HQ</v>
          </cell>
          <cell r="F265">
            <v>6.5000000000000002E-2</v>
          </cell>
          <cell r="G265">
            <v>0</v>
          </cell>
          <cell r="H265">
            <v>3</v>
          </cell>
          <cell r="I265" t="str">
            <v>ハ</v>
          </cell>
        </row>
        <row r="266">
          <cell r="A266" t="str">
            <v>貨2LTC</v>
          </cell>
          <cell r="B266" t="str">
            <v>バス貨物1.7～2.5t(ガソリン・LPG)</v>
          </cell>
          <cell r="C266" t="str">
            <v>貨2L</v>
          </cell>
          <cell r="D266" t="str">
            <v>H13</v>
          </cell>
          <cell r="E266" t="str">
            <v>TC</v>
          </cell>
          <cell r="F266">
            <v>9.7500000000000003E-2</v>
          </cell>
          <cell r="G266">
            <v>0</v>
          </cell>
          <cell r="H266">
            <v>3</v>
          </cell>
          <cell r="I266" t="str">
            <v>ガL3</v>
          </cell>
        </row>
        <row r="267">
          <cell r="A267" t="str">
            <v>貨2LXC</v>
          </cell>
          <cell r="B267" t="str">
            <v>バス貨物1.7～2.5t(ガソリン・LPG)</v>
          </cell>
          <cell r="C267" t="str">
            <v>貨2L</v>
          </cell>
          <cell r="D267" t="str">
            <v>H13</v>
          </cell>
          <cell r="E267" t="str">
            <v>XC</v>
          </cell>
          <cell r="F267">
            <v>9.7500000000000003E-2</v>
          </cell>
          <cell r="G267">
            <v>0</v>
          </cell>
          <cell r="H267">
            <v>3</v>
          </cell>
          <cell r="I267" t="str">
            <v>ハ</v>
          </cell>
        </row>
        <row r="268">
          <cell r="A268" t="str">
            <v>貨2LLC</v>
          </cell>
          <cell r="B268" t="str">
            <v>バス貨物1.7～2.5t(ガソリン・LPG)</v>
          </cell>
          <cell r="C268" t="str">
            <v>貨2L</v>
          </cell>
          <cell r="D268" t="str">
            <v>H13</v>
          </cell>
          <cell r="E268" t="str">
            <v>LC</v>
          </cell>
          <cell r="F268">
            <v>6.5000000000000002E-2</v>
          </cell>
          <cell r="G268">
            <v>0</v>
          </cell>
          <cell r="H268">
            <v>3</v>
          </cell>
          <cell r="I268" t="str">
            <v>ガL3</v>
          </cell>
        </row>
        <row r="269">
          <cell r="A269" t="str">
            <v>貨2LYC</v>
          </cell>
          <cell r="B269" t="str">
            <v>バス貨物1.7～2.5t(ガソリン・LPG)</v>
          </cell>
          <cell r="C269" t="str">
            <v>貨2L</v>
          </cell>
          <cell r="D269" t="str">
            <v>H13</v>
          </cell>
          <cell r="E269" t="str">
            <v>YC</v>
          </cell>
          <cell r="F269">
            <v>6.5000000000000002E-2</v>
          </cell>
          <cell r="G269">
            <v>0</v>
          </cell>
          <cell r="H269">
            <v>3</v>
          </cell>
          <cell r="I269" t="str">
            <v>ハ</v>
          </cell>
        </row>
        <row r="270">
          <cell r="A270" t="str">
            <v>貨2LUC</v>
          </cell>
          <cell r="B270" t="str">
            <v>バス貨物1.7～2.5t(ガソリン・LPG)</v>
          </cell>
          <cell r="C270" t="str">
            <v>貨2L</v>
          </cell>
          <cell r="D270" t="str">
            <v>H13</v>
          </cell>
          <cell r="E270" t="str">
            <v>UC</v>
          </cell>
          <cell r="F270">
            <v>3.2500000000000001E-2</v>
          </cell>
          <cell r="G270">
            <v>0</v>
          </cell>
          <cell r="H270">
            <v>3</v>
          </cell>
          <cell r="I270" t="str">
            <v>ガL3</v>
          </cell>
        </row>
        <row r="271">
          <cell r="A271" t="str">
            <v>貨2LZC</v>
          </cell>
          <cell r="B271" t="str">
            <v>バス貨物1.7～2.5t(ガソリン・LPG)</v>
          </cell>
          <cell r="C271" t="str">
            <v>貨2L</v>
          </cell>
          <cell r="D271" t="str">
            <v>H13</v>
          </cell>
          <cell r="E271" t="str">
            <v>ZC</v>
          </cell>
          <cell r="F271">
            <v>3.2500000000000001E-2</v>
          </cell>
          <cell r="G271">
            <v>0</v>
          </cell>
          <cell r="H271">
            <v>3</v>
          </cell>
          <cell r="I271" t="str">
            <v>ハ</v>
          </cell>
        </row>
        <row r="272">
          <cell r="A272" t="str">
            <v>貨2LABF</v>
          </cell>
          <cell r="B272" t="str">
            <v>バス貨物1.7～2.5t(ガソリン・LPG)</v>
          </cell>
          <cell r="C272" t="str">
            <v>貨2L</v>
          </cell>
          <cell r="D272" t="str">
            <v>H17</v>
          </cell>
          <cell r="E272" t="str">
            <v>ABF</v>
          </cell>
          <cell r="F272">
            <v>7.0000000000000007E-2</v>
          </cell>
          <cell r="G272">
            <v>0</v>
          </cell>
          <cell r="H272">
            <v>3</v>
          </cell>
          <cell r="I272" t="str">
            <v>ガL3</v>
          </cell>
        </row>
        <row r="273">
          <cell r="A273" t="str">
            <v>貨2LAAF</v>
          </cell>
          <cell r="B273" t="str">
            <v>バス貨物1.7～2.5t(ガソリン・LPG)</v>
          </cell>
          <cell r="C273" t="str">
            <v>貨2L</v>
          </cell>
          <cell r="D273" t="str">
            <v>H17</v>
          </cell>
          <cell r="E273" t="str">
            <v>AAF</v>
          </cell>
          <cell r="F273">
            <v>3.5000000000000003E-2</v>
          </cell>
          <cell r="G273">
            <v>0</v>
          </cell>
          <cell r="H273">
            <v>3</v>
          </cell>
          <cell r="I273" t="str">
            <v>ハ</v>
          </cell>
        </row>
        <row r="274">
          <cell r="A274" t="str">
            <v>貨2LALF</v>
          </cell>
          <cell r="B274" t="str">
            <v>バス貨物1.7～2.5t(ガソリン・LPG)</v>
          </cell>
          <cell r="C274" t="str">
            <v>貨2L</v>
          </cell>
          <cell r="D274" t="str">
            <v>H17</v>
          </cell>
          <cell r="E274" t="str">
            <v>ALF</v>
          </cell>
          <cell r="F274">
            <v>1.7500000000000002E-2</v>
          </cell>
          <cell r="G274">
            <v>0</v>
          </cell>
          <cell r="H274">
            <v>3</v>
          </cell>
          <cell r="I274" t="str">
            <v>Pハ</v>
          </cell>
        </row>
        <row r="275">
          <cell r="A275" t="str">
            <v>貨2LCAF</v>
          </cell>
          <cell r="B275" t="str">
            <v>バス貨物1.7～2.5t(ガソリン・LPG)</v>
          </cell>
          <cell r="C275" t="str">
            <v>貨2L</v>
          </cell>
          <cell r="D275" t="str">
            <v>H17</v>
          </cell>
          <cell r="E275" t="str">
            <v>CAF</v>
          </cell>
          <cell r="F275">
            <v>3.5000000000000003E-2</v>
          </cell>
          <cell r="G275">
            <v>0</v>
          </cell>
          <cell r="H275">
            <v>3</v>
          </cell>
          <cell r="I275" t="str">
            <v>ハ</v>
          </cell>
        </row>
        <row r="276">
          <cell r="A276" t="str">
            <v>貨2LCBF</v>
          </cell>
          <cell r="B276" t="str">
            <v>バス貨物1.7～2.5t(ガソリン・LPG)</v>
          </cell>
          <cell r="C276" t="str">
            <v>貨2L</v>
          </cell>
          <cell r="D276" t="str">
            <v>H17</v>
          </cell>
          <cell r="E276" t="str">
            <v>CBF</v>
          </cell>
          <cell r="F276">
            <v>3.5000000000000003E-2</v>
          </cell>
          <cell r="G276">
            <v>0</v>
          </cell>
          <cell r="H276">
            <v>3</v>
          </cell>
          <cell r="I276" t="str">
            <v>ガL1</v>
          </cell>
        </row>
        <row r="277">
          <cell r="A277" t="str">
            <v>貨2LCLF</v>
          </cell>
          <cell r="B277" t="str">
            <v>バス貨物1.7～2.5t(ガソリン・LPG)</v>
          </cell>
          <cell r="C277" t="str">
            <v>貨2L</v>
          </cell>
          <cell r="D277" t="str">
            <v>H17</v>
          </cell>
          <cell r="E277" t="str">
            <v>CLF</v>
          </cell>
          <cell r="F277">
            <v>3.5000000000000003E-2</v>
          </cell>
          <cell r="G277">
            <v>0</v>
          </cell>
          <cell r="H277">
            <v>3</v>
          </cell>
          <cell r="I277" t="str">
            <v>Pハ</v>
          </cell>
        </row>
        <row r="278">
          <cell r="A278" t="str">
            <v>貨2LDAF</v>
          </cell>
          <cell r="B278" t="str">
            <v>バス貨物1.7～2.5t(ガソリン・LPG)</v>
          </cell>
          <cell r="C278" t="str">
            <v>貨2L</v>
          </cell>
          <cell r="D278" t="str">
            <v>H17</v>
          </cell>
          <cell r="E278" t="str">
            <v>DAF</v>
          </cell>
          <cell r="F278">
            <v>1.7500000000000002E-2</v>
          </cell>
          <cell r="G278">
            <v>0</v>
          </cell>
          <cell r="H278">
            <v>3</v>
          </cell>
          <cell r="I278" t="str">
            <v>ハ</v>
          </cell>
        </row>
        <row r="279">
          <cell r="A279" t="str">
            <v>貨2LDBF</v>
          </cell>
          <cell r="B279" t="str">
            <v>バス貨物1.7～2.5t(ガソリン・LPG)</v>
          </cell>
          <cell r="C279" t="str">
            <v>貨2L</v>
          </cell>
          <cell r="D279" t="str">
            <v>H17</v>
          </cell>
          <cell r="E279" t="str">
            <v>DBF</v>
          </cell>
          <cell r="F279">
            <v>1.7500000000000002E-2</v>
          </cell>
          <cell r="G279">
            <v>0</v>
          </cell>
          <cell r="H279">
            <v>3</v>
          </cell>
          <cell r="I279" t="str">
            <v>ガL2</v>
          </cell>
        </row>
        <row r="280">
          <cell r="A280" t="str">
            <v>貨2LDLF</v>
          </cell>
          <cell r="B280" t="str">
            <v>バス貨物1.7～2.5t(ガソリン・LPG)</v>
          </cell>
          <cell r="C280" t="str">
            <v>貨2L</v>
          </cell>
          <cell r="D280" t="str">
            <v>H17</v>
          </cell>
          <cell r="E280" t="str">
            <v>DLF</v>
          </cell>
          <cell r="F280">
            <v>1.7500000000000002E-2</v>
          </cell>
          <cell r="G280">
            <v>0</v>
          </cell>
          <cell r="H280">
            <v>3</v>
          </cell>
          <cell r="I280" t="str">
            <v>Pハ</v>
          </cell>
        </row>
        <row r="281">
          <cell r="A281" t="str">
            <v>貨2LLBF</v>
          </cell>
          <cell r="B281" t="str">
            <v>バス貨物1.7～2.5t(ガソリン・LPG)</v>
          </cell>
          <cell r="C281" t="str">
            <v>貨2L</v>
          </cell>
          <cell r="D281" t="str">
            <v>H21</v>
          </cell>
          <cell r="E281" t="str">
            <v>LBF</v>
          </cell>
          <cell r="F281">
            <v>7.0000000000000007E-2</v>
          </cell>
          <cell r="G281">
            <v>0</v>
          </cell>
          <cell r="H281">
            <v>3</v>
          </cell>
          <cell r="I281" t="str">
            <v>ガL3</v>
          </cell>
        </row>
        <row r="282">
          <cell r="A282" t="str">
            <v>貨2LLAF</v>
          </cell>
          <cell r="B282" t="str">
            <v>バス貨物1.7～2.5t(ガソリン・LPG)</v>
          </cell>
          <cell r="C282" t="str">
            <v>貨2L</v>
          </cell>
          <cell r="D282" t="str">
            <v>H21</v>
          </cell>
          <cell r="E282" t="str">
            <v>LAF</v>
          </cell>
          <cell r="F282">
            <v>3.5000000000000003E-2</v>
          </cell>
          <cell r="G282">
            <v>0</v>
          </cell>
          <cell r="H282">
            <v>3</v>
          </cell>
          <cell r="I282" t="str">
            <v>ハ</v>
          </cell>
        </row>
        <row r="283">
          <cell r="A283" t="str">
            <v>貨2LLLF</v>
          </cell>
          <cell r="B283" t="str">
            <v>バス貨物1.7～2.5t(ガソリン・LPG)</v>
          </cell>
          <cell r="C283" t="str">
            <v>貨2L</v>
          </cell>
          <cell r="D283" t="str">
            <v>H21</v>
          </cell>
          <cell r="E283" t="str">
            <v>LLF</v>
          </cell>
          <cell r="F283">
            <v>1.7500000000000002E-2</v>
          </cell>
          <cell r="G283">
            <v>0</v>
          </cell>
          <cell r="H283">
            <v>3</v>
          </cell>
          <cell r="I283" t="str">
            <v>Pハ</v>
          </cell>
        </row>
        <row r="284">
          <cell r="A284" t="str">
            <v>貨2LMBF</v>
          </cell>
          <cell r="B284" t="str">
            <v>バス貨物1.7～2.5t(ガソリン・LPG)</v>
          </cell>
          <cell r="C284" t="str">
            <v>貨2L</v>
          </cell>
          <cell r="D284" t="str">
            <v>H21</v>
          </cell>
          <cell r="E284" t="str">
            <v>MBF</v>
          </cell>
          <cell r="F284">
            <v>3.5000000000000003E-2</v>
          </cell>
          <cell r="G284">
            <v>0</v>
          </cell>
          <cell r="H284">
            <v>3</v>
          </cell>
          <cell r="I284" t="str">
            <v>ガL1</v>
          </cell>
        </row>
        <row r="285">
          <cell r="A285" t="str">
            <v>貨2LMAF</v>
          </cell>
          <cell r="B285" t="str">
            <v>バス貨物1.7～2.5t(ガソリン・LPG)</v>
          </cell>
          <cell r="C285" t="str">
            <v>貨2L</v>
          </cell>
          <cell r="D285" t="str">
            <v>H21</v>
          </cell>
          <cell r="E285" t="str">
            <v>MAF</v>
          </cell>
          <cell r="F285">
            <v>3.5000000000000003E-2</v>
          </cell>
          <cell r="G285">
            <v>0</v>
          </cell>
          <cell r="H285">
            <v>3</v>
          </cell>
          <cell r="I285" t="str">
            <v>ハ</v>
          </cell>
        </row>
        <row r="286">
          <cell r="A286" t="str">
            <v>貨2LMLF</v>
          </cell>
          <cell r="B286" t="str">
            <v>バス貨物1.7～2.5t(ガソリン・LPG)</v>
          </cell>
          <cell r="C286" t="str">
            <v>貨2L</v>
          </cell>
          <cell r="D286" t="str">
            <v>H21</v>
          </cell>
          <cell r="E286" t="str">
            <v>MLF</v>
          </cell>
          <cell r="F286">
            <v>3.5000000000000003E-2</v>
          </cell>
          <cell r="G286">
            <v>0</v>
          </cell>
          <cell r="H286">
            <v>3</v>
          </cell>
          <cell r="I286" t="str">
            <v>Pハ</v>
          </cell>
        </row>
        <row r="287">
          <cell r="A287" t="str">
            <v>貨2LRBF</v>
          </cell>
          <cell r="B287" t="str">
            <v>バス貨物1.7～2.5t(ガソリン・LPG)</v>
          </cell>
          <cell r="C287" t="str">
            <v>貨2L</v>
          </cell>
          <cell r="D287" t="str">
            <v>H21</v>
          </cell>
          <cell r="E287" t="str">
            <v>RBF</v>
          </cell>
          <cell r="F287">
            <v>1.7500000000000002E-2</v>
          </cell>
          <cell r="G287">
            <v>0</v>
          </cell>
          <cell r="H287">
            <v>3</v>
          </cell>
          <cell r="I287" t="str">
            <v>ガL2</v>
          </cell>
        </row>
        <row r="288">
          <cell r="A288" t="str">
            <v>貨2LRAF</v>
          </cell>
          <cell r="B288" t="str">
            <v>バス貨物1.7～2.5t(ガソリン・LPG)</v>
          </cell>
          <cell r="C288" t="str">
            <v>貨2L</v>
          </cell>
          <cell r="D288" t="str">
            <v>H21</v>
          </cell>
          <cell r="E288" t="str">
            <v>RAF</v>
          </cell>
          <cell r="F288">
            <v>1.7500000000000002E-2</v>
          </cell>
          <cell r="G288">
            <v>0</v>
          </cell>
          <cell r="H288">
            <v>3</v>
          </cell>
          <cell r="I288" t="str">
            <v>ハ</v>
          </cell>
        </row>
        <row r="289">
          <cell r="A289" t="str">
            <v>貨2LRLF</v>
          </cell>
          <cell r="B289" t="str">
            <v>バス貨物1.7～2.5t(ガソリン・LPG)</v>
          </cell>
          <cell r="C289" t="str">
            <v>貨2L</v>
          </cell>
          <cell r="D289" t="str">
            <v>H21</v>
          </cell>
          <cell r="E289" t="str">
            <v>RLF</v>
          </cell>
          <cell r="F289">
            <v>1.7500000000000002E-2</v>
          </cell>
          <cell r="G289">
            <v>0</v>
          </cell>
          <cell r="H289">
            <v>3</v>
          </cell>
          <cell r="I289" t="str">
            <v>Pハ</v>
          </cell>
        </row>
        <row r="290">
          <cell r="A290" t="str">
            <v>貨2LQBF</v>
          </cell>
          <cell r="B290" t="str">
            <v>バス貨物1.7～2.5t(ガソリン・LPG)</v>
          </cell>
          <cell r="C290" t="str">
            <v>貨2L</v>
          </cell>
          <cell r="D290" t="str">
            <v>H21</v>
          </cell>
          <cell r="E290" t="str">
            <v>QBF</v>
          </cell>
          <cell r="F290">
            <v>6.3E-2</v>
          </cell>
          <cell r="G290">
            <v>0</v>
          </cell>
          <cell r="H290">
            <v>3</v>
          </cell>
          <cell r="I290" t="str">
            <v>ガL3</v>
          </cell>
        </row>
        <row r="291">
          <cell r="A291" t="str">
            <v>貨2LQAF</v>
          </cell>
          <cell r="B291" t="str">
            <v>バス貨物1.7～2.5t(ガソリン・LPG)</v>
          </cell>
          <cell r="C291" t="str">
            <v>貨2L</v>
          </cell>
          <cell r="D291" t="str">
            <v>H21</v>
          </cell>
          <cell r="E291" t="str">
            <v>QAF</v>
          </cell>
          <cell r="F291">
            <v>6.3E-2</v>
          </cell>
          <cell r="G291">
            <v>0</v>
          </cell>
          <cell r="H291">
            <v>3</v>
          </cell>
          <cell r="I291" t="str">
            <v>ハ</v>
          </cell>
        </row>
        <row r="292">
          <cell r="A292" t="str">
            <v>貨2LQLF</v>
          </cell>
          <cell r="B292" t="str">
            <v>バス貨物1.7～2.5t(ガソリン・LPG)</v>
          </cell>
          <cell r="C292" t="str">
            <v>貨2L</v>
          </cell>
          <cell r="D292" t="str">
            <v>H21</v>
          </cell>
          <cell r="E292" t="str">
            <v>QLF</v>
          </cell>
          <cell r="F292">
            <v>6.3E-2</v>
          </cell>
          <cell r="G292">
            <v>0</v>
          </cell>
          <cell r="H292">
            <v>3</v>
          </cell>
          <cell r="I292" t="str">
            <v>Pハ</v>
          </cell>
        </row>
        <row r="293">
          <cell r="A293" t="str">
            <v>貨2L3BF</v>
          </cell>
          <cell r="B293" t="str">
            <v>バス貨物1.7～2.5t(ガソリン・LPG)</v>
          </cell>
          <cell r="C293" t="str">
            <v>貨2L</v>
          </cell>
          <cell r="D293" t="str">
            <v>H30</v>
          </cell>
          <cell r="E293" t="str">
            <v>3BF</v>
          </cell>
          <cell r="F293">
            <v>7.0000000000000007E-2</v>
          </cell>
          <cell r="G293">
            <v>0</v>
          </cell>
          <cell r="H293">
            <v>3</v>
          </cell>
          <cell r="I293" t="str">
            <v>ガL3</v>
          </cell>
        </row>
        <row r="294">
          <cell r="A294" t="str">
            <v>貨2L3AF</v>
          </cell>
          <cell r="B294" t="str">
            <v>バス貨物1.7～2.5t(ガソリン・LPG)</v>
          </cell>
          <cell r="C294" t="str">
            <v>貨2L</v>
          </cell>
          <cell r="D294" t="str">
            <v>H30</v>
          </cell>
          <cell r="E294" t="str">
            <v>3AF</v>
          </cell>
          <cell r="F294">
            <v>3.5000000000000003E-2</v>
          </cell>
          <cell r="G294">
            <v>0</v>
          </cell>
          <cell r="H294">
            <v>3</v>
          </cell>
          <cell r="I294" t="str">
            <v>ハ</v>
          </cell>
        </row>
        <row r="295">
          <cell r="A295" t="str">
            <v>貨2L3LF</v>
          </cell>
          <cell r="B295" t="str">
            <v>バス貨物1.7～2.5t(ガソリン・LPG)</v>
          </cell>
          <cell r="C295" t="str">
            <v>貨2L</v>
          </cell>
          <cell r="D295" t="str">
            <v>H30</v>
          </cell>
          <cell r="E295" t="str">
            <v>3LF</v>
          </cell>
          <cell r="F295">
            <v>1.7500000000000002E-2</v>
          </cell>
          <cell r="G295">
            <v>0</v>
          </cell>
          <cell r="H295">
            <v>3</v>
          </cell>
          <cell r="I295" t="str">
            <v>Pハ</v>
          </cell>
        </row>
        <row r="296">
          <cell r="A296" t="str">
            <v>貨2L4BF</v>
          </cell>
          <cell r="B296" t="str">
            <v>バス貨物1.7～2.5t(ガソリン・LPG)</v>
          </cell>
          <cell r="C296" t="str">
            <v>貨2L</v>
          </cell>
          <cell r="D296" t="str">
            <v>H30</v>
          </cell>
          <cell r="E296" t="str">
            <v>4BF</v>
          </cell>
          <cell r="F296">
            <v>5.2500000000000005E-2</v>
          </cell>
          <cell r="G296">
            <v>0</v>
          </cell>
          <cell r="H296">
            <v>3</v>
          </cell>
          <cell r="I296" t="str">
            <v>ガL1</v>
          </cell>
        </row>
        <row r="297">
          <cell r="A297" t="str">
            <v>貨2L4AF</v>
          </cell>
          <cell r="B297" t="str">
            <v>バス貨物1.7～2.5t(ガソリン・LPG)</v>
          </cell>
          <cell r="C297" t="str">
            <v>貨2L</v>
          </cell>
          <cell r="D297" t="str">
            <v>H30</v>
          </cell>
          <cell r="E297" t="str">
            <v>4AF</v>
          </cell>
          <cell r="F297">
            <v>5.2499999999999998E-2</v>
          </cell>
          <cell r="G297">
            <v>0</v>
          </cell>
          <cell r="H297">
            <v>3</v>
          </cell>
          <cell r="I297" t="str">
            <v>ハ</v>
          </cell>
        </row>
        <row r="298">
          <cell r="A298" t="str">
            <v>貨2L4LF</v>
          </cell>
          <cell r="B298" t="str">
            <v>バス貨物1.7～2.5t(ガソリン・LPG)</v>
          </cell>
          <cell r="C298" t="str">
            <v>貨2L</v>
          </cell>
          <cell r="D298" t="str">
            <v>H30</v>
          </cell>
          <cell r="E298" t="str">
            <v>4LF</v>
          </cell>
          <cell r="F298">
            <v>5.2499999999999998E-2</v>
          </cell>
          <cell r="G298">
            <v>0</v>
          </cell>
          <cell r="H298">
            <v>3</v>
          </cell>
          <cell r="I298" t="str">
            <v>Pハ</v>
          </cell>
        </row>
        <row r="299">
          <cell r="A299" t="str">
            <v>貨2L5BF</v>
          </cell>
          <cell r="B299" t="str">
            <v>バス貨物1.7～2.5t(ガソリン・LPG)</v>
          </cell>
          <cell r="C299" t="str">
            <v>貨2L</v>
          </cell>
          <cell r="D299" t="str">
            <v>H30</v>
          </cell>
          <cell r="E299" t="str">
            <v>5BF</v>
          </cell>
          <cell r="F299">
            <v>3.5000000000000003E-2</v>
          </cell>
          <cell r="G299">
            <v>0</v>
          </cell>
          <cell r="H299">
            <v>3</v>
          </cell>
          <cell r="I299" t="str">
            <v>ガL2</v>
          </cell>
        </row>
        <row r="300">
          <cell r="A300" t="str">
            <v>貨2L5AF</v>
          </cell>
          <cell r="B300" t="str">
            <v>バス貨物1.7～2.5t(ガソリン・LPG)</v>
          </cell>
          <cell r="C300" t="str">
            <v>貨2L</v>
          </cell>
          <cell r="D300" t="str">
            <v>H30</v>
          </cell>
          <cell r="E300" t="str">
            <v>5AF</v>
          </cell>
          <cell r="F300">
            <v>3.5000000000000003E-2</v>
          </cell>
          <cell r="G300">
            <v>0</v>
          </cell>
          <cell r="H300">
            <v>3</v>
          </cell>
          <cell r="I300" t="str">
            <v>ハ</v>
          </cell>
        </row>
        <row r="301">
          <cell r="A301" t="str">
            <v>貨2L5LF</v>
          </cell>
          <cell r="B301" t="str">
            <v>バス貨物1.7～2.5t(ガソリン・LPG)</v>
          </cell>
          <cell r="C301" t="str">
            <v>貨2L</v>
          </cell>
          <cell r="D301" t="str">
            <v>H30</v>
          </cell>
          <cell r="E301" t="str">
            <v>5LF</v>
          </cell>
          <cell r="F301">
            <v>3.5000000000000003E-2</v>
          </cell>
          <cell r="G301">
            <v>0</v>
          </cell>
          <cell r="H301">
            <v>3</v>
          </cell>
          <cell r="I301" t="str">
            <v>Pハ</v>
          </cell>
        </row>
        <row r="302">
          <cell r="A302" t="str">
            <v>貨2L6BF</v>
          </cell>
          <cell r="B302" t="str">
            <v>バス貨物1.7～2.5t(ガソリン・LPG)</v>
          </cell>
          <cell r="C302" t="str">
            <v>貨2L</v>
          </cell>
          <cell r="D302" t="str">
            <v>H30</v>
          </cell>
          <cell r="E302" t="str">
            <v>6BF</v>
          </cell>
          <cell r="F302">
            <v>1.7500000000000002E-2</v>
          </cell>
          <cell r="G302">
            <v>0</v>
          </cell>
          <cell r="H302">
            <v>3</v>
          </cell>
          <cell r="I302" t="str">
            <v>ガL4</v>
          </cell>
        </row>
        <row r="303">
          <cell r="A303" t="str">
            <v>貨2L6AF</v>
          </cell>
          <cell r="B303" t="str">
            <v>バス貨物1.7～2.5t(ガソリン・LPG)</v>
          </cell>
          <cell r="C303" t="str">
            <v>貨2L</v>
          </cell>
          <cell r="D303" t="str">
            <v>H30</v>
          </cell>
          <cell r="E303" t="str">
            <v>6AF</v>
          </cell>
          <cell r="F303">
            <v>1.7500000000000002E-2</v>
          </cell>
          <cell r="G303">
            <v>0</v>
          </cell>
          <cell r="H303">
            <v>3</v>
          </cell>
          <cell r="I303" t="str">
            <v>ハ</v>
          </cell>
        </row>
        <row r="304">
          <cell r="A304" t="str">
            <v>貨2L6LF</v>
          </cell>
          <cell r="B304" t="str">
            <v>バス貨物1.7～2.5t(ガソリン・LPG)</v>
          </cell>
          <cell r="C304" t="str">
            <v>貨2L</v>
          </cell>
          <cell r="D304" t="str">
            <v>H30</v>
          </cell>
          <cell r="E304" t="str">
            <v>6LF</v>
          </cell>
          <cell r="F304">
            <v>1.7500000000000002E-2</v>
          </cell>
          <cell r="G304">
            <v>0</v>
          </cell>
          <cell r="H304">
            <v>3</v>
          </cell>
          <cell r="I304" t="str">
            <v>Pハ</v>
          </cell>
        </row>
        <row r="305">
          <cell r="A305" t="str">
            <v>貨2LBAF</v>
          </cell>
          <cell r="B305" t="str">
            <v>バス貨物1.7～2.5t(ガソリン・LPG)</v>
          </cell>
          <cell r="C305" t="str">
            <v>貨2L</v>
          </cell>
          <cell r="D305" t="str">
            <v>H17</v>
          </cell>
          <cell r="E305" t="str">
            <v>BAF</v>
          </cell>
          <cell r="F305">
            <v>6.3E-2</v>
          </cell>
          <cell r="G305">
            <v>0</v>
          </cell>
          <cell r="H305">
            <v>3</v>
          </cell>
          <cell r="I305" t="str">
            <v>ハ</v>
          </cell>
        </row>
        <row r="306">
          <cell r="A306" t="str">
            <v>貨2LBBF</v>
          </cell>
          <cell r="B306" t="str">
            <v>バス貨物1.7～2.5t(ガソリン・LPG)</v>
          </cell>
          <cell r="C306" t="str">
            <v>貨2L</v>
          </cell>
          <cell r="D306" t="str">
            <v>H17</v>
          </cell>
          <cell r="E306" t="str">
            <v>BBF</v>
          </cell>
          <cell r="F306">
            <v>6.3E-2</v>
          </cell>
          <cell r="G306">
            <v>0</v>
          </cell>
          <cell r="H306">
            <v>3</v>
          </cell>
          <cell r="I306" t="str">
            <v>ガL3</v>
          </cell>
        </row>
        <row r="307">
          <cell r="A307" t="str">
            <v>貨2LNAF</v>
          </cell>
          <cell r="B307" t="str">
            <v>バス貨物1.7～2.5t(ガソリン・LPG)</v>
          </cell>
          <cell r="C307" t="str">
            <v>貨2L</v>
          </cell>
          <cell r="D307" t="str">
            <v>H17</v>
          </cell>
          <cell r="E307" t="str">
            <v>NAF</v>
          </cell>
          <cell r="F307">
            <v>6.3E-2</v>
          </cell>
          <cell r="G307">
            <v>0</v>
          </cell>
          <cell r="H307">
            <v>3</v>
          </cell>
          <cell r="I307" t="str">
            <v>ハ</v>
          </cell>
        </row>
        <row r="308">
          <cell r="A308" t="str">
            <v>貨2LNBF</v>
          </cell>
          <cell r="B308" t="str">
            <v>バス貨物1.7～2.5t(ガソリン・LPG)</v>
          </cell>
          <cell r="C308" t="str">
            <v>貨2L</v>
          </cell>
          <cell r="D308" t="str">
            <v>H17</v>
          </cell>
          <cell r="E308" t="str">
            <v>NBF</v>
          </cell>
          <cell r="F308">
            <v>6.3E-2</v>
          </cell>
          <cell r="G308">
            <v>0</v>
          </cell>
          <cell r="H308">
            <v>3</v>
          </cell>
          <cell r="I308" t="str">
            <v>ガL3</v>
          </cell>
        </row>
        <row r="309">
          <cell r="A309" t="str">
            <v>貨3L-</v>
          </cell>
          <cell r="B309" t="str">
            <v>バス貨物2.5～3.5t(ガソリン・LPG)</v>
          </cell>
          <cell r="C309" t="str">
            <v>貨3L</v>
          </cell>
          <cell r="D309" t="str">
            <v>S54前</v>
          </cell>
          <cell r="E309" t="str">
            <v>-</v>
          </cell>
          <cell r="F309">
            <v>1.8</v>
          </cell>
          <cell r="G309">
            <v>0</v>
          </cell>
          <cell r="H309">
            <v>3</v>
          </cell>
          <cell r="I309" t="str">
            <v>ガL3</v>
          </cell>
        </row>
        <row r="310">
          <cell r="A310" t="str">
            <v>貨3LJ</v>
          </cell>
          <cell r="B310" t="str">
            <v>バス貨物2.5～3.5t(ガソリン・LPG)</v>
          </cell>
          <cell r="C310" t="str">
            <v>貨3L</v>
          </cell>
          <cell r="D310" t="str">
            <v>S54</v>
          </cell>
          <cell r="E310" t="str">
            <v>J</v>
          </cell>
          <cell r="F310">
            <v>1.2</v>
          </cell>
          <cell r="G310">
            <v>0</v>
          </cell>
          <cell r="H310">
            <v>3</v>
          </cell>
          <cell r="I310" t="str">
            <v>ガL3</v>
          </cell>
        </row>
        <row r="311">
          <cell r="A311" t="str">
            <v>貨3LM</v>
          </cell>
          <cell r="B311" t="str">
            <v>バス貨物2.5～3.5t(ガソリン・LPG)</v>
          </cell>
          <cell r="C311" t="str">
            <v>貨3L</v>
          </cell>
          <cell r="D311" t="str">
            <v>S57</v>
          </cell>
          <cell r="E311" t="str">
            <v>M</v>
          </cell>
          <cell r="F311">
            <v>0.9</v>
          </cell>
          <cell r="G311">
            <v>0</v>
          </cell>
          <cell r="H311">
            <v>3</v>
          </cell>
          <cell r="I311" t="str">
            <v>ガL3</v>
          </cell>
        </row>
        <row r="312">
          <cell r="A312" t="str">
            <v>貨3LT</v>
          </cell>
          <cell r="B312" t="str">
            <v>バス貨物2.5～3.5t(ガソリン・LPG)</v>
          </cell>
          <cell r="C312" t="str">
            <v>貨3L</v>
          </cell>
          <cell r="D312" t="str">
            <v>H元</v>
          </cell>
          <cell r="E312" t="str">
            <v>T</v>
          </cell>
          <cell r="F312">
            <v>0.7</v>
          </cell>
          <cell r="G312">
            <v>0</v>
          </cell>
          <cell r="H312">
            <v>3</v>
          </cell>
          <cell r="I312" t="str">
            <v>ガL3</v>
          </cell>
        </row>
        <row r="313">
          <cell r="A313" t="str">
            <v>貨3LZ</v>
          </cell>
          <cell r="B313" t="str">
            <v>バス貨物2.5～3.5t(ガソリン・LPG)</v>
          </cell>
          <cell r="C313" t="str">
            <v>貨3L</v>
          </cell>
          <cell r="D313" t="str">
            <v>H4</v>
          </cell>
          <cell r="E313" t="str">
            <v>Z</v>
          </cell>
          <cell r="F313">
            <v>0.49</v>
          </cell>
          <cell r="G313">
            <v>0</v>
          </cell>
          <cell r="H313">
            <v>3</v>
          </cell>
          <cell r="I313" t="str">
            <v>ガL3</v>
          </cell>
        </row>
        <row r="314">
          <cell r="A314" t="str">
            <v>貨3LGB</v>
          </cell>
          <cell r="B314" t="str">
            <v>バス貨物2.5～3.5t(ガソリン・LPG)</v>
          </cell>
          <cell r="C314" t="str">
            <v>貨3L</v>
          </cell>
          <cell r="D314" t="str">
            <v>H7,H10</v>
          </cell>
          <cell r="E314" t="str">
            <v>GB</v>
          </cell>
          <cell r="F314">
            <v>0.4</v>
          </cell>
          <cell r="G314">
            <v>0</v>
          </cell>
          <cell r="H314">
            <v>3</v>
          </cell>
          <cell r="I314" t="str">
            <v>ガL3</v>
          </cell>
        </row>
        <row r="315">
          <cell r="A315" t="str">
            <v>貨3LGE</v>
          </cell>
          <cell r="B315" t="str">
            <v>バス貨物2.5～3.5t(ガソリン・LPG)</v>
          </cell>
          <cell r="C315" t="str">
            <v>貨3L</v>
          </cell>
          <cell r="D315" t="str">
            <v>H7,H10</v>
          </cell>
          <cell r="E315" t="str">
            <v>GE</v>
          </cell>
          <cell r="F315">
            <v>0.4</v>
          </cell>
          <cell r="G315">
            <v>0</v>
          </cell>
          <cell r="H315">
            <v>3</v>
          </cell>
          <cell r="I315" t="str">
            <v>ガL3</v>
          </cell>
        </row>
        <row r="316">
          <cell r="A316" t="str">
            <v>貨3LHJ</v>
          </cell>
          <cell r="B316" t="str">
            <v>バス貨物2.5～3.5t(ガソリン・LPG)</v>
          </cell>
          <cell r="C316" t="str">
            <v>貨3L</v>
          </cell>
          <cell r="D316" t="str">
            <v>H7,H10</v>
          </cell>
          <cell r="E316" t="str">
            <v>HJ</v>
          </cell>
          <cell r="F316">
            <v>0.2</v>
          </cell>
          <cell r="G316">
            <v>0</v>
          </cell>
          <cell r="H316">
            <v>3</v>
          </cell>
          <cell r="I316" t="str">
            <v>ハ</v>
          </cell>
        </row>
        <row r="317">
          <cell r="A317" t="str">
            <v>貨3LGK</v>
          </cell>
          <cell r="B317" t="str">
            <v>バス貨物2.5～3.5t(ガソリン・LPG)</v>
          </cell>
          <cell r="C317" t="str">
            <v>貨3L</v>
          </cell>
          <cell r="D317" t="str">
            <v>H13</v>
          </cell>
          <cell r="E317" t="str">
            <v>GK</v>
          </cell>
          <cell r="F317">
            <v>0.13</v>
          </cell>
          <cell r="G317">
            <v>0</v>
          </cell>
          <cell r="H317">
            <v>3</v>
          </cell>
          <cell r="I317" t="str">
            <v>ガL3</v>
          </cell>
        </row>
        <row r="318">
          <cell r="A318" t="str">
            <v>貨3LHQ</v>
          </cell>
          <cell r="B318" t="str">
            <v>バス貨物2.5～3.5t(ガソリン・LPG)</v>
          </cell>
          <cell r="C318" t="str">
            <v>貨3L</v>
          </cell>
          <cell r="D318" t="str">
            <v>H13</v>
          </cell>
          <cell r="E318" t="str">
            <v>HQ</v>
          </cell>
          <cell r="F318">
            <v>6.5000000000000002E-2</v>
          </cell>
          <cell r="G318">
            <v>0</v>
          </cell>
          <cell r="H318">
            <v>3</v>
          </cell>
          <cell r="I318" t="str">
            <v>ハ</v>
          </cell>
        </row>
        <row r="319">
          <cell r="A319" t="str">
            <v>貨3LTC</v>
          </cell>
          <cell r="B319" t="str">
            <v>バス貨物2.5～3.5t(ガソリン・LPG)</v>
          </cell>
          <cell r="C319" t="str">
            <v>貨3L</v>
          </cell>
          <cell r="D319" t="str">
            <v>H13</v>
          </cell>
          <cell r="E319" t="str">
            <v>TC</v>
          </cell>
          <cell r="F319">
            <v>9.7500000000000003E-2</v>
          </cell>
          <cell r="G319">
            <v>0</v>
          </cell>
          <cell r="H319">
            <v>3</v>
          </cell>
          <cell r="I319" t="str">
            <v>ガL3</v>
          </cell>
        </row>
        <row r="320">
          <cell r="A320" t="str">
            <v>貨3LXC</v>
          </cell>
          <cell r="B320" t="str">
            <v>バス貨物2.5～3.5t(ガソリン・LPG)</v>
          </cell>
          <cell r="C320" t="str">
            <v>貨3L</v>
          </cell>
          <cell r="D320" t="str">
            <v>H13</v>
          </cell>
          <cell r="E320" t="str">
            <v>XC</v>
          </cell>
          <cell r="F320">
            <v>9.7500000000000003E-2</v>
          </cell>
          <cell r="G320">
            <v>0</v>
          </cell>
          <cell r="H320">
            <v>3</v>
          </cell>
          <cell r="I320" t="str">
            <v>ハ</v>
          </cell>
        </row>
        <row r="321">
          <cell r="A321" t="str">
            <v>貨3LLC</v>
          </cell>
          <cell r="B321" t="str">
            <v>バス貨物2.5～3.5t(ガソリン・LPG)</v>
          </cell>
          <cell r="C321" t="str">
            <v>貨3L</v>
          </cell>
          <cell r="D321" t="str">
            <v>H13</v>
          </cell>
          <cell r="E321" t="str">
            <v>LC</v>
          </cell>
          <cell r="F321">
            <v>6.5000000000000002E-2</v>
          </cell>
          <cell r="G321">
            <v>0</v>
          </cell>
          <cell r="H321">
            <v>3</v>
          </cell>
          <cell r="I321" t="str">
            <v>ガL3</v>
          </cell>
        </row>
        <row r="322">
          <cell r="A322" t="str">
            <v>貨3LYC</v>
          </cell>
          <cell r="B322" t="str">
            <v>バス貨物2.5～3.5t(ガソリン・LPG)</v>
          </cell>
          <cell r="C322" t="str">
            <v>貨3L</v>
          </cell>
          <cell r="D322" t="str">
            <v>H13</v>
          </cell>
          <cell r="E322" t="str">
            <v>YC</v>
          </cell>
          <cell r="F322">
            <v>6.5000000000000002E-2</v>
          </cell>
          <cell r="G322">
            <v>0</v>
          </cell>
          <cell r="H322">
            <v>3</v>
          </cell>
          <cell r="I322" t="str">
            <v>ハ</v>
          </cell>
        </row>
        <row r="323">
          <cell r="A323" t="str">
            <v>貨3LUC</v>
          </cell>
          <cell r="B323" t="str">
            <v>バス貨物2.5～3.5t(ガソリン・LPG)</v>
          </cell>
          <cell r="C323" t="str">
            <v>貨3L</v>
          </cell>
          <cell r="D323" t="str">
            <v>H13</v>
          </cell>
          <cell r="E323" t="str">
            <v>UC</v>
          </cell>
          <cell r="F323">
            <v>3.2500000000000001E-2</v>
          </cell>
          <cell r="G323">
            <v>0</v>
          </cell>
          <cell r="H323">
            <v>3</v>
          </cell>
          <cell r="I323" t="str">
            <v>ガL3</v>
          </cell>
        </row>
        <row r="324">
          <cell r="A324" t="str">
            <v>貨3LZC</v>
          </cell>
          <cell r="B324" t="str">
            <v>バス貨物2.5～3.5t(ガソリン・LPG)</v>
          </cell>
          <cell r="C324" t="str">
            <v>貨3L</v>
          </cell>
          <cell r="D324" t="str">
            <v>H13</v>
          </cell>
          <cell r="E324" t="str">
            <v>ZC</v>
          </cell>
          <cell r="F324">
            <v>3.2500000000000001E-2</v>
          </cell>
          <cell r="G324">
            <v>0</v>
          </cell>
          <cell r="H324">
            <v>3</v>
          </cell>
          <cell r="I324" t="str">
            <v>ハ</v>
          </cell>
        </row>
        <row r="325">
          <cell r="A325" t="str">
            <v>貨3LABF</v>
          </cell>
          <cell r="B325" t="str">
            <v>バス貨物2.5～3.5t(ガソリン・LPG)</v>
          </cell>
          <cell r="C325" t="str">
            <v>貨3L</v>
          </cell>
          <cell r="D325" t="str">
            <v>H17</v>
          </cell>
          <cell r="E325" t="str">
            <v>ABF</v>
          </cell>
          <cell r="F325">
            <v>7.0000000000000007E-2</v>
          </cell>
          <cell r="G325">
            <v>0</v>
          </cell>
          <cell r="H325">
            <v>3</v>
          </cell>
          <cell r="I325" t="str">
            <v>ガL3</v>
          </cell>
        </row>
        <row r="326">
          <cell r="A326" t="str">
            <v>貨3LAAF</v>
          </cell>
          <cell r="B326" t="str">
            <v>バス貨物2.5～3.5t(ガソリン・LPG)</v>
          </cell>
          <cell r="C326" t="str">
            <v>貨3L</v>
          </cell>
          <cell r="D326" t="str">
            <v>H17</v>
          </cell>
          <cell r="E326" t="str">
            <v>AAF</v>
          </cell>
          <cell r="F326">
            <v>3.5000000000000003E-2</v>
          </cell>
          <cell r="G326">
            <v>0</v>
          </cell>
          <cell r="H326">
            <v>3</v>
          </cell>
          <cell r="I326" t="str">
            <v>ハ</v>
          </cell>
        </row>
        <row r="327">
          <cell r="A327" t="str">
            <v>貨3LALF</v>
          </cell>
          <cell r="B327" t="str">
            <v>バス貨物2.5～3.5t(ガソリン・LPG)</v>
          </cell>
          <cell r="C327" t="str">
            <v>貨3L</v>
          </cell>
          <cell r="D327" t="str">
            <v>H17</v>
          </cell>
          <cell r="E327" t="str">
            <v>ALF</v>
          </cell>
          <cell r="F327">
            <v>1.7500000000000002E-2</v>
          </cell>
          <cell r="G327">
            <v>0</v>
          </cell>
          <cell r="H327">
            <v>3</v>
          </cell>
          <cell r="I327" t="str">
            <v>Pハ</v>
          </cell>
        </row>
        <row r="328">
          <cell r="A328" t="str">
            <v>貨3LCAF</v>
          </cell>
          <cell r="B328" t="str">
            <v>バス貨物2.5～3.5t(ガソリン・LPG)</v>
          </cell>
          <cell r="C328" t="str">
            <v>貨3L</v>
          </cell>
          <cell r="D328" t="str">
            <v>H17</v>
          </cell>
          <cell r="E328" t="str">
            <v>CAF</v>
          </cell>
          <cell r="F328">
            <v>3.5000000000000003E-2</v>
          </cell>
          <cell r="G328">
            <v>0</v>
          </cell>
          <cell r="H328">
            <v>3</v>
          </cell>
          <cell r="I328" t="str">
            <v>ハ</v>
          </cell>
        </row>
        <row r="329">
          <cell r="A329" t="str">
            <v>貨3LCBF</v>
          </cell>
          <cell r="B329" t="str">
            <v>バス貨物2.5～3.5t(ガソリン・LPG)</v>
          </cell>
          <cell r="C329" t="str">
            <v>貨3L</v>
          </cell>
          <cell r="D329" t="str">
            <v>H17</v>
          </cell>
          <cell r="E329" t="str">
            <v>CBF</v>
          </cell>
          <cell r="F329">
            <v>3.5000000000000003E-2</v>
          </cell>
          <cell r="G329">
            <v>0</v>
          </cell>
          <cell r="H329">
            <v>3</v>
          </cell>
          <cell r="I329" t="str">
            <v>ガL1</v>
          </cell>
        </row>
        <row r="330">
          <cell r="A330" t="str">
            <v>貨3LCLF</v>
          </cell>
          <cell r="B330" t="str">
            <v>バス貨物2.5～3.5t(ガソリン・LPG)</v>
          </cell>
          <cell r="C330" t="str">
            <v>貨3L</v>
          </cell>
          <cell r="D330" t="str">
            <v>H17</v>
          </cell>
          <cell r="E330" t="str">
            <v>CLF</v>
          </cell>
          <cell r="F330">
            <v>3.5000000000000003E-2</v>
          </cell>
          <cell r="G330">
            <v>0</v>
          </cell>
          <cell r="H330">
            <v>3</v>
          </cell>
          <cell r="I330" t="str">
            <v>Pハ</v>
          </cell>
        </row>
        <row r="331">
          <cell r="A331" t="str">
            <v>貨3LDAF</v>
          </cell>
          <cell r="B331" t="str">
            <v>バス貨物2.5～3.5t(ガソリン・LPG)</v>
          </cell>
          <cell r="C331" t="str">
            <v>貨3L</v>
          </cell>
          <cell r="D331" t="str">
            <v>H17</v>
          </cell>
          <cell r="E331" t="str">
            <v>DAF</v>
          </cell>
          <cell r="F331">
            <v>1.7500000000000002E-2</v>
          </cell>
          <cell r="G331">
            <v>0</v>
          </cell>
          <cell r="H331">
            <v>3</v>
          </cell>
          <cell r="I331" t="str">
            <v>ハ</v>
          </cell>
        </row>
        <row r="332">
          <cell r="A332" t="str">
            <v>貨3LDBF</v>
          </cell>
          <cell r="B332" t="str">
            <v>バス貨物2.5～3.5t(ガソリン・LPG)</v>
          </cell>
          <cell r="C332" t="str">
            <v>貨3L</v>
          </cell>
          <cell r="D332" t="str">
            <v>H17</v>
          </cell>
          <cell r="E332" t="str">
            <v>DBF</v>
          </cell>
          <cell r="F332">
            <v>1.7500000000000002E-2</v>
          </cell>
          <cell r="G332">
            <v>0</v>
          </cell>
          <cell r="H332">
            <v>3</v>
          </cell>
          <cell r="I332" t="str">
            <v>ガL2</v>
          </cell>
        </row>
        <row r="333">
          <cell r="A333" t="str">
            <v>貨3LDLF</v>
          </cell>
          <cell r="B333" t="str">
            <v>バス貨物2.5～3.5t(ガソリン・LPG)</v>
          </cell>
          <cell r="C333" t="str">
            <v>貨3L</v>
          </cell>
          <cell r="D333" t="str">
            <v>H17</v>
          </cell>
          <cell r="E333" t="str">
            <v>DLF</v>
          </cell>
          <cell r="F333">
            <v>1.7500000000000002E-2</v>
          </cell>
          <cell r="G333">
            <v>0</v>
          </cell>
          <cell r="H333">
            <v>3</v>
          </cell>
          <cell r="I333" t="str">
            <v>Pハ</v>
          </cell>
        </row>
        <row r="334">
          <cell r="A334" t="str">
            <v>貨3LLBF</v>
          </cell>
          <cell r="B334" t="str">
            <v>バス貨物2.5～3.5t(ガソリン・LPG)</v>
          </cell>
          <cell r="C334" t="str">
            <v>貨3L</v>
          </cell>
          <cell r="D334" t="str">
            <v>H21</v>
          </cell>
          <cell r="E334" t="str">
            <v>LBF</v>
          </cell>
          <cell r="F334">
            <v>7.0000000000000007E-2</v>
          </cell>
          <cell r="G334">
            <v>0</v>
          </cell>
          <cell r="H334">
            <v>3</v>
          </cell>
          <cell r="I334" t="str">
            <v>ガL3</v>
          </cell>
        </row>
        <row r="335">
          <cell r="A335" t="str">
            <v>貨3LLAF</v>
          </cell>
          <cell r="B335" t="str">
            <v>バス貨物2.5～3.5t(ガソリン・LPG)</v>
          </cell>
          <cell r="C335" t="str">
            <v>貨3L</v>
          </cell>
          <cell r="D335" t="str">
            <v>H21</v>
          </cell>
          <cell r="E335" t="str">
            <v>LAF</v>
          </cell>
          <cell r="F335">
            <v>3.5000000000000003E-2</v>
          </cell>
          <cell r="G335">
            <v>0</v>
          </cell>
          <cell r="H335">
            <v>3</v>
          </cell>
          <cell r="I335" t="str">
            <v>ハ</v>
          </cell>
        </row>
        <row r="336">
          <cell r="A336" t="str">
            <v>貨3LLLF</v>
          </cell>
          <cell r="B336" t="str">
            <v>バス貨物2.5～3.5t(ガソリン・LPG)</v>
          </cell>
          <cell r="C336" t="str">
            <v>貨3L</v>
          </cell>
          <cell r="D336" t="str">
            <v>H21</v>
          </cell>
          <cell r="E336" t="str">
            <v>LLF</v>
          </cell>
          <cell r="F336">
            <v>1.7500000000000002E-2</v>
          </cell>
          <cell r="G336">
            <v>0</v>
          </cell>
          <cell r="H336">
            <v>3</v>
          </cell>
          <cell r="I336" t="str">
            <v>Pハ</v>
          </cell>
        </row>
        <row r="337">
          <cell r="A337" t="str">
            <v>貨3LMBF</v>
          </cell>
          <cell r="B337" t="str">
            <v>バス貨物2.5～3.5t(ガソリン・LPG)</v>
          </cell>
          <cell r="C337" t="str">
            <v>貨3L</v>
          </cell>
          <cell r="D337" t="str">
            <v>H21</v>
          </cell>
          <cell r="E337" t="str">
            <v>MBF</v>
          </cell>
          <cell r="F337">
            <v>3.5000000000000003E-2</v>
          </cell>
          <cell r="G337">
            <v>0</v>
          </cell>
          <cell r="H337">
            <v>3</v>
          </cell>
          <cell r="I337" t="str">
            <v>ガL1</v>
          </cell>
        </row>
        <row r="338">
          <cell r="A338" t="str">
            <v>貨3LMAF</v>
          </cell>
          <cell r="B338" t="str">
            <v>バス貨物2.5～3.5t(ガソリン・LPG)</v>
          </cell>
          <cell r="C338" t="str">
            <v>貨3L</v>
          </cell>
          <cell r="D338" t="str">
            <v>H21</v>
          </cell>
          <cell r="E338" t="str">
            <v>MAF</v>
          </cell>
          <cell r="F338">
            <v>3.5000000000000003E-2</v>
          </cell>
          <cell r="G338">
            <v>0</v>
          </cell>
          <cell r="H338">
            <v>3</v>
          </cell>
          <cell r="I338" t="str">
            <v>ハ</v>
          </cell>
        </row>
        <row r="339">
          <cell r="A339" t="str">
            <v>貨3LMLF</v>
          </cell>
          <cell r="B339" t="str">
            <v>バス貨物2.5～3.5t(ガソリン・LPG)</v>
          </cell>
          <cell r="C339" t="str">
            <v>貨3L</v>
          </cell>
          <cell r="D339" t="str">
            <v>H21</v>
          </cell>
          <cell r="E339" t="str">
            <v>MLF</v>
          </cell>
          <cell r="F339">
            <v>3.5000000000000003E-2</v>
          </cell>
          <cell r="G339">
            <v>0</v>
          </cell>
          <cell r="H339">
            <v>3</v>
          </cell>
          <cell r="I339" t="str">
            <v>Pハ</v>
          </cell>
        </row>
        <row r="340">
          <cell r="A340" t="str">
            <v>貨3LRBF</v>
          </cell>
          <cell r="B340" t="str">
            <v>バス貨物2.5～3.5t(ガソリン・LPG)</v>
          </cell>
          <cell r="C340" t="str">
            <v>貨3L</v>
          </cell>
          <cell r="D340" t="str">
            <v>H21</v>
          </cell>
          <cell r="E340" t="str">
            <v>RBF</v>
          </cell>
          <cell r="F340">
            <v>1.7500000000000002E-2</v>
          </cell>
          <cell r="G340">
            <v>0</v>
          </cell>
          <cell r="H340">
            <v>3</v>
          </cell>
          <cell r="I340" t="str">
            <v>ガL2</v>
          </cell>
        </row>
        <row r="341">
          <cell r="A341" t="str">
            <v>貨3LRAF</v>
          </cell>
          <cell r="B341" t="str">
            <v>バス貨物2.5～3.5t(ガソリン・LPG)</v>
          </cell>
          <cell r="C341" t="str">
            <v>貨3L</v>
          </cell>
          <cell r="D341" t="str">
            <v>H21</v>
          </cell>
          <cell r="E341" t="str">
            <v>RAF</v>
          </cell>
          <cell r="F341">
            <v>1.7500000000000002E-2</v>
          </cell>
          <cell r="G341">
            <v>0</v>
          </cell>
          <cell r="H341">
            <v>3</v>
          </cell>
          <cell r="I341" t="str">
            <v>ハ</v>
          </cell>
        </row>
        <row r="342">
          <cell r="A342" t="str">
            <v>貨3LRLF</v>
          </cell>
          <cell r="B342" t="str">
            <v>バス貨物2.5～3.5t(ガソリン・LPG)</v>
          </cell>
          <cell r="C342" t="str">
            <v>貨3L</v>
          </cell>
          <cell r="D342" t="str">
            <v>H21</v>
          </cell>
          <cell r="E342" t="str">
            <v>RLF</v>
          </cell>
          <cell r="F342">
            <v>1.7500000000000002E-2</v>
          </cell>
          <cell r="G342">
            <v>0</v>
          </cell>
          <cell r="H342">
            <v>3</v>
          </cell>
          <cell r="I342" t="str">
            <v>Pハ</v>
          </cell>
        </row>
        <row r="343">
          <cell r="A343" t="str">
            <v>貨3LQBF</v>
          </cell>
          <cell r="B343" t="str">
            <v>バス貨物2.5～3.5t(ガソリン・LPG)</v>
          </cell>
          <cell r="C343" t="str">
            <v>貨3L</v>
          </cell>
          <cell r="D343" t="str">
            <v>H21</v>
          </cell>
          <cell r="E343" t="str">
            <v>QBF</v>
          </cell>
          <cell r="F343">
            <v>6.3E-2</v>
          </cell>
          <cell r="G343">
            <v>0</v>
          </cell>
          <cell r="H343">
            <v>3</v>
          </cell>
          <cell r="I343" t="str">
            <v>ガL3</v>
          </cell>
        </row>
        <row r="344">
          <cell r="A344" t="str">
            <v>貨3LQAF</v>
          </cell>
          <cell r="B344" t="str">
            <v>バス貨物2.5～3.5t(ガソリン・LPG)</v>
          </cell>
          <cell r="C344" t="str">
            <v>貨3L</v>
          </cell>
          <cell r="D344" t="str">
            <v>H21</v>
          </cell>
          <cell r="E344" t="str">
            <v>QAF</v>
          </cell>
          <cell r="F344">
            <v>6.3E-2</v>
          </cell>
          <cell r="G344">
            <v>0</v>
          </cell>
          <cell r="H344">
            <v>3</v>
          </cell>
          <cell r="I344" t="str">
            <v>ハ</v>
          </cell>
        </row>
        <row r="345">
          <cell r="A345" t="str">
            <v>貨3LQLF</v>
          </cell>
          <cell r="B345" t="str">
            <v>バス貨物2.5～3.5t(ガソリン・LPG)</v>
          </cell>
          <cell r="C345" t="str">
            <v>貨3L</v>
          </cell>
          <cell r="D345" t="str">
            <v>H21</v>
          </cell>
          <cell r="E345" t="str">
            <v>QLF</v>
          </cell>
          <cell r="F345">
            <v>6.3E-2</v>
          </cell>
          <cell r="G345">
            <v>0</v>
          </cell>
          <cell r="H345">
            <v>3</v>
          </cell>
          <cell r="I345" t="str">
            <v>Pハ</v>
          </cell>
        </row>
        <row r="346">
          <cell r="A346" t="str">
            <v>貨3L3BF</v>
          </cell>
          <cell r="B346" t="str">
            <v>バス貨物2.5～3.5t(ガソリン・LPG)</v>
          </cell>
          <cell r="C346" t="str">
            <v>貨3L</v>
          </cell>
          <cell r="D346" t="str">
            <v>H30</v>
          </cell>
          <cell r="E346" t="str">
            <v>3BF</v>
          </cell>
          <cell r="F346">
            <v>7.0000000000000007E-2</v>
          </cell>
          <cell r="G346">
            <v>0</v>
          </cell>
          <cell r="H346">
            <v>3</v>
          </cell>
          <cell r="I346" t="str">
            <v>ガL3</v>
          </cell>
        </row>
        <row r="347">
          <cell r="A347" t="str">
            <v>貨3L3AF</v>
          </cell>
          <cell r="B347" t="str">
            <v>バス貨物2.5～3.5t(ガソリン・LPG)</v>
          </cell>
          <cell r="C347" t="str">
            <v>貨3L</v>
          </cell>
          <cell r="D347" t="str">
            <v>H30</v>
          </cell>
          <cell r="E347" t="str">
            <v>3AF</v>
          </cell>
          <cell r="F347">
            <v>3.5000000000000003E-2</v>
          </cell>
          <cell r="G347">
            <v>0</v>
          </cell>
          <cell r="H347">
            <v>3</v>
          </cell>
          <cell r="I347" t="str">
            <v>ハ</v>
          </cell>
        </row>
        <row r="348">
          <cell r="A348" t="str">
            <v>貨3L3LF</v>
          </cell>
          <cell r="B348" t="str">
            <v>バス貨物2.5～3.5t(ガソリン・LPG)</v>
          </cell>
          <cell r="C348" t="str">
            <v>貨3L</v>
          </cell>
          <cell r="D348" t="str">
            <v>H30</v>
          </cell>
          <cell r="E348" t="str">
            <v>3LF</v>
          </cell>
          <cell r="F348">
            <v>1.7500000000000002E-2</v>
          </cell>
          <cell r="G348">
            <v>0</v>
          </cell>
          <cell r="H348">
            <v>3</v>
          </cell>
          <cell r="I348" t="str">
            <v>Pハ</v>
          </cell>
        </row>
        <row r="349">
          <cell r="A349" t="str">
            <v>貨3L4BF</v>
          </cell>
          <cell r="B349" t="str">
            <v>バス貨物2.5～3.5t(ガソリン・LPG)</v>
          </cell>
          <cell r="C349" t="str">
            <v>貨3L</v>
          </cell>
          <cell r="D349" t="str">
            <v>H30</v>
          </cell>
          <cell r="E349" t="str">
            <v>4BF</v>
          </cell>
          <cell r="F349">
            <v>5.2500000000000005E-2</v>
          </cell>
          <cell r="G349">
            <v>0</v>
          </cell>
          <cell r="H349">
            <v>3</v>
          </cell>
          <cell r="I349" t="str">
            <v>ガL1</v>
          </cell>
        </row>
        <row r="350">
          <cell r="A350" t="str">
            <v>貨3L4AF</v>
          </cell>
          <cell r="B350" t="str">
            <v>バス貨物2.5～3.5t(ガソリン・LPG)</v>
          </cell>
          <cell r="C350" t="str">
            <v>貨3L</v>
          </cell>
          <cell r="D350" t="str">
            <v>H30</v>
          </cell>
          <cell r="E350" t="str">
            <v>4AF</v>
          </cell>
          <cell r="F350">
            <v>5.2499999999999998E-2</v>
          </cell>
          <cell r="G350">
            <v>0</v>
          </cell>
          <cell r="H350">
            <v>3</v>
          </cell>
          <cell r="I350" t="str">
            <v>ハ</v>
          </cell>
        </row>
        <row r="351">
          <cell r="A351" t="str">
            <v>貨3L4LF</v>
          </cell>
          <cell r="B351" t="str">
            <v>バス貨物2.5～3.5t(ガソリン・LPG)</v>
          </cell>
          <cell r="C351" t="str">
            <v>貨3L</v>
          </cell>
          <cell r="D351" t="str">
            <v>H30</v>
          </cell>
          <cell r="E351" t="str">
            <v>4LF</v>
          </cell>
          <cell r="F351">
            <v>5.2499999999999998E-2</v>
          </cell>
          <cell r="G351">
            <v>0</v>
          </cell>
          <cell r="H351">
            <v>3</v>
          </cell>
          <cell r="I351" t="str">
            <v>Pハ</v>
          </cell>
        </row>
        <row r="352">
          <cell r="A352" t="str">
            <v>貨3L5BF</v>
          </cell>
          <cell r="B352" t="str">
            <v>バス貨物2.5～3.5t(ガソリン・LPG)</v>
          </cell>
          <cell r="C352" t="str">
            <v>貨3L</v>
          </cell>
          <cell r="D352" t="str">
            <v>H30</v>
          </cell>
          <cell r="E352" t="str">
            <v>5BF</v>
          </cell>
          <cell r="F352">
            <v>3.5000000000000003E-2</v>
          </cell>
          <cell r="G352">
            <v>0</v>
          </cell>
          <cell r="H352">
            <v>3</v>
          </cell>
          <cell r="I352" t="str">
            <v>ガL2</v>
          </cell>
        </row>
        <row r="353">
          <cell r="A353" t="str">
            <v>貨3L5AF</v>
          </cell>
          <cell r="B353" t="str">
            <v>バス貨物2.5～3.5t(ガソリン・LPG)</v>
          </cell>
          <cell r="C353" t="str">
            <v>貨3L</v>
          </cell>
          <cell r="D353" t="str">
            <v>H30</v>
          </cell>
          <cell r="E353" t="str">
            <v>5AF</v>
          </cell>
          <cell r="F353">
            <v>3.5000000000000003E-2</v>
          </cell>
          <cell r="G353">
            <v>0</v>
          </cell>
          <cell r="H353">
            <v>3</v>
          </cell>
          <cell r="I353" t="str">
            <v>ハ</v>
          </cell>
        </row>
        <row r="354">
          <cell r="A354" t="str">
            <v>貨3L5LF</v>
          </cell>
          <cell r="B354" t="str">
            <v>バス貨物2.5～3.5t(ガソリン・LPG)</v>
          </cell>
          <cell r="C354" t="str">
            <v>貨3L</v>
          </cell>
          <cell r="D354" t="str">
            <v>H30</v>
          </cell>
          <cell r="E354" t="str">
            <v>5LF</v>
          </cell>
          <cell r="F354">
            <v>3.5000000000000003E-2</v>
          </cell>
          <cell r="G354">
            <v>0</v>
          </cell>
          <cell r="H354">
            <v>3</v>
          </cell>
          <cell r="I354" t="str">
            <v>Pハ</v>
          </cell>
        </row>
        <row r="355">
          <cell r="A355" t="str">
            <v>貨3L6BF</v>
          </cell>
          <cell r="B355" t="str">
            <v>バス貨物2.5～3.5t(ガソリン・LPG)</v>
          </cell>
          <cell r="C355" t="str">
            <v>貨3L</v>
          </cell>
          <cell r="D355" t="str">
            <v>H30</v>
          </cell>
          <cell r="E355" t="str">
            <v>6BF</v>
          </cell>
          <cell r="F355">
            <v>1.7500000000000002E-2</v>
          </cell>
          <cell r="G355">
            <v>0</v>
          </cell>
          <cell r="H355">
            <v>3</v>
          </cell>
          <cell r="I355" t="str">
            <v>ガL4</v>
          </cell>
        </row>
        <row r="356">
          <cell r="A356" t="str">
            <v>貨3L6AF</v>
          </cell>
          <cell r="B356" t="str">
            <v>バス貨物2.5～3.5t(ガソリン・LPG)</v>
          </cell>
          <cell r="C356" t="str">
            <v>貨3L</v>
          </cell>
          <cell r="D356" t="str">
            <v>H30</v>
          </cell>
          <cell r="E356" t="str">
            <v>6AF</v>
          </cell>
          <cell r="F356">
            <v>1.7500000000000002E-2</v>
          </cell>
          <cell r="G356">
            <v>0</v>
          </cell>
          <cell r="H356">
            <v>3</v>
          </cell>
          <cell r="I356" t="str">
            <v>ハ</v>
          </cell>
        </row>
        <row r="357">
          <cell r="A357" t="str">
            <v>貨3L6LF</v>
          </cell>
          <cell r="B357" t="str">
            <v>バス貨物2.5～3.5t(ガソリン・LPG)</v>
          </cell>
          <cell r="C357" t="str">
            <v>貨3L</v>
          </cell>
          <cell r="D357" t="str">
            <v>H30</v>
          </cell>
          <cell r="E357" t="str">
            <v>6LF</v>
          </cell>
          <cell r="F357">
            <v>1.7500000000000002E-2</v>
          </cell>
          <cell r="G357">
            <v>0</v>
          </cell>
          <cell r="H357">
            <v>3</v>
          </cell>
          <cell r="I357" t="str">
            <v>Pハ</v>
          </cell>
        </row>
        <row r="358">
          <cell r="A358" t="str">
            <v>貨3LBAF</v>
          </cell>
          <cell r="B358" t="str">
            <v>バス貨物2.5～3.5t(ガソリン・LPG)</v>
          </cell>
          <cell r="C358" t="str">
            <v>貨3L</v>
          </cell>
          <cell r="D358" t="str">
            <v>H17</v>
          </cell>
          <cell r="E358" t="str">
            <v>BAF</v>
          </cell>
          <cell r="F358">
            <v>6.3E-2</v>
          </cell>
          <cell r="G358">
            <v>0</v>
          </cell>
          <cell r="H358">
            <v>3</v>
          </cell>
          <cell r="I358" t="str">
            <v>ハ</v>
          </cell>
        </row>
        <row r="359">
          <cell r="A359" t="str">
            <v>貨3LBBF</v>
          </cell>
          <cell r="B359" t="str">
            <v>バス貨物2.5～3.5t(ガソリン・LPG)</v>
          </cell>
          <cell r="C359" t="str">
            <v>貨3L</v>
          </cell>
          <cell r="D359" t="str">
            <v>H17</v>
          </cell>
          <cell r="E359" t="str">
            <v>BBF</v>
          </cell>
          <cell r="F359">
            <v>6.3E-2</v>
          </cell>
          <cell r="G359">
            <v>0</v>
          </cell>
          <cell r="H359">
            <v>3</v>
          </cell>
          <cell r="I359" t="str">
            <v>ガL3</v>
          </cell>
        </row>
        <row r="360">
          <cell r="A360" t="str">
            <v>貨3LNAF</v>
          </cell>
          <cell r="B360" t="str">
            <v>バス貨物2.5～3.5t(ガソリン・LPG)</v>
          </cell>
          <cell r="C360" t="str">
            <v>貨3L</v>
          </cell>
          <cell r="D360" t="str">
            <v>H17</v>
          </cell>
          <cell r="E360" t="str">
            <v>NAF</v>
          </cell>
          <cell r="F360">
            <v>6.3E-2</v>
          </cell>
          <cell r="G360">
            <v>0</v>
          </cell>
          <cell r="H360">
            <v>3</v>
          </cell>
          <cell r="I360" t="str">
            <v>ハ</v>
          </cell>
        </row>
        <row r="361">
          <cell r="A361" t="str">
            <v>貨3LNBF</v>
          </cell>
          <cell r="B361" t="str">
            <v>バス貨物2.5～3.5t(ガソリン・LPG)</v>
          </cell>
          <cell r="C361" t="str">
            <v>貨3L</v>
          </cell>
          <cell r="D361" t="str">
            <v>H17</v>
          </cell>
          <cell r="E361" t="str">
            <v>NBF</v>
          </cell>
          <cell r="F361">
            <v>6.3E-2</v>
          </cell>
          <cell r="G361">
            <v>0</v>
          </cell>
          <cell r="H361">
            <v>3</v>
          </cell>
          <cell r="I361" t="str">
            <v>ガL3</v>
          </cell>
        </row>
        <row r="362">
          <cell r="A362" t="str">
            <v>貨4L-</v>
          </cell>
          <cell r="B362" t="str">
            <v>バス貨物3.5t～(ガソリン・LPG)</v>
          </cell>
          <cell r="C362" t="str">
            <v>貨4L</v>
          </cell>
          <cell r="D362" t="str">
            <v>S54前</v>
          </cell>
          <cell r="E362" t="str">
            <v>-</v>
          </cell>
          <cell r="F362">
            <v>1.17</v>
          </cell>
          <cell r="G362">
            <v>0</v>
          </cell>
          <cell r="H362">
            <v>3</v>
          </cell>
          <cell r="I362" t="str">
            <v>ガL3</v>
          </cell>
        </row>
        <row r="363">
          <cell r="A363" t="str">
            <v>貨4LJ</v>
          </cell>
          <cell r="B363" t="str">
            <v>バス貨物3.5t～(ガソリン・LPG)</v>
          </cell>
          <cell r="C363" t="str">
            <v>貨4L</v>
          </cell>
          <cell r="D363" t="str">
            <v>S54</v>
          </cell>
          <cell r="E363" t="str">
            <v>J</v>
          </cell>
          <cell r="F363">
            <v>0.83</v>
          </cell>
          <cell r="G363">
            <v>0</v>
          </cell>
          <cell r="H363">
            <v>3</v>
          </cell>
          <cell r="I363" t="str">
            <v>ガL3</v>
          </cell>
        </row>
        <row r="364">
          <cell r="A364" t="str">
            <v>貨4LM</v>
          </cell>
          <cell r="B364" t="str">
            <v>バス貨物3.5t～(ガソリン・LPG)</v>
          </cell>
          <cell r="C364" t="str">
            <v>貨4L</v>
          </cell>
          <cell r="D364" t="str">
            <v>S57</v>
          </cell>
          <cell r="E364" t="str">
            <v>M</v>
          </cell>
          <cell r="F364">
            <v>0.56999999999999995</v>
          </cell>
          <cell r="G364">
            <v>0</v>
          </cell>
          <cell r="H364">
            <v>3</v>
          </cell>
          <cell r="I364" t="str">
            <v>ガL3</v>
          </cell>
        </row>
        <row r="365">
          <cell r="A365" t="str">
            <v>貨4LT</v>
          </cell>
          <cell r="B365" t="str">
            <v>バス貨物3.5t～(ガソリン・LPG)</v>
          </cell>
          <cell r="C365" t="str">
            <v>貨4L</v>
          </cell>
          <cell r="D365" t="str">
            <v>H元</v>
          </cell>
          <cell r="E365" t="str">
            <v>T</v>
          </cell>
          <cell r="F365">
            <v>0.49</v>
          </cell>
          <cell r="G365">
            <v>0</v>
          </cell>
          <cell r="H365">
            <v>3</v>
          </cell>
          <cell r="I365" t="str">
            <v>ガL3</v>
          </cell>
        </row>
        <row r="366">
          <cell r="A366" t="str">
            <v>貨4LZ</v>
          </cell>
          <cell r="B366" t="str">
            <v>バス貨物3.5t～(ガソリン・LPG)</v>
          </cell>
          <cell r="C366" t="str">
            <v>貨4L</v>
          </cell>
          <cell r="D366" t="str">
            <v>H4</v>
          </cell>
          <cell r="E366" t="str">
            <v>Z</v>
          </cell>
          <cell r="F366">
            <v>0.4</v>
          </cell>
          <cell r="G366">
            <v>0</v>
          </cell>
          <cell r="H366">
            <v>3</v>
          </cell>
          <cell r="I366" t="str">
            <v>ガL3</v>
          </cell>
        </row>
        <row r="367">
          <cell r="A367" t="str">
            <v>貨4LGB</v>
          </cell>
          <cell r="B367" t="str">
            <v>バス貨物3.5t～(ガソリン・LPG)</v>
          </cell>
          <cell r="C367" t="str">
            <v>貨4L</v>
          </cell>
          <cell r="D367" t="str">
            <v>H7,H10</v>
          </cell>
          <cell r="E367" t="str">
            <v>GB</v>
          </cell>
          <cell r="F367">
            <v>0.33</v>
          </cell>
          <cell r="G367">
            <v>0</v>
          </cell>
          <cell r="H367">
            <v>3</v>
          </cell>
          <cell r="I367" t="str">
            <v>ガL3</v>
          </cell>
        </row>
        <row r="368">
          <cell r="A368" t="str">
            <v>貨4LGE</v>
          </cell>
          <cell r="B368" t="str">
            <v>バス貨物3.5t～(ガソリン・LPG)</v>
          </cell>
          <cell r="C368" t="str">
            <v>貨4L</v>
          </cell>
          <cell r="D368" t="str">
            <v>H7,H10</v>
          </cell>
          <cell r="E368" t="str">
            <v>GE</v>
          </cell>
          <cell r="F368">
            <v>0.33</v>
          </cell>
          <cell r="G368">
            <v>0</v>
          </cell>
          <cell r="H368">
            <v>3</v>
          </cell>
          <cell r="I368" t="str">
            <v>ガL3</v>
          </cell>
        </row>
        <row r="369">
          <cell r="A369" t="str">
            <v>貨4LHJ</v>
          </cell>
          <cell r="B369" t="str">
            <v>バス貨物3.5t～(ガソリン・LPG)</v>
          </cell>
          <cell r="C369" t="str">
            <v>貨4L</v>
          </cell>
          <cell r="D369" t="str">
            <v>H7,H10</v>
          </cell>
          <cell r="E369" t="str">
            <v>HJ</v>
          </cell>
          <cell r="F369">
            <v>0.16500000000000001</v>
          </cell>
          <cell r="G369">
            <v>0</v>
          </cell>
          <cell r="H369">
            <v>3</v>
          </cell>
          <cell r="I369" t="str">
            <v>ハ</v>
          </cell>
        </row>
        <row r="370">
          <cell r="A370" t="str">
            <v>貨4LGL</v>
          </cell>
          <cell r="B370" t="str">
            <v>バス貨物3.5t～(ガソリン・LPG)</v>
          </cell>
          <cell r="C370" t="str">
            <v>貨4L</v>
          </cell>
          <cell r="D370" t="str">
            <v>H13</v>
          </cell>
          <cell r="E370" t="str">
            <v>GL</v>
          </cell>
          <cell r="F370">
            <v>0.1</v>
          </cell>
          <cell r="G370">
            <v>0</v>
          </cell>
          <cell r="H370">
            <v>3</v>
          </cell>
          <cell r="I370" t="str">
            <v>ガL3</v>
          </cell>
        </row>
        <row r="371">
          <cell r="A371" t="str">
            <v>貨4LHR</v>
          </cell>
          <cell r="B371" t="str">
            <v>バス貨物3.5t～(ガソリン・LPG)</v>
          </cell>
          <cell r="C371" t="str">
            <v>貨4L</v>
          </cell>
          <cell r="D371" t="str">
            <v>H13</v>
          </cell>
          <cell r="E371" t="str">
            <v>HR</v>
          </cell>
          <cell r="F371">
            <v>0.05</v>
          </cell>
          <cell r="G371">
            <v>0</v>
          </cell>
          <cell r="H371">
            <v>3</v>
          </cell>
          <cell r="I371" t="str">
            <v>ハ</v>
          </cell>
        </row>
        <row r="372">
          <cell r="A372" t="str">
            <v>貨4LTD</v>
          </cell>
          <cell r="B372" t="str">
            <v>バス貨物3.5t～(ガソリン・LPG)</v>
          </cell>
          <cell r="C372" t="str">
            <v>貨4L</v>
          </cell>
          <cell r="D372" t="str">
            <v>H13</v>
          </cell>
          <cell r="E372" t="str">
            <v>TD</v>
          </cell>
          <cell r="F372">
            <v>7.4999999999999997E-2</v>
          </cell>
          <cell r="G372">
            <v>0</v>
          </cell>
          <cell r="H372">
            <v>3</v>
          </cell>
          <cell r="I372" t="str">
            <v>ガL3</v>
          </cell>
        </row>
        <row r="373">
          <cell r="A373" t="str">
            <v>貨4LXD</v>
          </cell>
          <cell r="B373" t="str">
            <v>バス貨物3.5t～(ガソリン・LPG)</v>
          </cell>
          <cell r="C373" t="str">
            <v>貨4L</v>
          </cell>
          <cell r="D373" t="str">
            <v>H13</v>
          </cell>
          <cell r="E373" t="str">
            <v>XD</v>
          </cell>
          <cell r="F373">
            <v>7.4999999999999997E-2</v>
          </cell>
          <cell r="G373">
            <v>0</v>
          </cell>
          <cell r="H373">
            <v>3</v>
          </cell>
          <cell r="I373" t="str">
            <v>ハ</v>
          </cell>
        </row>
        <row r="374">
          <cell r="A374" t="str">
            <v>貨4LLD</v>
          </cell>
          <cell r="B374" t="str">
            <v>バス貨物3.5t～(ガソリン・LPG)</v>
          </cell>
          <cell r="C374" t="str">
            <v>貨4L</v>
          </cell>
          <cell r="D374" t="str">
            <v>H13</v>
          </cell>
          <cell r="E374" t="str">
            <v>LD</v>
          </cell>
          <cell r="F374">
            <v>0.05</v>
          </cell>
          <cell r="G374">
            <v>0</v>
          </cell>
          <cell r="H374">
            <v>3</v>
          </cell>
          <cell r="I374" t="str">
            <v>ガL3</v>
          </cell>
        </row>
        <row r="375">
          <cell r="A375" t="str">
            <v>貨4LYD</v>
          </cell>
          <cell r="B375" t="str">
            <v>バス貨物3.5t～(ガソリン・LPG)</v>
          </cell>
          <cell r="C375" t="str">
            <v>貨4L</v>
          </cell>
          <cell r="D375" t="str">
            <v>H13</v>
          </cell>
          <cell r="E375" t="str">
            <v>YD</v>
          </cell>
          <cell r="F375">
            <v>0.05</v>
          </cell>
          <cell r="G375">
            <v>0</v>
          </cell>
          <cell r="H375">
            <v>3</v>
          </cell>
          <cell r="I375" t="str">
            <v>ハ</v>
          </cell>
        </row>
        <row r="376">
          <cell r="A376" t="str">
            <v>貨4LUD</v>
          </cell>
          <cell r="B376" t="str">
            <v>バス貨物3.5t～(ガソリン・LPG)</v>
          </cell>
          <cell r="C376" t="str">
            <v>貨4L</v>
          </cell>
          <cell r="D376" t="str">
            <v>H13</v>
          </cell>
          <cell r="E376" t="str">
            <v>UD</v>
          </cell>
          <cell r="F376">
            <v>2.5000000000000001E-2</v>
          </cell>
          <cell r="G376">
            <v>0</v>
          </cell>
          <cell r="H376">
            <v>3</v>
          </cell>
          <cell r="I376" t="str">
            <v>ガL3</v>
          </cell>
        </row>
        <row r="377">
          <cell r="A377" t="str">
            <v>貨4LZD</v>
          </cell>
          <cell r="B377" t="str">
            <v>バス貨物3.5t～(ガソリン・LPG)</v>
          </cell>
          <cell r="C377" t="str">
            <v>貨4L</v>
          </cell>
          <cell r="D377" t="str">
            <v>H13</v>
          </cell>
          <cell r="E377" t="str">
            <v>ZD</v>
          </cell>
          <cell r="F377">
            <v>2.5000000000000001E-2</v>
          </cell>
          <cell r="G377">
            <v>0</v>
          </cell>
          <cell r="H377">
            <v>3</v>
          </cell>
          <cell r="I377" t="str">
            <v>ハ</v>
          </cell>
        </row>
        <row r="378">
          <cell r="A378" t="str">
            <v>貨4LABG</v>
          </cell>
          <cell r="B378" t="str">
            <v>バス貨物3.5t～(ガソリン・LPG)</v>
          </cell>
          <cell r="C378" t="str">
            <v>貨4L</v>
          </cell>
          <cell r="D378" t="str">
            <v>H17</v>
          </cell>
          <cell r="E378" t="str">
            <v>ABG</v>
          </cell>
          <cell r="F378">
            <v>0.05</v>
          </cell>
          <cell r="G378">
            <v>0</v>
          </cell>
          <cell r="H378">
            <v>3</v>
          </cell>
          <cell r="I378" t="str">
            <v>ガL3</v>
          </cell>
        </row>
        <row r="379">
          <cell r="A379" t="str">
            <v>貨4LAAG</v>
          </cell>
          <cell r="B379" t="str">
            <v>バス貨物3.5t～(ガソリン・LPG)</v>
          </cell>
          <cell r="C379" t="str">
            <v>貨4L</v>
          </cell>
          <cell r="D379" t="str">
            <v>H17</v>
          </cell>
          <cell r="E379" t="str">
            <v>AAG</v>
          </cell>
          <cell r="F379">
            <v>2.5000000000000001E-2</v>
          </cell>
          <cell r="G379">
            <v>0</v>
          </cell>
          <cell r="H379">
            <v>3</v>
          </cell>
          <cell r="I379" t="str">
            <v>ハ</v>
          </cell>
        </row>
        <row r="380">
          <cell r="A380" t="str">
            <v>貨4LALG</v>
          </cell>
          <cell r="B380" t="str">
            <v>バス貨物3.5t～(ガソリン・LPG)</v>
          </cell>
          <cell r="C380" t="str">
            <v>貨4L</v>
          </cell>
          <cell r="D380" t="str">
            <v>H17</v>
          </cell>
          <cell r="E380" t="str">
            <v>ALG</v>
          </cell>
          <cell r="F380">
            <v>1.2500000000000001E-2</v>
          </cell>
          <cell r="G380">
            <v>0</v>
          </cell>
          <cell r="H380">
            <v>3</v>
          </cell>
          <cell r="I380" t="str">
            <v>Pハ</v>
          </cell>
        </row>
        <row r="381">
          <cell r="A381" t="str">
            <v>貨4LBAG</v>
          </cell>
          <cell r="B381" t="str">
            <v>バス貨物3.5t～(ガソリン・LPG)</v>
          </cell>
          <cell r="C381" t="str">
            <v>貨4L</v>
          </cell>
          <cell r="D381" t="str">
            <v>H17</v>
          </cell>
          <cell r="E381" t="str">
            <v>BAG</v>
          </cell>
          <cell r="F381">
            <v>4.4999999999999998E-2</v>
          </cell>
          <cell r="G381">
            <v>0</v>
          </cell>
          <cell r="H381">
            <v>3</v>
          </cell>
          <cell r="I381" t="str">
            <v>ハ</v>
          </cell>
        </row>
        <row r="382">
          <cell r="A382" t="str">
            <v>貨4LBBG</v>
          </cell>
          <cell r="B382" t="str">
            <v>バス貨物3.5t～(ガソリン・LPG)</v>
          </cell>
          <cell r="C382" t="str">
            <v>貨4L</v>
          </cell>
          <cell r="D382" t="str">
            <v>H17</v>
          </cell>
          <cell r="E382" t="str">
            <v>BBG</v>
          </cell>
          <cell r="F382">
            <v>4.4999999999999998E-2</v>
          </cell>
          <cell r="G382">
            <v>0</v>
          </cell>
          <cell r="H382">
            <v>3</v>
          </cell>
          <cell r="I382" t="str">
            <v>ガL3</v>
          </cell>
        </row>
        <row r="383">
          <cell r="A383" t="str">
            <v>貨4LBLG</v>
          </cell>
          <cell r="B383" t="str">
            <v>バス貨物3.5t～(ガソリン・LPG)</v>
          </cell>
          <cell r="C383" t="str">
            <v>貨4L</v>
          </cell>
          <cell r="D383" t="str">
            <v>H17</v>
          </cell>
          <cell r="E383" t="str">
            <v>BLG</v>
          </cell>
          <cell r="F383">
            <v>4.4999999999999998E-2</v>
          </cell>
          <cell r="G383">
            <v>0</v>
          </cell>
          <cell r="H383">
            <v>3</v>
          </cell>
          <cell r="I383" t="str">
            <v>Pハ</v>
          </cell>
        </row>
        <row r="384">
          <cell r="A384" t="str">
            <v>貨4LNAG</v>
          </cell>
          <cell r="B384" t="str">
            <v>バス貨物3.5t～(ガソリン・LPG)</v>
          </cell>
          <cell r="C384" t="str">
            <v>貨4L</v>
          </cell>
          <cell r="D384" t="str">
            <v>H17</v>
          </cell>
          <cell r="E384" t="str">
            <v>NAG</v>
          </cell>
          <cell r="F384">
            <v>4.4999999999999998E-2</v>
          </cell>
          <cell r="G384">
            <v>0</v>
          </cell>
          <cell r="H384">
            <v>3</v>
          </cell>
          <cell r="I384" t="str">
            <v>ハ</v>
          </cell>
        </row>
        <row r="385">
          <cell r="A385" t="str">
            <v>貨4LNBG</v>
          </cell>
          <cell r="B385" t="str">
            <v>バス貨物3.5t～(ガソリン・LPG)</v>
          </cell>
          <cell r="C385" t="str">
            <v>貨4L</v>
          </cell>
          <cell r="D385" t="str">
            <v>H17</v>
          </cell>
          <cell r="E385" t="str">
            <v>NBG</v>
          </cell>
          <cell r="F385">
            <v>4.4999999999999998E-2</v>
          </cell>
          <cell r="G385">
            <v>0</v>
          </cell>
          <cell r="H385">
            <v>3</v>
          </cell>
          <cell r="I385" t="str">
            <v>ガL3</v>
          </cell>
        </row>
        <row r="386">
          <cell r="A386" t="str">
            <v>貨4LNLG</v>
          </cell>
          <cell r="B386" t="str">
            <v>バス貨物3.5t～(ガソリン・LPG)</v>
          </cell>
          <cell r="C386" t="str">
            <v>貨4L</v>
          </cell>
          <cell r="D386" t="str">
            <v>H17</v>
          </cell>
          <cell r="E386" t="str">
            <v>NLG</v>
          </cell>
          <cell r="F386">
            <v>4.4999999999999998E-2</v>
          </cell>
          <cell r="G386">
            <v>0</v>
          </cell>
          <cell r="H386">
            <v>3</v>
          </cell>
          <cell r="I386" t="str">
            <v>Pハ</v>
          </cell>
        </row>
        <row r="387">
          <cell r="A387" t="str">
            <v>貨4LPLG</v>
          </cell>
          <cell r="B387" t="str">
            <v>バス貨物3.5t～(ガソリン・LPG)</v>
          </cell>
          <cell r="C387" t="str">
            <v>貨4L</v>
          </cell>
          <cell r="D387" t="str">
            <v>H17</v>
          </cell>
          <cell r="E387" t="str">
            <v>PLG</v>
          </cell>
          <cell r="F387">
            <v>0.05</v>
          </cell>
          <cell r="G387">
            <v>0</v>
          </cell>
          <cell r="H387">
            <v>3</v>
          </cell>
          <cell r="I387" t="str">
            <v>Pハ</v>
          </cell>
        </row>
        <row r="388">
          <cell r="A388" t="str">
            <v>貨4LLBG</v>
          </cell>
          <cell r="B388" t="str">
            <v>バス貨物3.5t～(ガソリン・LPG)</v>
          </cell>
          <cell r="C388" t="str">
            <v>貨4L</v>
          </cell>
          <cell r="D388" t="str">
            <v>H21</v>
          </cell>
          <cell r="E388" t="str">
            <v>LBG</v>
          </cell>
          <cell r="F388">
            <v>0.05</v>
          </cell>
          <cell r="G388">
            <v>0</v>
          </cell>
          <cell r="H388">
            <v>3</v>
          </cell>
          <cell r="I388" t="str">
            <v>ガL3</v>
          </cell>
        </row>
        <row r="389">
          <cell r="A389" t="str">
            <v>貨4LLAG</v>
          </cell>
          <cell r="B389" t="str">
            <v>バス貨物3.5t～(ガソリン・LPG)</v>
          </cell>
          <cell r="C389" t="str">
            <v>貨4L</v>
          </cell>
          <cell r="D389" t="str">
            <v>H21</v>
          </cell>
          <cell r="E389" t="str">
            <v>LAG</v>
          </cell>
          <cell r="F389">
            <v>2.5000000000000001E-2</v>
          </cell>
          <cell r="G389">
            <v>0</v>
          </cell>
          <cell r="H389">
            <v>3</v>
          </cell>
          <cell r="I389" t="str">
            <v>ハ</v>
          </cell>
        </row>
        <row r="390">
          <cell r="A390" t="str">
            <v>貨4LLLG</v>
          </cell>
          <cell r="B390" t="str">
            <v>バス貨物3.5t～(ガソリン・LPG)</v>
          </cell>
          <cell r="C390" t="str">
            <v>貨4L</v>
          </cell>
          <cell r="D390" t="str">
            <v>H21</v>
          </cell>
          <cell r="E390" t="str">
            <v>LLG</v>
          </cell>
          <cell r="F390">
            <v>1.2500000000000001E-2</v>
          </cell>
          <cell r="G390">
            <v>0</v>
          </cell>
          <cell r="H390">
            <v>3</v>
          </cell>
          <cell r="I390" t="str">
            <v>Pハ</v>
          </cell>
        </row>
        <row r="391">
          <cell r="A391" t="str">
            <v>貨4LMBG</v>
          </cell>
          <cell r="B391" t="str">
            <v>バス貨物3.5t～(ガソリン・LPG)</v>
          </cell>
          <cell r="C391" t="str">
            <v>貨4L</v>
          </cell>
          <cell r="D391" t="str">
            <v>H21</v>
          </cell>
          <cell r="E391" t="str">
            <v>MBG</v>
          </cell>
          <cell r="F391">
            <v>2.5000000000000001E-2</v>
          </cell>
          <cell r="G391">
            <v>0</v>
          </cell>
          <cell r="H391">
            <v>3</v>
          </cell>
          <cell r="I391" t="str">
            <v>ガL1</v>
          </cell>
        </row>
        <row r="392">
          <cell r="A392" t="str">
            <v>貨4LMAG</v>
          </cell>
          <cell r="B392" t="str">
            <v>バス貨物3.5t～(ガソリン・LPG)</v>
          </cell>
          <cell r="C392" t="str">
            <v>貨4L</v>
          </cell>
          <cell r="D392" t="str">
            <v>H21</v>
          </cell>
          <cell r="E392" t="str">
            <v>MAG</v>
          </cell>
          <cell r="F392">
            <v>2.5000000000000001E-2</v>
          </cell>
          <cell r="G392">
            <v>0</v>
          </cell>
          <cell r="H392">
            <v>3</v>
          </cell>
          <cell r="I392" t="str">
            <v>ハ</v>
          </cell>
        </row>
        <row r="393">
          <cell r="A393" t="str">
            <v>貨4LMLG</v>
          </cell>
          <cell r="B393" t="str">
            <v>バス貨物3.5t～(ガソリン・LPG)</v>
          </cell>
          <cell r="C393" t="str">
            <v>貨4L</v>
          </cell>
          <cell r="D393" t="str">
            <v>H21</v>
          </cell>
          <cell r="E393" t="str">
            <v>MLG</v>
          </cell>
          <cell r="F393">
            <v>2.5000000000000001E-2</v>
          </cell>
          <cell r="G393">
            <v>0</v>
          </cell>
          <cell r="H393">
            <v>3</v>
          </cell>
          <cell r="I393" t="str">
            <v>Pハ</v>
          </cell>
        </row>
        <row r="394">
          <cell r="A394" t="str">
            <v>貨4LRBG</v>
          </cell>
          <cell r="B394" t="str">
            <v>バス貨物3.5t～(ガソリン・LPG)</v>
          </cell>
          <cell r="C394" t="str">
            <v>貨4L</v>
          </cell>
          <cell r="D394" t="str">
            <v>H21</v>
          </cell>
          <cell r="E394" t="str">
            <v>RBG</v>
          </cell>
          <cell r="F394">
            <v>1.2500000000000001E-2</v>
          </cell>
          <cell r="G394">
            <v>0</v>
          </cell>
          <cell r="H394">
            <v>3</v>
          </cell>
          <cell r="I394" t="str">
            <v>ガL2</v>
          </cell>
        </row>
        <row r="395">
          <cell r="A395" t="str">
            <v>貨4LRAG</v>
          </cell>
          <cell r="B395" t="str">
            <v>バス貨物3.5t～(ガソリン・LPG)</v>
          </cell>
          <cell r="C395" t="str">
            <v>貨4L</v>
          </cell>
          <cell r="D395" t="str">
            <v>H21</v>
          </cell>
          <cell r="E395" t="str">
            <v>RAG</v>
          </cell>
          <cell r="F395">
            <v>1.2500000000000001E-2</v>
          </cell>
          <cell r="G395">
            <v>0</v>
          </cell>
          <cell r="H395">
            <v>3</v>
          </cell>
          <cell r="I395" t="str">
            <v>ハ</v>
          </cell>
        </row>
        <row r="396">
          <cell r="A396" t="str">
            <v>貨4LRLG</v>
          </cell>
          <cell r="B396" t="str">
            <v>バス貨物3.5t～(ガソリン・LPG)</v>
          </cell>
          <cell r="C396" t="str">
            <v>貨4L</v>
          </cell>
          <cell r="D396" t="str">
            <v>H21</v>
          </cell>
          <cell r="E396" t="str">
            <v>RLG</v>
          </cell>
          <cell r="F396">
            <v>1.2500000000000001E-2</v>
          </cell>
          <cell r="G396">
            <v>0</v>
          </cell>
          <cell r="H396">
            <v>3</v>
          </cell>
          <cell r="I396" t="str">
            <v>Pハ</v>
          </cell>
        </row>
        <row r="397">
          <cell r="A397" t="str">
            <v>貨4LQBG</v>
          </cell>
          <cell r="B397" t="str">
            <v>バス貨物3.5t～(ガソリン・LPG)</v>
          </cell>
          <cell r="C397" t="str">
            <v>貨4L</v>
          </cell>
          <cell r="D397" t="str">
            <v>H21</v>
          </cell>
          <cell r="E397" t="str">
            <v>QBG</v>
          </cell>
          <cell r="F397">
            <v>4.4999999999999998E-2</v>
          </cell>
          <cell r="G397">
            <v>0</v>
          </cell>
          <cell r="H397">
            <v>3</v>
          </cell>
          <cell r="I397" t="str">
            <v>ガL3</v>
          </cell>
        </row>
        <row r="398">
          <cell r="A398" t="str">
            <v>貨4LQAG</v>
          </cell>
          <cell r="B398" t="str">
            <v>バス貨物3.5t～(ガソリン・LPG)</v>
          </cell>
          <cell r="C398" t="str">
            <v>貨4L</v>
          </cell>
          <cell r="D398" t="str">
            <v>H21</v>
          </cell>
          <cell r="E398" t="str">
            <v>QAG</v>
          </cell>
          <cell r="F398">
            <v>4.4999999999999998E-2</v>
          </cell>
          <cell r="G398">
            <v>0</v>
          </cell>
          <cell r="H398">
            <v>3</v>
          </cell>
          <cell r="I398" t="str">
            <v>ハ</v>
          </cell>
        </row>
        <row r="399">
          <cell r="A399" t="str">
            <v>貨4LQLG</v>
          </cell>
          <cell r="B399" t="str">
            <v>バス貨物3.5t～(ガソリン・LPG)</v>
          </cell>
          <cell r="C399" t="str">
            <v>貨4L</v>
          </cell>
          <cell r="D399" t="str">
            <v>H21</v>
          </cell>
          <cell r="E399" t="str">
            <v>QLG</v>
          </cell>
          <cell r="F399">
            <v>4.4999999999999998E-2</v>
          </cell>
          <cell r="G399">
            <v>0</v>
          </cell>
          <cell r="H399">
            <v>3</v>
          </cell>
          <cell r="I399" t="str">
            <v>Pハ</v>
          </cell>
        </row>
        <row r="400">
          <cell r="A400" t="str">
            <v>貨4LKK</v>
          </cell>
          <cell r="B400" t="str">
            <v>バス貨物3.5t～(ガソリン・LPG)</v>
          </cell>
          <cell r="C400" t="str">
            <v>貨4L</v>
          </cell>
          <cell r="D400" t="str">
            <v>H10</v>
          </cell>
          <cell r="E400" t="str">
            <v>KK</v>
          </cell>
          <cell r="F400">
            <v>0.33</v>
          </cell>
          <cell r="G400">
            <v>0</v>
          </cell>
          <cell r="H400">
            <v>3</v>
          </cell>
          <cell r="I400" t="str">
            <v>ガL3</v>
          </cell>
        </row>
        <row r="401">
          <cell r="A401" t="str">
            <v>貨4LKC</v>
          </cell>
          <cell r="B401" t="str">
            <v>バス貨物3.5t～(ガソリン・LPG)</v>
          </cell>
          <cell r="C401" t="str">
            <v>貨4L</v>
          </cell>
          <cell r="D401" t="str">
            <v>H10</v>
          </cell>
          <cell r="E401" t="str">
            <v>KC</v>
          </cell>
          <cell r="F401">
            <v>0.33</v>
          </cell>
          <cell r="G401">
            <v>0</v>
          </cell>
          <cell r="H401">
            <v>3</v>
          </cell>
          <cell r="I401" t="str">
            <v>ガL3</v>
          </cell>
        </row>
        <row r="402">
          <cell r="A402" t="str">
            <v>貨4LCAG</v>
          </cell>
          <cell r="B402" t="str">
            <v>バス貨物3.5t～(ガソリン・LPG)</v>
          </cell>
          <cell r="C402" t="str">
            <v>貨4L</v>
          </cell>
          <cell r="D402" t="str">
            <v>H17</v>
          </cell>
          <cell r="E402" t="str">
            <v>CAG</v>
          </cell>
          <cell r="F402">
            <v>2.5000000000000001E-2</v>
          </cell>
          <cell r="G402">
            <v>0</v>
          </cell>
          <cell r="H402">
            <v>3</v>
          </cell>
          <cell r="I402" t="str">
            <v>ハ</v>
          </cell>
        </row>
        <row r="403">
          <cell r="A403" t="str">
            <v>貨4LCBG</v>
          </cell>
          <cell r="B403" t="str">
            <v>バス貨物3.5t～(ガソリン・LPG)</v>
          </cell>
          <cell r="C403" t="str">
            <v>貨4L</v>
          </cell>
          <cell r="D403" t="str">
            <v>H17</v>
          </cell>
          <cell r="E403" t="str">
            <v>CBG</v>
          </cell>
          <cell r="F403">
            <v>2.5000000000000001E-2</v>
          </cell>
          <cell r="G403">
            <v>0</v>
          </cell>
          <cell r="H403">
            <v>3</v>
          </cell>
          <cell r="I403" t="str">
            <v>ガL1</v>
          </cell>
        </row>
        <row r="404">
          <cell r="A404" t="str">
            <v>貨4LDAG</v>
          </cell>
          <cell r="B404" t="str">
            <v>バス貨物3.5t～(ガソリン・LPG)</v>
          </cell>
          <cell r="C404" t="str">
            <v>貨4L</v>
          </cell>
          <cell r="D404" t="str">
            <v>H17</v>
          </cell>
          <cell r="E404" t="str">
            <v>DAG</v>
          </cell>
          <cell r="F404">
            <v>1.2500000000000001E-2</v>
          </cell>
          <cell r="G404">
            <v>0</v>
          </cell>
          <cell r="H404">
            <v>3</v>
          </cell>
          <cell r="I404" t="str">
            <v>ハ</v>
          </cell>
        </row>
        <row r="405">
          <cell r="A405" t="str">
            <v>貨4LDBG</v>
          </cell>
          <cell r="B405" t="str">
            <v>バス貨物3.5t～(ガソリン・LPG)</v>
          </cell>
          <cell r="C405" t="str">
            <v>貨4L</v>
          </cell>
          <cell r="D405" t="str">
            <v>H17</v>
          </cell>
          <cell r="E405" t="str">
            <v>DBG</v>
          </cell>
          <cell r="F405">
            <v>1.2500000000000001E-2</v>
          </cell>
          <cell r="G405">
            <v>0</v>
          </cell>
          <cell r="H405">
            <v>3</v>
          </cell>
          <cell r="I405" t="str">
            <v>ガL2</v>
          </cell>
        </row>
        <row r="406">
          <cell r="A406" t="str">
            <v>貨1軽-</v>
          </cell>
          <cell r="B406" t="str">
            <v>バス貨物～1.7t(軽油)</v>
          </cell>
          <cell r="C406" t="str">
            <v>貨1軽</v>
          </cell>
          <cell r="D406" t="str">
            <v>S54前</v>
          </cell>
          <cell r="E406" t="str">
            <v>-</v>
          </cell>
          <cell r="F406">
            <v>1.7</v>
          </cell>
          <cell r="G406">
            <v>0.2</v>
          </cell>
          <cell r="H406">
            <v>2.58</v>
          </cell>
          <cell r="I406" t="str">
            <v>軽3</v>
          </cell>
        </row>
        <row r="407">
          <cell r="A407" t="str">
            <v>貨1軽K</v>
          </cell>
          <cell r="B407" t="str">
            <v>バス貨物～1.7t(軽油)</v>
          </cell>
          <cell r="C407" t="str">
            <v>貨1軽</v>
          </cell>
          <cell r="D407" t="str">
            <v>S54</v>
          </cell>
          <cell r="E407" t="str">
            <v>K</v>
          </cell>
          <cell r="F407">
            <v>1.52</v>
          </cell>
          <cell r="G407">
            <v>0.2</v>
          </cell>
          <cell r="H407">
            <v>2.58</v>
          </cell>
          <cell r="I407" t="str">
            <v>軽3</v>
          </cell>
        </row>
        <row r="408">
          <cell r="A408" t="str">
            <v>貨1軽N</v>
          </cell>
          <cell r="B408" t="str">
            <v>バス貨物～1.7t(軽油)</v>
          </cell>
          <cell r="C408" t="str">
            <v>貨1軽</v>
          </cell>
          <cell r="D408" t="str">
            <v>S57,S58</v>
          </cell>
          <cell r="E408" t="str">
            <v>N</v>
          </cell>
          <cell r="F408">
            <v>1.3</v>
          </cell>
          <cell r="G408">
            <v>0.2</v>
          </cell>
          <cell r="H408">
            <v>2.58</v>
          </cell>
          <cell r="I408" t="str">
            <v>軽3</v>
          </cell>
        </row>
        <row r="409">
          <cell r="A409" t="str">
            <v>貨1軽P</v>
          </cell>
          <cell r="B409" t="str">
            <v>バス貨物～1.7t(軽油)</v>
          </cell>
          <cell r="C409" t="str">
            <v>貨1軽</v>
          </cell>
          <cell r="D409" t="str">
            <v>S57,S58</v>
          </cell>
          <cell r="E409" t="str">
            <v>P</v>
          </cell>
          <cell r="F409">
            <v>1.3</v>
          </cell>
          <cell r="G409">
            <v>0.2</v>
          </cell>
          <cell r="H409">
            <v>2.58</v>
          </cell>
          <cell r="I409" t="str">
            <v>軽3</v>
          </cell>
        </row>
        <row r="410">
          <cell r="A410" t="str">
            <v>貨1軽S</v>
          </cell>
          <cell r="B410" t="str">
            <v>バス貨物～1.7t(軽油)</v>
          </cell>
          <cell r="C410" t="str">
            <v>貨1軽</v>
          </cell>
          <cell r="D410" t="str">
            <v>S63</v>
          </cell>
          <cell r="E410" t="str">
            <v>S</v>
          </cell>
          <cell r="F410">
            <v>0.9</v>
          </cell>
          <cell r="G410">
            <v>0.2</v>
          </cell>
          <cell r="H410">
            <v>2.58</v>
          </cell>
          <cell r="I410" t="str">
            <v>軽3</v>
          </cell>
        </row>
        <row r="411">
          <cell r="A411" t="str">
            <v>貨1軽KA</v>
          </cell>
          <cell r="B411" t="str">
            <v>バス貨物～1.7t(軽油)</v>
          </cell>
          <cell r="C411" t="str">
            <v>貨1軽</v>
          </cell>
          <cell r="D411" t="str">
            <v>H5</v>
          </cell>
          <cell r="E411" t="str">
            <v>KA</v>
          </cell>
          <cell r="F411">
            <v>0.6</v>
          </cell>
          <cell r="G411">
            <v>0.2</v>
          </cell>
          <cell r="H411">
            <v>2.58</v>
          </cell>
          <cell r="I411" t="str">
            <v>軽3</v>
          </cell>
        </row>
        <row r="412">
          <cell r="A412" t="str">
            <v>貨1軽KE</v>
          </cell>
          <cell r="B412" t="str">
            <v>バス貨物～1.7t(軽油)</v>
          </cell>
          <cell r="C412" t="str">
            <v>貨1軽</v>
          </cell>
          <cell r="D412" t="str">
            <v>H9</v>
          </cell>
          <cell r="E412" t="str">
            <v>KE</v>
          </cell>
          <cell r="F412">
            <v>0.4</v>
          </cell>
          <cell r="G412">
            <v>0.08</v>
          </cell>
          <cell r="H412">
            <v>2.58</v>
          </cell>
          <cell r="I412" t="str">
            <v>軽3</v>
          </cell>
        </row>
        <row r="413">
          <cell r="A413" t="str">
            <v>貨1軽HA</v>
          </cell>
          <cell r="B413" t="str">
            <v>バス貨物～1.7t(軽油)</v>
          </cell>
          <cell r="C413" t="str">
            <v>貨1軽</v>
          </cell>
          <cell r="D413" t="str">
            <v>H9</v>
          </cell>
          <cell r="E413" t="str">
            <v>HA</v>
          </cell>
          <cell r="F413">
            <v>0.2</v>
          </cell>
          <cell r="G413">
            <v>0.04</v>
          </cell>
          <cell r="H413">
            <v>2.58</v>
          </cell>
          <cell r="I413" t="str">
            <v>ハ</v>
          </cell>
        </row>
        <row r="414">
          <cell r="A414" t="str">
            <v>貨1軽KP</v>
          </cell>
          <cell r="B414" t="str">
            <v>バス貨物～1.7t(軽油)</v>
          </cell>
          <cell r="C414" t="str">
            <v>貨1軽</v>
          </cell>
          <cell r="D414" t="str">
            <v>H14</v>
          </cell>
          <cell r="E414" t="str">
            <v>KP</v>
          </cell>
          <cell r="F414">
            <v>0.28000000000000003</v>
          </cell>
          <cell r="G414">
            <v>5.1999999999999998E-2</v>
          </cell>
          <cell r="H414">
            <v>2.58</v>
          </cell>
          <cell r="I414" t="str">
            <v>軽3</v>
          </cell>
        </row>
        <row r="415">
          <cell r="A415" t="str">
            <v>貨1軽HW</v>
          </cell>
          <cell r="B415" t="str">
            <v>バス貨物～1.7t(軽油)</v>
          </cell>
          <cell r="C415" t="str">
            <v>貨1軽</v>
          </cell>
          <cell r="D415" t="str">
            <v>H14</v>
          </cell>
          <cell r="E415" t="str">
            <v>HW</v>
          </cell>
          <cell r="F415">
            <v>0.14000000000000001</v>
          </cell>
          <cell r="G415">
            <v>2.5999999999999999E-2</v>
          </cell>
          <cell r="H415">
            <v>2.58</v>
          </cell>
          <cell r="I415" t="str">
            <v>ハ</v>
          </cell>
        </row>
        <row r="416">
          <cell r="A416" t="str">
            <v>貨1軽TH</v>
          </cell>
          <cell r="B416" t="str">
            <v>バス貨物～1.7t(軽油)</v>
          </cell>
          <cell r="C416" t="str">
            <v>貨1軽</v>
          </cell>
          <cell r="D416" t="str">
            <v>H14</v>
          </cell>
          <cell r="E416" t="str">
            <v>TH</v>
          </cell>
          <cell r="F416">
            <v>0.21</v>
          </cell>
          <cell r="G416">
            <v>3.9E-2</v>
          </cell>
          <cell r="H416">
            <v>2.58</v>
          </cell>
          <cell r="I416" t="str">
            <v>軽3</v>
          </cell>
        </row>
        <row r="417">
          <cell r="A417" t="str">
            <v>貨1軽XH</v>
          </cell>
          <cell r="B417" t="str">
            <v>バス貨物～1.7t(軽油)</v>
          </cell>
          <cell r="C417" t="str">
            <v>貨1軽</v>
          </cell>
          <cell r="D417" t="str">
            <v>H14</v>
          </cell>
          <cell r="E417" t="str">
            <v>XH</v>
          </cell>
          <cell r="F417">
            <v>0.21</v>
          </cell>
          <cell r="G417">
            <v>3.9E-2</v>
          </cell>
          <cell r="H417">
            <v>2.58</v>
          </cell>
          <cell r="I417" t="str">
            <v>ハ</v>
          </cell>
        </row>
        <row r="418">
          <cell r="A418" t="str">
            <v>貨1軽LH</v>
          </cell>
          <cell r="B418" t="str">
            <v>バス貨物～1.7t(軽油)</v>
          </cell>
          <cell r="C418" t="str">
            <v>貨1軽</v>
          </cell>
          <cell r="D418" t="str">
            <v>H14</v>
          </cell>
          <cell r="E418" t="str">
            <v>LH</v>
          </cell>
          <cell r="F418">
            <v>0.14000000000000001</v>
          </cell>
          <cell r="G418">
            <v>2.5999999999999999E-2</v>
          </cell>
          <cell r="H418">
            <v>2.58</v>
          </cell>
          <cell r="I418" t="str">
            <v>軽3</v>
          </cell>
        </row>
        <row r="419">
          <cell r="A419" t="str">
            <v>貨1軽YH</v>
          </cell>
          <cell r="B419" t="str">
            <v>バス貨物～1.7t(軽油)</v>
          </cell>
          <cell r="C419" t="str">
            <v>貨1軽</v>
          </cell>
          <cell r="D419" t="str">
            <v>H14</v>
          </cell>
          <cell r="E419" t="str">
            <v>YH</v>
          </cell>
          <cell r="F419">
            <v>0.14000000000000001</v>
          </cell>
          <cell r="G419">
            <v>2.5999999999999999E-2</v>
          </cell>
          <cell r="H419">
            <v>2.58</v>
          </cell>
          <cell r="I419" t="str">
            <v>ハ</v>
          </cell>
        </row>
        <row r="420">
          <cell r="A420" t="str">
            <v>貨1軽UH</v>
          </cell>
          <cell r="B420" t="str">
            <v>バス貨物～1.7t(軽油)</v>
          </cell>
          <cell r="C420" t="str">
            <v>貨1軽</v>
          </cell>
          <cell r="D420" t="str">
            <v>H14</v>
          </cell>
          <cell r="E420" t="str">
            <v>UH</v>
          </cell>
          <cell r="F420">
            <v>7.0000000000000007E-2</v>
          </cell>
          <cell r="G420">
            <v>1.2999999999999999E-2</v>
          </cell>
          <cell r="H420">
            <v>2.58</v>
          </cell>
          <cell r="I420" t="str">
            <v>軽3</v>
          </cell>
        </row>
        <row r="421">
          <cell r="A421" t="str">
            <v>貨1軽ZH</v>
          </cell>
          <cell r="B421" t="str">
            <v>バス貨物～1.7t(軽油)</v>
          </cell>
          <cell r="C421" t="str">
            <v>貨1軽</v>
          </cell>
          <cell r="D421" t="str">
            <v>H14</v>
          </cell>
          <cell r="E421" t="str">
            <v>ZH</v>
          </cell>
          <cell r="F421">
            <v>7.0000000000000007E-2</v>
          </cell>
          <cell r="G421">
            <v>1.2999999999999999E-2</v>
          </cell>
          <cell r="H421">
            <v>2.58</v>
          </cell>
          <cell r="I421" t="str">
            <v>ハ</v>
          </cell>
        </row>
        <row r="422">
          <cell r="A422" t="str">
            <v>貨1軽ADE</v>
          </cell>
          <cell r="B422" t="str">
            <v>バス貨物～1.7t(軽油)</v>
          </cell>
          <cell r="C422" t="str">
            <v>貨1軽</v>
          </cell>
          <cell r="D422" t="str">
            <v>H17</v>
          </cell>
          <cell r="E422" t="str">
            <v>ADE</v>
          </cell>
          <cell r="F422">
            <v>0.14000000000000001</v>
          </cell>
          <cell r="G422">
            <v>1.2999999999999999E-2</v>
          </cell>
          <cell r="H422">
            <v>2.58</v>
          </cell>
          <cell r="I422" t="str">
            <v>軽新長</v>
          </cell>
        </row>
        <row r="423">
          <cell r="A423" t="str">
            <v>貨1軽ACE</v>
          </cell>
          <cell r="B423" t="str">
            <v>バス貨物～1.7t(軽油)</v>
          </cell>
          <cell r="C423" t="str">
            <v>貨1軽</v>
          </cell>
          <cell r="D423" t="str">
            <v>H17</v>
          </cell>
          <cell r="E423" t="str">
            <v>ACE</v>
          </cell>
          <cell r="F423">
            <v>7.0000000000000007E-2</v>
          </cell>
          <cell r="G423">
            <v>6.4999999999999997E-3</v>
          </cell>
          <cell r="H423">
            <v>2.58</v>
          </cell>
          <cell r="I423" t="str">
            <v>ハ</v>
          </cell>
        </row>
        <row r="424">
          <cell r="A424" t="str">
            <v>貨1軽AME</v>
          </cell>
          <cell r="B424" t="str">
            <v>バス貨物～1.7t(軽油)</v>
          </cell>
          <cell r="C424" t="str">
            <v>貨1軽</v>
          </cell>
          <cell r="D424" t="str">
            <v>H17</v>
          </cell>
          <cell r="E424" t="str">
            <v>AME</v>
          </cell>
          <cell r="F424">
            <v>3.5000000000000003E-2</v>
          </cell>
          <cell r="G424">
            <v>3.2499999999999999E-3</v>
          </cell>
          <cell r="H424">
            <v>2.58</v>
          </cell>
          <cell r="I424" t="str">
            <v>Pハ</v>
          </cell>
        </row>
        <row r="425">
          <cell r="A425" t="str">
            <v>貨1軽CCE</v>
          </cell>
          <cell r="B425" t="str">
            <v>バス貨物～1.7t(軽油)</v>
          </cell>
          <cell r="C425" t="str">
            <v>貨1軽</v>
          </cell>
          <cell r="D425" t="str">
            <v>H17</v>
          </cell>
          <cell r="E425" t="str">
            <v>CCE</v>
          </cell>
          <cell r="F425">
            <v>7.0000000000000007E-2</v>
          </cell>
          <cell r="G425">
            <v>6.4999999999999997E-3</v>
          </cell>
          <cell r="H425">
            <v>2.58</v>
          </cell>
          <cell r="I425" t="str">
            <v>ハ</v>
          </cell>
        </row>
        <row r="426">
          <cell r="A426" t="str">
            <v>貨1軽CDE</v>
          </cell>
          <cell r="B426" t="str">
            <v>バス貨物～1.7t(軽油)</v>
          </cell>
          <cell r="C426" t="str">
            <v>貨1軽</v>
          </cell>
          <cell r="D426" t="str">
            <v>H17</v>
          </cell>
          <cell r="E426" t="str">
            <v>CDE</v>
          </cell>
          <cell r="F426">
            <v>7.0000000000000007E-2</v>
          </cell>
          <cell r="G426">
            <v>6.4999999999999997E-3</v>
          </cell>
          <cell r="H426">
            <v>2.58</v>
          </cell>
          <cell r="I426" t="str">
            <v>軽新長</v>
          </cell>
        </row>
        <row r="427">
          <cell r="A427" t="str">
            <v>貨1軽CME</v>
          </cell>
          <cell r="B427" t="str">
            <v>バス貨物～1.7t(軽油)</v>
          </cell>
          <cell r="C427" t="str">
            <v>貨1軽</v>
          </cell>
          <cell r="D427" t="str">
            <v>H17</v>
          </cell>
          <cell r="E427" t="str">
            <v>CME</v>
          </cell>
          <cell r="F427">
            <v>7.0000000000000007E-2</v>
          </cell>
          <cell r="G427">
            <v>6.4999999999999997E-3</v>
          </cell>
          <cell r="H427">
            <v>2.58</v>
          </cell>
          <cell r="I427" t="str">
            <v>Pハ</v>
          </cell>
        </row>
        <row r="428">
          <cell r="A428" t="str">
            <v>貨1軽DCE</v>
          </cell>
          <cell r="B428" t="str">
            <v>バス貨物～1.7t(軽油)</v>
          </cell>
          <cell r="C428" t="str">
            <v>貨1軽</v>
          </cell>
          <cell r="D428" t="str">
            <v>H17</v>
          </cell>
          <cell r="E428" t="str">
            <v>DCE</v>
          </cell>
          <cell r="F428">
            <v>3.5000000000000003E-2</v>
          </cell>
          <cell r="G428">
            <v>3.2499999999999999E-3</v>
          </cell>
          <cell r="H428">
            <v>2.58</v>
          </cell>
          <cell r="I428" t="str">
            <v>ハ</v>
          </cell>
        </row>
        <row r="429">
          <cell r="A429" t="str">
            <v>貨1軽DDE</v>
          </cell>
          <cell r="B429" t="str">
            <v>バス貨物～1.7t(軽油)</v>
          </cell>
          <cell r="C429" t="str">
            <v>貨1軽</v>
          </cell>
          <cell r="D429" t="str">
            <v>H17</v>
          </cell>
          <cell r="E429" t="str">
            <v>DDE</v>
          </cell>
          <cell r="F429">
            <v>3.5000000000000003E-2</v>
          </cell>
          <cell r="G429">
            <v>3.2499999999999999E-3</v>
          </cell>
          <cell r="H429">
            <v>2.58</v>
          </cell>
          <cell r="I429" t="str">
            <v>軽新長</v>
          </cell>
        </row>
        <row r="430">
          <cell r="A430" t="str">
            <v>貨1軽DME</v>
          </cell>
          <cell r="B430" t="str">
            <v>バス貨物～1.7t(軽油)</v>
          </cell>
          <cell r="C430" t="str">
            <v>貨1軽</v>
          </cell>
          <cell r="D430" t="str">
            <v>H17</v>
          </cell>
          <cell r="E430" t="str">
            <v>DME</v>
          </cell>
          <cell r="F430">
            <v>3.5000000000000003E-2</v>
          </cell>
          <cell r="G430">
            <v>3.2499999999999999E-3</v>
          </cell>
          <cell r="H430">
            <v>2.58</v>
          </cell>
          <cell r="I430" t="str">
            <v>Pハ</v>
          </cell>
        </row>
        <row r="431">
          <cell r="A431" t="str">
            <v>貨1軽LDE</v>
          </cell>
          <cell r="B431" t="str">
            <v>バス貨物～1.7t(軽油)</v>
          </cell>
          <cell r="C431" t="str">
            <v>貨1軽</v>
          </cell>
          <cell r="D431" t="str">
            <v>H21</v>
          </cell>
          <cell r="E431" t="str">
            <v>LDE</v>
          </cell>
          <cell r="F431">
            <v>0.08</v>
          </cell>
          <cell r="G431">
            <v>5.0000000000000001E-3</v>
          </cell>
          <cell r="H431">
            <v>2.58</v>
          </cell>
          <cell r="I431" t="str">
            <v>軽ポ</v>
          </cell>
        </row>
        <row r="432">
          <cell r="A432" t="str">
            <v>貨1軽LCE</v>
          </cell>
          <cell r="B432" t="str">
            <v>バス貨物～1.7t(軽油)</v>
          </cell>
          <cell r="C432" t="str">
            <v>貨1軽</v>
          </cell>
          <cell r="D432" t="str">
            <v>H21</v>
          </cell>
          <cell r="E432" t="str">
            <v>LCE</v>
          </cell>
          <cell r="F432">
            <v>0.04</v>
          </cell>
          <cell r="G432">
            <v>2.5000000000000001E-3</v>
          </cell>
          <cell r="H432">
            <v>2.58</v>
          </cell>
          <cell r="I432" t="str">
            <v>ハ</v>
          </cell>
        </row>
        <row r="433">
          <cell r="A433" t="str">
            <v>貨1軽LME</v>
          </cell>
          <cell r="B433" t="str">
            <v>バス貨物～1.7t(軽油)</v>
          </cell>
          <cell r="C433" t="str">
            <v>貨1軽</v>
          </cell>
          <cell r="D433" t="str">
            <v>H21</v>
          </cell>
          <cell r="E433" t="str">
            <v>LME</v>
          </cell>
          <cell r="F433">
            <v>0.02</v>
          </cell>
          <cell r="G433">
            <v>1.25E-3</v>
          </cell>
          <cell r="H433">
            <v>2.58</v>
          </cell>
          <cell r="I433" t="str">
            <v>Pハ</v>
          </cell>
        </row>
        <row r="434">
          <cell r="A434" t="str">
            <v>貨1軽MDE</v>
          </cell>
          <cell r="B434" t="str">
            <v>バス貨物～1.7t(軽油)</v>
          </cell>
          <cell r="C434" t="str">
            <v>貨1軽</v>
          </cell>
          <cell r="D434" t="str">
            <v>H21</v>
          </cell>
          <cell r="E434" t="str">
            <v>MDE</v>
          </cell>
          <cell r="F434">
            <v>0.04</v>
          </cell>
          <cell r="G434">
            <v>2.5000000000000001E-3</v>
          </cell>
          <cell r="H434">
            <v>2.58</v>
          </cell>
          <cell r="I434" t="str">
            <v>軽ポ</v>
          </cell>
        </row>
        <row r="435">
          <cell r="A435" t="str">
            <v>貨1軽MCE</v>
          </cell>
          <cell r="B435" t="str">
            <v>バス貨物～1.7t(軽油)</v>
          </cell>
          <cell r="C435" t="str">
            <v>貨1軽</v>
          </cell>
          <cell r="D435" t="str">
            <v>H21</v>
          </cell>
          <cell r="E435" t="str">
            <v>MCE</v>
          </cell>
          <cell r="F435">
            <v>0.04</v>
          </cell>
          <cell r="G435">
            <v>2.5000000000000001E-3</v>
          </cell>
          <cell r="H435">
            <v>2.58</v>
          </cell>
          <cell r="I435" t="str">
            <v>ハ</v>
          </cell>
        </row>
        <row r="436">
          <cell r="A436" t="str">
            <v>貨1軽MME</v>
          </cell>
          <cell r="B436" t="str">
            <v>バス貨物～1.7t(軽油)</v>
          </cell>
          <cell r="C436" t="str">
            <v>貨1軽</v>
          </cell>
          <cell r="D436" t="str">
            <v>H21</v>
          </cell>
          <cell r="E436" t="str">
            <v>MME</v>
          </cell>
          <cell r="F436">
            <v>0.04</v>
          </cell>
          <cell r="G436">
            <v>2.5000000000000001E-3</v>
          </cell>
          <cell r="H436">
            <v>2.58</v>
          </cell>
          <cell r="I436" t="str">
            <v>Pハ</v>
          </cell>
        </row>
        <row r="437">
          <cell r="A437" t="str">
            <v>貨1軽RDE</v>
          </cell>
          <cell r="B437" t="str">
            <v>バス貨物～1.7t(軽油)</v>
          </cell>
          <cell r="C437" t="str">
            <v>貨1軽</v>
          </cell>
          <cell r="D437" t="str">
            <v>H21</v>
          </cell>
          <cell r="E437" t="str">
            <v>RDE</v>
          </cell>
          <cell r="F437">
            <v>0.02</v>
          </cell>
          <cell r="G437">
            <v>1.25E-3</v>
          </cell>
          <cell r="H437">
            <v>2.58</v>
          </cell>
          <cell r="I437" t="str">
            <v>軽ポ</v>
          </cell>
        </row>
        <row r="438">
          <cell r="A438" t="str">
            <v>貨1軽RCE</v>
          </cell>
          <cell r="B438" t="str">
            <v>バス貨物～1.7t(軽油)</v>
          </cell>
          <cell r="C438" t="str">
            <v>貨1軽</v>
          </cell>
          <cell r="D438" t="str">
            <v>H21</v>
          </cell>
          <cell r="E438" t="str">
            <v>RCE</v>
          </cell>
          <cell r="F438">
            <v>0.02</v>
          </cell>
          <cell r="G438">
            <v>1.25E-3</v>
          </cell>
          <cell r="H438">
            <v>2.58</v>
          </cell>
          <cell r="I438" t="str">
            <v>ハ</v>
          </cell>
        </row>
        <row r="439">
          <cell r="A439" t="str">
            <v>貨1軽RME</v>
          </cell>
          <cell r="B439" t="str">
            <v>バス貨物～1.7t(軽油)</v>
          </cell>
          <cell r="C439" t="str">
            <v>貨1軽</v>
          </cell>
          <cell r="D439" t="str">
            <v>H21</v>
          </cell>
          <cell r="E439" t="str">
            <v>RME</v>
          </cell>
          <cell r="F439">
            <v>0.02</v>
          </cell>
          <cell r="G439">
            <v>1.25E-3</v>
          </cell>
          <cell r="H439">
            <v>2.58</v>
          </cell>
          <cell r="I439" t="str">
            <v>Pハ</v>
          </cell>
        </row>
        <row r="440">
          <cell r="A440" t="str">
            <v>貨1軽QDE</v>
          </cell>
          <cell r="B440" t="str">
            <v>バス貨物～1.7t(軽油)</v>
          </cell>
          <cell r="C440" t="str">
            <v>貨1軽</v>
          </cell>
          <cell r="D440" t="str">
            <v>H21</v>
          </cell>
          <cell r="E440" t="str">
            <v>QDE</v>
          </cell>
          <cell r="F440">
            <v>7.2000000000000008E-2</v>
          </cell>
          <cell r="G440">
            <v>4.5000000000000005E-3</v>
          </cell>
          <cell r="H440">
            <v>2.58</v>
          </cell>
          <cell r="I440" t="str">
            <v>軽ポ</v>
          </cell>
        </row>
        <row r="441">
          <cell r="A441" t="str">
            <v>貨1軽QCE</v>
          </cell>
          <cell r="B441" t="str">
            <v>バス貨物～1.7t(軽油)</v>
          </cell>
          <cell r="C441" t="str">
            <v>貨1軽</v>
          </cell>
          <cell r="D441" t="str">
            <v>H21</v>
          </cell>
          <cell r="E441" t="str">
            <v>QCE</v>
          </cell>
          <cell r="F441">
            <v>7.2000000000000008E-2</v>
          </cell>
          <cell r="G441">
            <v>4.5000000000000005E-3</v>
          </cell>
          <cell r="H441">
            <v>2.58</v>
          </cell>
          <cell r="I441" t="str">
            <v>ハ</v>
          </cell>
        </row>
        <row r="442">
          <cell r="A442" t="str">
            <v>貨1軽QME</v>
          </cell>
          <cell r="B442" t="str">
            <v>バス貨物～1.7t(軽油)</v>
          </cell>
          <cell r="C442" t="str">
            <v>貨1軽</v>
          </cell>
          <cell r="D442" t="str">
            <v>H21</v>
          </cell>
          <cell r="E442" t="str">
            <v>QME</v>
          </cell>
          <cell r="F442">
            <v>7.1999999999999995E-2</v>
          </cell>
          <cell r="G442">
            <v>4.4999999999999997E-3</v>
          </cell>
          <cell r="H442">
            <v>2.58</v>
          </cell>
          <cell r="I442" t="str">
            <v>Pハ</v>
          </cell>
        </row>
        <row r="443">
          <cell r="A443" t="str">
            <v>貨1軽3DE</v>
          </cell>
          <cell r="B443" t="str">
            <v>バス貨物～1.7t(軽油)</v>
          </cell>
          <cell r="C443" t="str">
            <v>貨1軽</v>
          </cell>
          <cell r="D443" t="str">
            <v>H30</v>
          </cell>
          <cell r="E443" t="str">
            <v>3DE</v>
          </cell>
          <cell r="F443">
            <v>0.15</v>
          </cell>
          <cell r="G443">
            <v>5.0000000000000001E-3</v>
          </cell>
          <cell r="H443">
            <v>2.58</v>
          </cell>
          <cell r="I443" t="str">
            <v>軽ポポ</v>
          </cell>
        </row>
        <row r="444">
          <cell r="A444" t="str">
            <v>貨1軽3CE</v>
          </cell>
          <cell r="B444" t="str">
            <v>バス貨物～1.7t(軽油)</v>
          </cell>
          <cell r="C444" t="str">
            <v>貨1軽</v>
          </cell>
          <cell r="D444" t="str">
            <v>H30</v>
          </cell>
          <cell r="E444" t="str">
            <v>3CE</v>
          </cell>
          <cell r="F444">
            <v>7.4999999999999997E-2</v>
          </cell>
          <cell r="G444">
            <v>2.5000000000000001E-3</v>
          </cell>
          <cell r="H444">
            <v>2.58</v>
          </cell>
          <cell r="I444" t="str">
            <v>ハ</v>
          </cell>
        </row>
        <row r="445">
          <cell r="A445" t="str">
            <v>貨1軽3ME</v>
          </cell>
          <cell r="B445" t="str">
            <v>バス貨物～1.7t(軽油)</v>
          </cell>
          <cell r="C445" t="str">
            <v>貨1軽</v>
          </cell>
          <cell r="D445" t="str">
            <v>H30</v>
          </cell>
          <cell r="E445" t="str">
            <v>3ME</v>
          </cell>
          <cell r="F445">
            <v>3.7499999999999999E-2</v>
          </cell>
          <cell r="G445">
            <v>1.25E-3</v>
          </cell>
          <cell r="H445">
            <v>2.58</v>
          </cell>
          <cell r="I445" t="str">
            <v>Pハ</v>
          </cell>
        </row>
        <row r="446">
          <cell r="A446" t="str">
            <v>貨1軽4DE</v>
          </cell>
          <cell r="B446" t="str">
            <v>バス貨物～1.7t(軽油)</v>
          </cell>
          <cell r="C446" t="str">
            <v>貨1軽</v>
          </cell>
          <cell r="D446" t="str">
            <v>H30</v>
          </cell>
          <cell r="E446" t="str">
            <v>4DE</v>
          </cell>
          <cell r="F446">
            <v>0.11249999999999999</v>
          </cell>
          <cell r="G446">
            <v>3.7499999999999999E-3</v>
          </cell>
          <cell r="H446">
            <v>2.58</v>
          </cell>
          <cell r="I446" t="str">
            <v>軽ポポ</v>
          </cell>
        </row>
        <row r="447">
          <cell r="A447" t="str">
            <v>貨1軽4CE</v>
          </cell>
          <cell r="B447" t="str">
            <v>バス貨物～1.7t(軽油)</v>
          </cell>
          <cell r="C447" t="str">
            <v>貨1軽</v>
          </cell>
          <cell r="D447" t="str">
            <v>H30</v>
          </cell>
          <cell r="E447" t="str">
            <v>4CE</v>
          </cell>
          <cell r="F447">
            <v>0.11249999999999999</v>
          </cell>
          <cell r="G447">
            <v>3.7499999999999999E-3</v>
          </cell>
          <cell r="H447">
            <v>2.58</v>
          </cell>
          <cell r="I447" t="str">
            <v>ハ</v>
          </cell>
        </row>
        <row r="448">
          <cell r="A448" t="str">
            <v>貨1軽4ME</v>
          </cell>
          <cell r="B448" t="str">
            <v>バス貨物～1.7t(軽油)</v>
          </cell>
          <cell r="C448" t="str">
            <v>貨1軽</v>
          </cell>
          <cell r="D448" t="str">
            <v>H30</v>
          </cell>
          <cell r="E448" t="str">
            <v>4ME</v>
          </cell>
          <cell r="F448">
            <v>0.11249999999999999</v>
          </cell>
          <cell r="G448">
            <v>3.7499999999999999E-3</v>
          </cell>
          <cell r="H448">
            <v>2.58</v>
          </cell>
          <cell r="I448" t="str">
            <v>Pハ</v>
          </cell>
        </row>
        <row r="449">
          <cell r="A449" t="str">
            <v>貨1軽5DE</v>
          </cell>
          <cell r="B449" t="str">
            <v>バス貨物～1.7t(軽油)</v>
          </cell>
          <cell r="C449" t="str">
            <v>貨1軽</v>
          </cell>
          <cell r="D449" t="str">
            <v>H30</v>
          </cell>
          <cell r="E449" t="str">
            <v>5DE</v>
          </cell>
          <cell r="F449">
            <v>7.4999999999999997E-2</v>
          </cell>
          <cell r="G449">
            <v>2.5000000000000001E-3</v>
          </cell>
          <cell r="H449">
            <v>2.58</v>
          </cell>
          <cell r="I449" t="str">
            <v>軽ポポ</v>
          </cell>
        </row>
        <row r="450">
          <cell r="A450" t="str">
            <v>貨1軽5CE</v>
          </cell>
          <cell r="B450" t="str">
            <v>バス貨物～1.7t(軽油)</v>
          </cell>
          <cell r="C450" t="str">
            <v>貨1軽</v>
          </cell>
          <cell r="D450" t="str">
            <v>H30</v>
          </cell>
          <cell r="E450" t="str">
            <v>5CE</v>
          </cell>
          <cell r="F450">
            <v>7.4999999999999997E-2</v>
          </cell>
          <cell r="G450">
            <v>2.5000000000000001E-3</v>
          </cell>
          <cell r="H450">
            <v>2.58</v>
          </cell>
          <cell r="I450" t="str">
            <v>ハ</v>
          </cell>
        </row>
        <row r="451">
          <cell r="A451" t="str">
            <v>貨1軽5ME</v>
          </cell>
          <cell r="B451" t="str">
            <v>バス貨物～1.7t(軽油)</v>
          </cell>
          <cell r="C451" t="str">
            <v>貨1軽</v>
          </cell>
          <cell r="D451" t="str">
            <v>H30</v>
          </cell>
          <cell r="E451" t="str">
            <v>5ME</v>
          </cell>
          <cell r="F451">
            <v>7.4999999999999997E-2</v>
          </cell>
          <cell r="G451">
            <v>2.5000000000000001E-3</v>
          </cell>
          <cell r="H451">
            <v>2.58</v>
          </cell>
          <cell r="I451" t="str">
            <v>Pハ</v>
          </cell>
        </row>
        <row r="452">
          <cell r="A452" t="str">
            <v>貨1軽6DE</v>
          </cell>
          <cell r="B452" t="str">
            <v>バス貨物～1.7t(軽油)</v>
          </cell>
          <cell r="C452" t="str">
            <v>貨1軽</v>
          </cell>
          <cell r="D452" t="str">
            <v>H30</v>
          </cell>
          <cell r="E452" t="str">
            <v>6DE</v>
          </cell>
          <cell r="F452">
            <v>3.7499999999999999E-2</v>
          </cell>
          <cell r="G452">
            <v>1.25E-3</v>
          </cell>
          <cell r="H452">
            <v>2.58</v>
          </cell>
          <cell r="I452" t="str">
            <v>軽ポポ</v>
          </cell>
        </row>
        <row r="453">
          <cell r="A453" t="str">
            <v>貨1軽6CE</v>
          </cell>
          <cell r="B453" t="str">
            <v>バス貨物～1.7t(軽油)</v>
          </cell>
          <cell r="C453" t="str">
            <v>貨1軽</v>
          </cell>
          <cell r="D453" t="str">
            <v>H30</v>
          </cell>
          <cell r="E453" t="str">
            <v>6CE</v>
          </cell>
          <cell r="F453">
            <v>3.7499999999999999E-2</v>
          </cell>
          <cell r="G453">
            <v>1.25E-3</v>
          </cell>
          <cell r="H453">
            <v>2.58</v>
          </cell>
          <cell r="I453" t="str">
            <v>ハ</v>
          </cell>
        </row>
        <row r="454">
          <cell r="A454" t="str">
            <v>貨1軽6ME</v>
          </cell>
          <cell r="B454" t="str">
            <v>バス貨物～1.7t(軽油)</v>
          </cell>
          <cell r="C454" t="str">
            <v>貨1軽</v>
          </cell>
          <cell r="D454" t="str">
            <v>H30</v>
          </cell>
          <cell r="E454" t="str">
            <v>6ME</v>
          </cell>
          <cell r="F454">
            <v>3.7499999999999999E-2</v>
          </cell>
          <cell r="G454">
            <v>1.25E-3</v>
          </cell>
          <cell r="H454">
            <v>2.58</v>
          </cell>
          <cell r="I454" t="str">
            <v>Pハ</v>
          </cell>
        </row>
        <row r="455">
          <cell r="A455" t="str">
            <v>貨1軽AJE</v>
          </cell>
          <cell r="B455" t="str">
            <v>バス貨物～1.7t(軽油)</v>
          </cell>
          <cell r="C455" t="str">
            <v>貨1軽</v>
          </cell>
          <cell r="D455" t="str">
            <v>H17</v>
          </cell>
          <cell r="E455" t="str">
            <v>AJE</v>
          </cell>
          <cell r="F455">
            <v>7.0000000000000007E-2</v>
          </cell>
          <cell r="G455">
            <v>6.4999999999999997E-3</v>
          </cell>
          <cell r="H455">
            <v>2.58</v>
          </cell>
          <cell r="I455" t="str">
            <v>ハ</v>
          </cell>
        </row>
        <row r="456">
          <cell r="A456" t="str">
            <v>貨1軽BCE</v>
          </cell>
          <cell r="B456" t="str">
            <v>バス貨物～1.7t(軽油)</v>
          </cell>
          <cell r="C456" t="str">
            <v>貨1軽</v>
          </cell>
          <cell r="D456" t="str">
            <v>H17</v>
          </cell>
          <cell r="E456" t="str">
            <v>BCE</v>
          </cell>
          <cell r="F456">
            <v>0.126</v>
          </cell>
          <cell r="G456">
            <v>9.75E-3</v>
          </cell>
          <cell r="H456">
            <v>2.58</v>
          </cell>
          <cell r="I456" t="str">
            <v>ハ</v>
          </cell>
        </row>
        <row r="457">
          <cell r="A457" t="str">
            <v>貨1軽BDE</v>
          </cell>
          <cell r="B457" t="str">
            <v>バス貨物～1.7t(軽油)</v>
          </cell>
          <cell r="C457" t="str">
            <v>貨1軽</v>
          </cell>
          <cell r="D457" t="str">
            <v>H17</v>
          </cell>
          <cell r="E457" t="str">
            <v>BDE</v>
          </cell>
          <cell r="F457">
            <v>0.126</v>
          </cell>
          <cell r="G457">
            <v>9.75E-3</v>
          </cell>
          <cell r="H457">
            <v>2.58</v>
          </cell>
          <cell r="I457" t="str">
            <v>軽新長1</v>
          </cell>
        </row>
        <row r="458">
          <cell r="A458" t="str">
            <v>貨1軽BJE</v>
          </cell>
          <cell r="B458" t="str">
            <v>バス貨物～1.7t(軽油)</v>
          </cell>
          <cell r="C458" t="str">
            <v>貨1軽</v>
          </cell>
          <cell r="D458" t="str">
            <v>H17</v>
          </cell>
          <cell r="E458" t="str">
            <v>BJE</v>
          </cell>
          <cell r="F458">
            <v>0.126</v>
          </cell>
          <cell r="G458">
            <v>9.75E-3</v>
          </cell>
          <cell r="H458">
            <v>2.58</v>
          </cell>
          <cell r="I458" t="str">
            <v>ハ</v>
          </cell>
        </row>
        <row r="459">
          <cell r="A459" t="str">
            <v>貨1軽BKE</v>
          </cell>
          <cell r="B459" t="str">
            <v>バス貨物～1.7t(軽油)</v>
          </cell>
          <cell r="C459" t="str">
            <v>貨1軽</v>
          </cell>
          <cell r="D459" t="str">
            <v>H17</v>
          </cell>
          <cell r="E459" t="str">
            <v>BKE</v>
          </cell>
          <cell r="F459">
            <v>0.126</v>
          </cell>
          <cell r="G459">
            <v>9.75E-3</v>
          </cell>
          <cell r="H459">
            <v>2.58</v>
          </cell>
          <cell r="I459" t="str">
            <v>軽新長1</v>
          </cell>
        </row>
        <row r="460">
          <cell r="A460" t="str">
            <v>貨1軽CJE</v>
          </cell>
          <cell r="B460" t="str">
            <v>バス貨物～1.7t(軽油)</v>
          </cell>
          <cell r="C460" t="str">
            <v>貨1軽</v>
          </cell>
          <cell r="D460" t="str">
            <v>H17</v>
          </cell>
          <cell r="E460" t="str">
            <v>CJE</v>
          </cell>
          <cell r="F460">
            <v>7.0000000000000007E-2</v>
          </cell>
          <cell r="G460">
            <v>6.4999999999999997E-3</v>
          </cell>
          <cell r="H460">
            <v>2.58</v>
          </cell>
          <cell r="I460" t="str">
            <v>ハ</v>
          </cell>
        </row>
        <row r="461">
          <cell r="A461" t="str">
            <v>貨1軽CKE</v>
          </cell>
          <cell r="B461" t="str">
            <v>バス貨物～1.7t(軽油)</v>
          </cell>
          <cell r="C461" t="str">
            <v>貨1軽</v>
          </cell>
          <cell r="D461" t="str">
            <v>H17</v>
          </cell>
          <cell r="E461" t="str">
            <v>CKE</v>
          </cell>
          <cell r="F461">
            <v>7.0000000000000007E-2</v>
          </cell>
          <cell r="G461">
            <v>6.4999999999999997E-3</v>
          </cell>
          <cell r="H461">
            <v>2.58</v>
          </cell>
          <cell r="I461" t="str">
            <v>軽新長1</v>
          </cell>
        </row>
        <row r="462">
          <cell r="A462" t="str">
            <v>貨1軽DJE</v>
          </cell>
          <cell r="B462" t="str">
            <v>バス貨物～1.7t(軽油)</v>
          </cell>
          <cell r="C462" t="str">
            <v>貨1軽</v>
          </cell>
          <cell r="D462" t="str">
            <v>H17</v>
          </cell>
          <cell r="E462" t="str">
            <v>DJE</v>
          </cell>
          <cell r="F462">
            <v>3.5000000000000003E-2</v>
          </cell>
          <cell r="G462">
            <v>3.2499999999999999E-3</v>
          </cell>
          <cell r="H462">
            <v>2.58</v>
          </cell>
          <cell r="I462" t="str">
            <v>ハ</v>
          </cell>
        </row>
        <row r="463">
          <cell r="A463" t="str">
            <v>貨1軽DKE</v>
          </cell>
          <cell r="B463" t="str">
            <v>バス貨物～1.7t(軽油)</v>
          </cell>
          <cell r="C463" t="str">
            <v>貨1軽</v>
          </cell>
          <cell r="D463" t="str">
            <v>H17</v>
          </cell>
          <cell r="E463" t="str">
            <v>DKE</v>
          </cell>
          <cell r="F463">
            <v>3.5000000000000003E-2</v>
          </cell>
          <cell r="G463">
            <v>3.2499999999999999E-3</v>
          </cell>
          <cell r="H463">
            <v>2.58</v>
          </cell>
          <cell r="I463" t="str">
            <v>軽新長1</v>
          </cell>
        </row>
        <row r="464">
          <cell r="A464" t="str">
            <v>貨1軽NCE</v>
          </cell>
          <cell r="B464" t="str">
            <v>バス貨物～1.7t(軽油)</v>
          </cell>
          <cell r="C464" t="str">
            <v>貨1軽</v>
          </cell>
          <cell r="D464" t="str">
            <v>H17</v>
          </cell>
          <cell r="E464" t="str">
            <v>NCE</v>
          </cell>
          <cell r="F464">
            <v>0.126</v>
          </cell>
          <cell r="G464">
            <v>1.2999999999999999E-2</v>
          </cell>
          <cell r="H464">
            <v>2.58</v>
          </cell>
          <cell r="I464" t="str">
            <v>ハ</v>
          </cell>
        </row>
        <row r="465">
          <cell r="A465" t="str">
            <v>貨1軽NDE</v>
          </cell>
          <cell r="B465" t="str">
            <v>バス貨物～1.7t(軽油)</v>
          </cell>
          <cell r="C465" t="str">
            <v>貨1軽</v>
          </cell>
          <cell r="D465" t="str">
            <v>H17</v>
          </cell>
          <cell r="E465" t="str">
            <v>NDE</v>
          </cell>
          <cell r="F465">
            <v>0.126</v>
          </cell>
          <cell r="G465">
            <v>1.2999999999999999E-2</v>
          </cell>
          <cell r="H465">
            <v>2.58</v>
          </cell>
          <cell r="I465" t="str">
            <v>軽新長1</v>
          </cell>
        </row>
        <row r="466">
          <cell r="A466" t="str">
            <v>貨1軽NJE</v>
          </cell>
          <cell r="B466" t="str">
            <v>バス貨物～1.7t(軽油)</v>
          </cell>
          <cell r="C466" t="str">
            <v>貨1軽</v>
          </cell>
          <cell r="D466" t="str">
            <v>H17</v>
          </cell>
          <cell r="E466" t="str">
            <v>NJE</v>
          </cell>
          <cell r="F466">
            <v>0.126</v>
          </cell>
          <cell r="G466">
            <v>1.2999999999999999E-2</v>
          </cell>
          <cell r="H466">
            <v>2.58</v>
          </cell>
          <cell r="I466" t="str">
            <v>ハ</v>
          </cell>
        </row>
        <row r="467">
          <cell r="A467" t="str">
            <v>貨1軽NKE</v>
          </cell>
          <cell r="B467" t="str">
            <v>バス貨物～1.7t(軽油)</v>
          </cell>
          <cell r="C467" t="str">
            <v>貨1軽</v>
          </cell>
          <cell r="D467" t="str">
            <v>H17</v>
          </cell>
          <cell r="E467" t="str">
            <v>NKE</v>
          </cell>
          <cell r="F467">
            <v>0.126</v>
          </cell>
          <cell r="G467">
            <v>1.2999999999999999E-2</v>
          </cell>
          <cell r="H467">
            <v>2.58</v>
          </cell>
          <cell r="I467" t="str">
            <v>軽新長1</v>
          </cell>
        </row>
        <row r="468">
          <cell r="A468" t="str">
            <v>貨1軽PCE</v>
          </cell>
          <cell r="B468" t="str">
            <v>バス貨物～1.7t(軽油)</v>
          </cell>
          <cell r="C468" t="str">
            <v>貨1軽</v>
          </cell>
          <cell r="D468" t="str">
            <v>H17</v>
          </cell>
          <cell r="E468" t="str">
            <v>PCE</v>
          </cell>
          <cell r="F468">
            <v>0.14000000000000001</v>
          </cell>
          <cell r="G468">
            <v>1.17E-2</v>
          </cell>
          <cell r="H468">
            <v>2.58</v>
          </cell>
          <cell r="I468" t="str">
            <v>ハ</v>
          </cell>
        </row>
        <row r="469">
          <cell r="A469" t="str">
            <v>貨1軽PDE</v>
          </cell>
          <cell r="B469" t="str">
            <v>バス貨物～1.7t(軽油)</v>
          </cell>
          <cell r="C469" t="str">
            <v>貨1軽</v>
          </cell>
          <cell r="D469" t="str">
            <v>H17</v>
          </cell>
          <cell r="E469" t="str">
            <v>PDE</v>
          </cell>
          <cell r="F469">
            <v>0.14000000000000001</v>
          </cell>
          <cell r="G469">
            <v>1.17E-2</v>
          </cell>
          <cell r="H469">
            <v>2.58</v>
          </cell>
          <cell r="I469" t="str">
            <v>軽新長1</v>
          </cell>
        </row>
        <row r="470">
          <cell r="A470" t="str">
            <v>貨1軽PJE</v>
          </cell>
          <cell r="B470" t="str">
            <v>バス貨物～1.7t(軽油)</v>
          </cell>
          <cell r="C470" t="str">
            <v>貨1軽</v>
          </cell>
          <cell r="D470" t="str">
            <v>H17</v>
          </cell>
          <cell r="E470" t="str">
            <v>PJE</v>
          </cell>
          <cell r="F470">
            <v>0.14000000000000001</v>
          </cell>
          <cell r="G470">
            <v>1.17E-2</v>
          </cell>
          <cell r="H470">
            <v>2.58</v>
          </cell>
          <cell r="I470" t="str">
            <v>ハ</v>
          </cell>
        </row>
        <row r="471">
          <cell r="A471" t="str">
            <v>貨1軽PKE</v>
          </cell>
          <cell r="B471" t="str">
            <v>バス貨物～1.7t(軽油)</v>
          </cell>
          <cell r="C471" t="str">
            <v>貨1軽</v>
          </cell>
          <cell r="D471" t="str">
            <v>H17</v>
          </cell>
          <cell r="E471" t="str">
            <v>PKE</v>
          </cell>
          <cell r="F471">
            <v>0.14000000000000001</v>
          </cell>
          <cell r="G471">
            <v>1.17E-2</v>
          </cell>
          <cell r="H471">
            <v>2.58</v>
          </cell>
          <cell r="I471" t="str">
            <v>軽新長1</v>
          </cell>
        </row>
        <row r="472">
          <cell r="A472" t="str">
            <v>貨1軽LKE</v>
          </cell>
          <cell r="B472" t="str">
            <v>バス貨物～1.7t(軽油)</v>
          </cell>
          <cell r="C472" t="str">
            <v>貨1軽</v>
          </cell>
          <cell r="D472" t="str">
            <v>H21</v>
          </cell>
          <cell r="E472" t="str">
            <v>LKE</v>
          </cell>
          <cell r="F472">
            <v>0.08</v>
          </cell>
          <cell r="G472">
            <v>5.0000000000000001E-3</v>
          </cell>
          <cell r="H472">
            <v>2.58</v>
          </cell>
          <cell r="I472" t="str">
            <v>軽ポ</v>
          </cell>
        </row>
        <row r="473">
          <cell r="A473" t="str">
            <v>貨1軽LPE</v>
          </cell>
          <cell r="B473" t="str">
            <v>バス貨物～1.7t(軽油)</v>
          </cell>
          <cell r="C473" t="str">
            <v>貨1軽</v>
          </cell>
          <cell r="D473" t="str">
            <v>H21</v>
          </cell>
          <cell r="E473" t="str">
            <v>LPE</v>
          </cell>
          <cell r="F473">
            <v>0.08</v>
          </cell>
          <cell r="G473">
            <v>5.0000000000000001E-3</v>
          </cell>
          <cell r="H473">
            <v>2.58</v>
          </cell>
          <cell r="I473" t="str">
            <v>軽ポ</v>
          </cell>
        </row>
        <row r="474">
          <cell r="A474" t="str">
            <v>貨1軽LRE</v>
          </cell>
          <cell r="B474" t="str">
            <v>バス貨物～1.7t(軽油)</v>
          </cell>
          <cell r="C474" t="str">
            <v>貨1軽</v>
          </cell>
          <cell r="D474" t="str">
            <v>H21</v>
          </cell>
          <cell r="E474" t="str">
            <v>LRE</v>
          </cell>
          <cell r="F474">
            <v>0.08</v>
          </cell>
          <cell r="G474">
            <v>5.0000000000000001E-3</v>
          </cell>
          <cell r="H474">
            <v>2.58</v>
          </cell>
          <cell r="I474" t="str">
            <v>軽ポ</v>
          </cell>
        </row>
        <row r="475">
          <cell r="A475" t="str">
            <v>貨1軽LJE</v>
          </cell>
          <cell r="B475" t="str">
            <v>バス貨物～1.7t(軽油)</v>
          </cell>
          <cell r="C475" t="str">
            <v>貨1軽</v>
          </cell>
          <cell r="D475" t="str">
            <v>H21</v>
          </cell>
          <cell r="E475" t="str">
            <v>LJE</v>
          </cell>
          <cell r="F475">
            <v>0.04</v>
          </cell>
          <cell r="G475">
            <v>2.5000000000000001E-3</v>
          </cell>
          <cell r="H475">
            <v>2.58</v>
          </cell>
          <cell r="I475" t="str">
            <v>ハ</v>
          </cell>
        </row>
        <row r="476">
          <cell r="A476" t="str">
            <v>貨1軽LNE</v>
          </cell>
          <cell r="B476" t="str">
            <v>バス貨物～1.7t(軽油)</v>
          </cell>
          <cell r="C476" t="str">
            <v>貨1軽</v>
          </cell>
          <cell r="D476" t="str">
            <v>H21</v>
          </cell>
          <cell r="E476" t="str">
            <v>LNE</v>
          </cell>
          <cell r="F476">
            <v>0.04</v>
          </cell>
          <cell r="G476">
            <v>2.5000000000000001E-3</v>
          </cell>
          <cell r="H476">
            <v>2.58</v>
          </cell>
          <cell r="I476" t="str">
            <v>ハ</v>
          </cell>
        </row>
        <row r="477">
          <cell r="A477" t="str">
            <v>貨1軽LQE</v>
          </cell>
          <cell r="B477" t="str">
            <v>バス貨物～1.7t(軽油)</v>
          </cell>
          <cell r="C477" t="str">
            <v>貨1軽</v>
          </cell>
          <cell r="D477" t="str">
            <v>H21</v>
          </cell>
          <cell r="E477" t="str">
            <v>LQE</v>
          </cell>
          <cell r="F477">
            <v>0.04</v>
          </cell>
          <cell r="G477">
            <v>2.5000000000000001E-3</v>
          </cell>
          <cell r="H477">
            <v>2.58</v>
          </cell>
          <cell r="I477" t="str">
            <v>ハ</v>
          </cell>
        </row>
        <row r="478">
          <cell r="A478" t="str">
            <v>貨1軽MKE</v>
          </cell>
          <cell r="B478" t="str">
            <v>バス貨物～1.7t(軽油)</v>
          </cell>
          <cell r="C478" t="str">
            <v>貨1軽</v>
          </cell>
          <cell r="D478" t="str">
            <v>H21</v>
          </cell>
          <cell r="E478" t="str">
            <v>MKE</v>
          </cell>
          <cell r="F478">
            <v>0.04</v>
          </cell>
          <cell r="G478">
            <v>2.5000000000000001E-3</v>
          </cell>
          <cell r="H478">
            <v>2.58</v>
          </cell>
          <cell r="I478" t="str">
            <v>軽ポ</v>
          </cell>
        </row>
        <row r="479">
          <cell r="A479" t="str">
            <v>貨1軽MPE</v>
          </cell>
          <cell r="B479" t="str">
            <v>バス貨物～1.7t(軽油)</v>
          </cell>
          <cell r="C479" t="str">
            <v>貨1軽</v>
          </cell>
          <cell r="D479" t="str">
            <v>H21</v>
          </cell>
          <cell r="E479" t="str">
            <v>MPE</v>
          </cell>
          <cell r="F479">
            <v>0.04</v>
          </cell>
          <cell r="G479">
            <v>2.5000000000000001E-3</v>
          </cell>
          <cell r="H479">
            <v>2.58</v>
          </cell>
          <cell r="I479" t="str">
            <v>軽ポ</v>
          </cell>
        </row>
        <row r="480">
          <cell r="A480" t="str">
            <v>貨1軽MRE</v>
          </cell>
          <cell r="B480" t="str">
            <v>バス貨物～1.7t(軽油)</v>
          </cell>
          <cell r="C480" t="str">
            <v>貨1軽</v>
          </cell>
          <cell r="D480" t="str">
            <v>H21</v>
          </cell>
          <cell r="E480" t="str">
            <v>MRE</v>
          </cell>
          <cell r="F480">
            <v>0.04</v>
          </cell>
          <cell r="G480">
            <v>2.5000000000000001E-3</v>
          </cell>
          <cell r="H480">
            <v>2.58</v>
          </cell>
          <cell r="I480" t="str">
            <v>軽ポ</v>
          </cell>
        </row>
        <row r="481">
          <cell r="A481" t="str">
            <v>貨1軽MJE</v>
          </cell>
          <cell r="B481" t="str">
            <v>バス貨物～1.7t(軽油)</v>
          </cell>
          <cell r="C481" t="str">
            <v>貨1軽</v>
          </cell>
          <cell r="D481" t="str">
            <v>H21</v>
          </cell>
          <cell r="E481" t="str">
            <v>MJE</v>
          </cell>
          <cell r="F481">
            <v>0.04</v>
          </cell>
          <cell r="G481">
            <v>2.5000000000000001E-3</v>
          </cell>
          <cell r="H481">
            <v>2.58</v>
          </cell>
          <cell r="I481" t="str">
            <v>ハ</v>
          </cell>
        </row>
        <row r="482">
          <cell r="A482" t="str">
            <v>貨1軽MNE</v>
          </cell>
          <cell r="B482" t="str">
            <v>バス貨物～1.7t(軽油)</v>
          </cell>
          <cell r="C482" t="str">
            <v>貨1軽</v>
          </cell>
          <cell r="D482" t="str">
            <v>H21</v>
          </cell>
          <cell r="E482" t="str">
            <v>MNE</v>
          </cell>
          <cell r="F482">
            <v>0.04</v>
          </cell>
          <cell r="G482">
            <v>2.5000000000000001E-3</v>
          </cell>
          <cell r="H482">
            <v>2.58</v>
          </cell>
          <cell r="I482" t="str">
            <v>ハ</v>
          </cell>
        </row>
        <row r="483">
          <cell r="A483" t="str">
            <v>貨1軽MQE</v>
          </cell>
          <cell r="B483" t="str">
            <v>バス貨物～1.7t(軽油)</v>
          </cell>
          <cell r="C483" t="str">
            <v>貨1軽</v>
          </cell>
          <cell r="D483" t="str">
            <v>H21</v>
          </cell>
          <cell r="E483" t="str">
            <v>MQE</v>
          </cell>
          <cell r="F483">
            <v>0.04</v>
          </cell>
          <cell r="G483">
            <v>2.5000000000000001E-3</v>
          </cell>
          <cell r="H483">
            <v>2.58</v>
          </cell>
          <cell r="I483" t="str">
            <v>ハ</v>
          </cell>
        </row>
        <row r="484">
          <cell r="A484" t="str">
            <v>貨1軽RKE</v>
          </cell>
          <cell r="B484" t="str">
            <v>バス貨物～1.7t(軽油)</v>
          </cell>
          <cell r="C484" t="str">
            <v>貨1軽</v>
          </cell>
          <cell r="D484" t="str">
            <v>H21</v>
          </cell>
          <cell r="E484" t="str">
            <v>RKE</v>
          </cell>
          <cell r="F484">
            <v>0.02</v>
          </cell>
          <cell r="G484">
            <v>1.25E-3</v>
          </cell>
          <cell r="H484">
            <v>2.58</v>
          </cell>
          <cell r="I484" t="str">
            <v>軽ポ</v>
          </cell>
        </row>
        <row r="485">
          <cell r="A485" t="str">
            <v>貨1軽RPE</v>
          </cell>
          <cell r="B485" t="str">
            <v>バス貨物～1.7t(軽油)</v>
          </cell>
          <cell r="C485" t="str">
            <v>貨1軽</v>
          </cell>
          <cell r="D485" t="str">
            <v>H21</v>
          </cell>
          <cell r="E485" t="str">
            <v>RPE</v>
          </cell>
          <cell r="F485">
            <v>0.02</v>
          </cell>
          <cell r="G485">
            <v>1.25E-3</v>
          </cell>
          <cell r="H485">
            <v>2.58</v>
          </cell>
          <cell r="I485" t="str">
            <v>軽ポ</v>
          </cell>
        </row>
        <row r="486">
          <cell r="A486" t="str">
            <v>貨1軽RRE</v>
          </cell>
          <cell r="B486" t="str">
            <v>バス貨物～1.7t(軽油)</v>
          </cell>
          <cell r="C486" t="str">
            <v>貨1軽</v>
          </cell>
          <cell r="D486" t="str">
            <v>H21</v>
          </cell>
          <cell r="E486" t="str">
            <v>RRE</v>
          </cell>
          <cell r="F486">
            <v>0.02</v>
          </cell>
          <cell r="G486">
            <v>1.25E-3</v>
          </cell>
          <cell r="H486">
            <v>2.58</v>
          </cell>
          <cell r="I486" t="str">
            <v>軽ポ</v>
          </cell>
        </row>
        <row r="487">
          <cell r="A487" t="str">
            <v>貨1軽RJE</v>
          </cell>
          <cell r="B487" t="str">
            <v>バス貨物～1.7t(軽油)</v>
          </cell>
          <cell r="C487" t="str">
            <v>貨1軽</v>
          </cell>
          <cell r="D487" t="str">
            <v>H21</v>
          </cell>
          <cell r="E487" t="str">
            <v>RJE</v>
          </cell>
          <cell r="F487">
            <v>0.02</v>
          </cell>
          <cell r="G487">
            <v>1.25E-3</v>
          </cell>
          <cell r="H487">
            <v>2.58</v>
          </cell>
          <cell r="I487" t="str">
            <v>ハ</v>
          </cell>
        </row>
        <row r="488">
          <cell r="A488" t="str">
            <v>貨1軽RNE</v>
          </cell>
          <cell r="B488" t="str">
            <v>バス貨物～1.7t(軽油)</v>
          </cell>
          <cell r="C488" t="str">
            <v>貨1軽</v>
          </cell>
          <cell r="D488" t="str">
            <v>H21</v>
          </cell>
          <cell r="E488" t="str">
            <v>RNE</v>
          </cell>
          <cell r="F488">
            <v>0.02</v>
          </cell>
          <cell r="G488">
            <v>1.25E-3</v>
          </cell>
          <cell r="H488">
            <v>2.58</v>
          </cell>
          <cell r="I488" t="str">
            <v>ハ</v>
          </cell>
        </row>
        <row r="489">
          <cell r="A489" t="str">
            <v>貨1軽RQE</v>
          </cell>
          <cell r="B489" t="str">
            <v>バス貨物～1.7t(軽油)</v>
          </cell>
          <cell r="C489" t="str">
            <v>貨1軽</v>
          </cell>
          <cell r="D489" t="str">
            <v>H21</v>
          </cell>
          <cell r="E489" t="str">
            <v>RQE</v>
          </cell>
          <cell r="F489">
            <v>0.02</v>
          </cell>
          <cell r="G489">
            <v>1.25E-3</v>
          </cell>
          <cell r="H489">
            <v>2.58</v>
          </cell>
          <cell r="I489" t="str">
            <v>ハ</v>
          </cell>
        </row>
        <row r="490">
          <cell r="A490" t="str">
            <v>貨1軽QKE</v>
          </cell>
          <cell r="B490" t="str">
            <v>バス貨物～1.7t(軽油)</v>
          </cell>
          <cell r="C490" t="str">
            <v>貨1軽</v>
          </cell>
          <cell r="D490" t="str">
            <v>H21</v>
          </cell>
          <cell r="E490" t="str">
            <v>QKE</v>
          </cell>
          <cell r="F490">
            <v>7.1999999999999995E-2</v>
          </cell>
          <cell r="G490">
            <v>4.4999999999999997E-3</v>
          </cell>
          <cell r="H490">
            <v>2.58</v>
          </cell>
          <cell r="I490" t="str">
            <v>軽ポ</v>
          </cell>
        </row>
        <row r="491">
          <cell r="A491" t="str">
            <v>貨1軽QPE</v>
          </cell>
          <cell r="B491" t="str">
            <v>バス貨物～1.7t(軽油)</v>
          </cell>
          <cell r="C491" t="str">
            <v>貨1軽</v>
          </cell>
          <cell r="D491" t="str">
            <v>H21</v>
          </cell>
          <cell r="E491" t="str">
            <v>QPE</v>
          </cell>
          <cell r="F491">
            <v>7.1999999999999995E-2</v>
          </cell>
          <cell r="G491">
            <v>4.4999999999999997E-3</v>
          </cell>
          <cell r="H491">
            <v>2.58</v>
          </cell>
          <cell r="I491" t="str">
            <v>軽ポ</v>
          </cell>
        </row>
        <row r="492">
          <cell r="A492" t="str">
            <v>貨1軽QRE</v>
          </cell>
          <cell r="B492" t="str">
            <v>バス貨物～1.7t(軽油)</v>
          </cell>
          <cell r="C492" t="str">
            <v>貨1軽</v>
          </cell>
          <cell r="D492" t="str">
            <v>H21</v>
          </cell>
          <cell r="E492" t="str">
            <v>QRE</v>
          </cell>
          <cell r="F492">
            <v>7.1999999999999995E-2</v>
          </cell>
          <cell r="G492">
            <v>4.4999999999999997E-3</v>
          </cell>
          <cell r="H492">
            <v>2.58</v>
          </cell>
          <cell r="I492" t="str">
            <v>軽ポ</v>
          </cell>
        </row>
        <row r="493">
          <cell r="A493" t="str">
            <v>貨1軽QJE</v>
          </cell>
          <cell r="B493" t="str">
            <v>バス貨物～1.7t(軽油)</v>
          </cell>
          <cell r="C493" t="str">
            <v>貨1軽</v>
          </cell>
          <cell r="D493" t="str">
            <v>H21</v>
          </cell>
          <cell r="E493" t="str">
            <v>QJE</v>
          </cell>
          <cell r="F493">
            <v>7.1999999999999995E-2</v>
          </cell>
          <cell r="G493">
            <v>4.4999999999999997E-3</v>
          </cell>
          <cell r="H493">
            <v>2.58</v>
          </cell>
          <cell r="I493" t="str">
            <v>ハ</v>
          </cell>
        </row>
        <row r="494">
          <cell r="A494" t="str">
            <v>貨1軽QNE</v>
          </cell>
          <cell r="B494" t="str">
            <v>バス貨物～1.7t(軽油)</v>
          </cell>
          <cell r="C494" t="str">
            <v>貨1軽</v>
          </cell>
          <cell r="D494" t="str">
            <v>H21</v>
          </cell>
          <cell r="E494" t="str">
            <v>QNE</v>
          </cell>
          <cell r="F494">
            <v>7.1999999999999995E-2</v>
          </cell>
          <cell r="G494">
            <v>4.4999999999999997E-3</v>
          </cell>
          <cell r="H494">
            <v>2.58</v>
          </cell>
          <cell r="I494" t="str">
            <v>ハ</v>
          </cell>
        </row>
        <row r="495">
          <cell r="A495" t="str">
            <v>貨1軽QQE</v>
          </cell>
          <cell r="B495" t="str">
            <v>バス貨物～1.7t(軽油)</v>
          </cell>
          <cell r="C495" t="str">
            <v>貨1軽</v>
          </cell>
          <cell r="D495" t="str">
            <v>H21</v>
          </cell>
          <cell r="E495" t="str">
            <v>QQE</v>
          </cell>
          <cell r="F495">
            <v>7.1999999999999995E-2</v>
          </cell>
          <cell r="G495">
            <v>4.4999999999999997E-3</v>
          </cell>
          <cell r="H495">
            <v>2.58</v>
          </cell>
          <cell r="I495" t="str">
            <v>ハ</v>
          </cell>
        </row>
        <row r="496">
          <cell r="A496" t="str">
            <v>貨2軽-</v>
          </cell>
          <cell r="B496" t="str">
            <v>バス貨物1.7～2.5t(軽油)</v>
          </cell>
          <cell r="C496" t="str">
            <v>貨2軽</v>
          </cell>
          <cell r="D496" t="str">
            <v>S54前</v>
          </cell>
          <cell r="E496" t="str">
            <v>-</v>
          </cell>
          <cell r="F496">
            <v>2.83</v>
          </cell>
          <cell r="G496">
            <v>0.25</v>
          </cell>
          <cell r="H496">
            <v>2.58</v>
          </cell>
          <cell r="I496" t="str">
            <v>軽3</v>
          </cell>
        </row>
        <row r="497">
          <cell r="A497" t="str">
            <v>貨2軽K</v>
          </cell>
          <cell r="B497" t="str">
            <v>バス貨物1.7～2.5t(軽油)</v>
          </cell>
          <cell r="C497" t="str">
            <v>貨2軽</v>
          </cell>
          <cell r="D497" t="str">
            <v>S54</v>
          </cell>
          <cell r="E497" t="str">
            <v>K</v>
          </cell>
          <cell r="F497">
            <v>2.5299999999999998</v>
          </cell>
          <cell r="G497">
            <v>0.25</v>
          </cell>
          <cell r="H497">
            <v>2.58</v>
          </cell>
          <cell r="I497" t="str">
            <v>軽3</v>
          </cell>
        </row>
        <row r="498">
          <cell r="A498" t="str">
            <v>貨2軽N</v>
          </cell>
          <cell r="B498" t="str">
            <v>バス貨物1.7～2.5t(軽油)</v>
          </cell>
          <cell r="C498" t="str">
            <v>貨2軽</v>
          </cell>
          <cell r="D498" t="str">
            <v>S57,S58</v>
          </cell>
          <cell r="E498" t="str">
            <v>N</v>
          </cell>
          <cell r="F498">
            <v>2.16</v>
          </cell>
          <cell r="G498">
            <v>0.25</v>
          </cell>
          <cell r="H498">
            <v>2.58</v>
          </cell>
          <cell r="I498" t="str">
            <v>軽3</v>
          </cell>
        </row>
        <row r="499">
          <cell r="A499" t="str">
            <v>貨2軽P</v>
          </cell>
          <cell r="B499" t="str">
            <v>バス貨物1.7～2.5t(軽油)</v>
          </cell>
          <cell r="C499" t="str">
            <v>貨2軽</v>
          </cell>
          <cell r="D499" t="str">
            <v>S57,S58</v>
          </cell>
          <cell r="E499" t="str">
            <v>P</v>
          </cell>
          <cell r="F499">
            <v>2.16</v>
          </cell>
          <cell r="G499">
            <v>0.25</v>
          </cell>
          <cell r="H499">
            <v>2.58</v>
          </cell>
          <cell r="I499" t="str">
            <v>軽3</v>
          </cell>
        </row>
        <row r="500">
          <cell r="A500" t="str">
            <v>貨2軽S</v>
          </cell>
          <cell r="B500" t="str">
            <v>バス貨物1.7～2.5t(軽油)</v>
          </cell>
          <cell r="C500" t="str">
            <v>貨2軽</v>
          </cell>
          <cell r="D500" t="str">
            <v>S63</v>
          </cell>
          <cell r="E500" t="str">
            <v>S</v>
          </cell>
          <cell r="F500">
            <v>1.93</v>
          </cell>
          <cell r="G500">
            <v>0.25</v>
          </cell>
          <cell r="H500">
            <v>2.58</v>
          </cell>
          <cell r="I500" t="str">
            <v>軽3</v>
          </cell>
        </row>
        <row r="501">
          <cell r="A501" t="str">
            <v>貨2軽KB</v>
          </cell>
          <cell r="B501" t="str">
            <v>バス貨物1.7～2.5t(軽油)</v>
          </cell>
          <cell r="C501" t="str">
            <v>貨2軽</v>
          </cell>
          <cell r="D501" t="str">
            <v>H5</v>
          </cell>
          <cell r="E501" t="str">
            <v>KB</v>
          </cell>
          <cell r="F501">
            <v>1.3</v>
          </cell>
          <cell r="G501">
            <v>0.25</v>
          </cell>
          <cell r="H501">
            <v>2.58</v>
          </cell>
          <cell r="I501" t="str">
            <v>軽3</v>
          </cell>
        </row>
        <row r="502">
          <cell r="A502" t="str">
            <v>貨2軽KF</v>
          </cell>
          <cell r="B502" t="str">
            <v>バス貨物1.7～2.5t(軽油)</v>
          </cell>
          <cell r="C502" t="str">
            <v>貨2軽</v>
          </cell>
          <cell r="D502" t="str">
            <v>H9・H10</v>
          </cell>
          <cell r="E502" t="str">
            <v>KF</v>
          </cell>
          <cell r="F502">
            <v>0.7</v>
          </cell>
          <cell r="G502">
            <v>0.09</v>
          </cell>
          <cell r="H502">
            <v>2.58</v>
          </cell>
          <cell r="I502" t="str">
            <v>軽3</v>
          </cell>
        </row>
        <row r="503">
          <cell r="A503" t="str">
            <v>貨2軽HB</v>
          </cell>
          <cell r="B503" t="str">
            <v>バス貨物1.7～2.5t(軽油)</v>
          </cell>
          <cell r="C503" t="str">
            <v>貨2軽</v>
          </cell>
          <cell r="D503" t="str">
            <v>H9・H10</v>
          </cell>
          <cell r="E503" t="str">
            <v>HB</v>
          </cell>
          <cell r="F503">
            <v>0.35</v>
          </cell>
          <cell r="G503">
            <v>4.4999999999999998E-2</v>
          </cell>
          <cell r="H503">
            <v>2.58</v>
          </cell>
          <cell r="I503" t="str">
            <v>ハ</v>
          </cell>
        </row>
        <row r="504">
          <cell r="A504" t="str">
            <v>貨2軽KJ</v>
          </cell>
          <cell r="B504" t="str">
            <v>バス貨物1.7～2.5t(軽油)</v>
          </cell>
          <cell r="C504" t="str">
            <v>貨2軽</v>
          </cell>
          <cell r="D504" t="str">
            <v>H9・H10</v>
          </cell>
          <cell r="E504" t="str">
            <v>KJ</v>
          </cell>
          <cell r="F504">
            <v>0.7</v>
          </cell>
          <cell r="G504">
            <v>0.09</v>
          </cell>
          <cell r="H504">
            <v>2.58</v>
          </cell>
          <cell r="I504" t="str">
            <v>軽3</v>
          </cell>
        </row>
        <row r="505">
          <cell r="A505" t="str">
            <v>貨2軽HE</v>
          </cell>
          <cell r="B505" t="str">
            <v>バス貨物1.7～2.5t(軽油)</v>
          </cell>
          <cell r="C505" t="str">
            <v>貨2軽</v>
          </cell>
          <cell r="D505" t="str">
            <v>H9・H10</v>
          </cell>
          <cell r="E505" t="str">
            <v>HE</v>
          </cell>
          <cell r="F505">
            <v>0.35</v>
          </cell>
          <cell r="G505">
            <v>4.4999999999999998E-2</v>
          </cell>
          <cell r="H505">
            <v>2.58</v>
          </cell>
          <cell r="I505" t="str">
            <v>ハ</v>
          </cell>
        </row>
        <row r="506">
          <cell r="A506" t="str">
            <v>貨2軽DD</v>
          </cell>
          <cell r="B506" t="str">
            <v>バス貨物1.7～2.5t(軽油)</v>
          </cell>
          <cell r="C506" t="str">
            <v>貨2軽</v>
          </cell>
          <cell r="D506" t="str">
            <v>H9・H10</v>
          </cell>
          <cell r="E506" t="str">
            <v>DD</v>
          </cell>
          <cell r="F506">
            <v>0.52500000000000002</v>
          </cell>
          <cell r="G506">
            <v>6.7500000000000004E-2</v>
          </cell>
          <cell r="H506">
            <v>2.58</v>
          </cell>
          <cell r="I506" t="str">
            <v>軽3</v>
          </cell>
        </row>
        <row r="507">
          <cell r="A507" t="str">
            <v>貨2軽WD</v>
          </cell>
          <cell r="B507" t="str">
            <v>バス貨物1.7～2.5t(軽油)</v>
          </cell>
          <cell r="C507" t="str">
            <v>貨2軽</v>
          </cell>
          <cell r="D507" t="str">
            <v>H9・H10</v>
          </cell>
          <cell r="E507" t="str">
            <v>WD</v>
          </cell>
          <cell r="F507">
            <v>0.52500000000000002</v>
          </cell>
          <cell r="G507">
            <v>6.7500000000000004E-2</v>
          </cell>
          <cell r="H507">
            <v>2.58</v>
          </cell>
          <cell r="I507" t="str">
            <v>ハ</v>
          </cell>
        </row>
        <row r="508">
          <cell r="A508" t="str">
            <v>貨2軽DE</v>
          </cell>
          <cell r="B508" t="str">
            <v>バス貨物1.7～2.5t(軽油)</v>
          </cell>
          <cell r="C508" t="str">
            <v>貨2軽</v>
          </cell>
          <cell r="D508" t="str">
            <v>H9・H10</v>
          </cell>
          <cell r="E508" t="str">
            <v>DE</v>
          </cell>
          <cell r="F508">
            <v>0.35</v>
          </cell>
          <cell r="G508">
            <v>4.4999999999999998E-2</v>
          </cell>
          <cell r="H508">
            <v>2.58</v>
          </cell>
          <cell r="I508" t="str">
            <v>軽3</v>
          </cell>
        </row>
        <row r="509">
          <cell r="A509" t="str">
            <v>貨2軽WE</v>
          </cell>
          <cell r="B509" t="str">
            <v>バス貨物1.7～2.5t(軽油)</v>
          </cell>
          <cell r="C509" t="str">
            <v>貨2軽</v>
          </cell>
          <cell r="D509" t="str">
            <v>H9・H10</v>
          </cell>
          <cell r="E509" t="str">
            <v>WE</v>
          </cell>
          <cell r="F509">
            <v>0.35</v>
          </cell>
          <cell r="G509">
            <v>4.4999999999999998E-2</v>
          </cell>
          <cell r="H509">
            <v>2.58</v>
          </cell>
          <cell r="I509" t="str">
            <v>ハ</v>
          </cell>
        </row>
        <row r="510">
          <cell r="A510" t="str">
            <v>貨2軽DF</v>
          </cell>
          <cell r="B510" t="str">
            <v>バス貨物1.7～2.5t(軽油)</v>
          </cell>
          <cell r="C510" t="str">
            <v>貨2軽</v>
          </cell>
          <cell r="D510" t="str">
            <v>H9・H10</v>
          </cell>
          <cell r="E510" t="str">
            <v>DF</v>
          </cell>
          <cell r="F510">
            <v>0.17499999999999999</v>
          </cell>
          <cell r="G510">
            <v>2.2499999999999999E-2</v>
          </cell>
          <cell r="H510">
            <v>2.58</v>
          </cell>
          <cell r="I510" t="str">
            <v>軽3</v>
          </cell>
        </row>
        <row r="511">
          <cell r="A511" t="str">
            <v>貨2軽WF</v>
          </cell>
          <cell r="B511" t="str">
            <v>バス貨物1.7～2.5t(軽油)</v>
          </cell>
          <cell r="C511" t="str">
            <v>貨2軽</v>
          </cell>
          <cell r="D511" t="str">
            <v>H9・H10</v>
          </cell>
          <cell r="E511" t="str">
            <v>WF</v>
          </cell>
          <cell r="F511">
            <v>0.17499999999999999</v>
          </cell>
          <cell r="G511">
            <v>2.2499999999999999E-2</v>
          </cell>
          <cell r="H511">
            <v>2.58</v>
          </cell>
          <cell r="I511" t="str">
            <v>ハ</v>
          </cell>
        </row>
        <row r="512">
          <cell r="A512" t="str">
            <v>貨2軽DN</v>
          </cell>
          <cell r="B512" t="str">
            <v>バス貨物1.7～2.5t(軽油)</v>
          </cell>
          <cell r="C512" t="str">
            <v>貨2軽</v>
          </cell>
          <cell r="D512" t="str">
            <v>H9・H10</v>
          </cell>
          <cell r="E512" t="str">
            <v>DN</v>
          </cell>
          <cell r="F512">
            <v>0.52500000000000002</v>
          </cell>
          <cell r="G512">
            <v>6.7500000000000004E-2</v>
          </cell>
          <cell r="H512">
            <v>2.58</v>
          </cell>
          <cell r="I512" t="str">
            <v>軽3</v>
          </cell>
        </row>
        <row r="513">
          <cell r="A513" t="str">
            <v>貨2軽WN</v>
          </cell>
          <cell r="B513" t="str">
            <v>バス貨物1.7～2.5t(軽油)</v>
          </cell>
          <cell r="C513" t="str">
            <v>貨2軽</v>
          </cell>
          <cell r="D513" t="str">
            <v>H9・H10</v>
          </cell>
          <cell r="E513" t="str">
            <v>WN</v>
          </cell>
          <cell r="F513">
            <v>0.52500000000000002</v>
          </cell>
          <cell r="G513">
            <v>6.7500000000000004E-2</v>
          </cell>
          <cell r="H513">
            <v>2.58</v>
          </cell>
          <cell r="I513" t="str">
            <v>ハ</v>
          </cell>
        </row>
        <row r="514">
          <cell r="A514" t="str">
            <v>貨2軽DP</v>
          </cell>
          <cell r="B514" t="str">
            <v>バス貨物1.7～2.5t(軽油)</v>
          </cell>
          <cell r="C514" t="str">
            <v>貨2軽</v>
          </cell>
          <cell r="D514" t="str">
            <v>H9・H10</v>
          </cell>
          <cell r="E514" t="str">
            <v>DP</v>
          </cell>
          <cell r="F514">
            <v>0.35</v>
          </cell>
          <cell r="G514">
            <v>4.4999999999999998E-2</v>
          </cell>
          <cell r="H514">
            <v>2.58</v>
          </cell>
          <cell r="I514" t="str">
            <v>軽3</v>
          </cell>
        </row>
        <row r="515">
          <cell r="A515" t="str">
            <v>貨2軽WP</v>
          </cell>
          <cell r="B515" t="str">
            <v>バス貨物1.7～2.5t(軽油)</v>
          </cell>
          <cell r="C515" t="str">
            <v>貨2軽</v>
          </cell>
          <cell r="D515" t="str">
            <v>H9・H10</v>
          </cell>
          <cell r="E515" t="str">
            <v>WP</v>
          </cell>
          <cell r="F515">
            <v>0.35</v>
          </cell>
          <cell r="G515">
            <v>4.4999999999999998E-2</v>
          </cell>
          <cell r="H515">
            <v>2.58</v>
          </cell>
          <cell r="I515" t="str">
            <v>ハ</v>
          </cell>
        </row>
        <row r="516">
          <cell r="A516" t="str">
            <v>貨2軽DQ</v>
          </cell>
          <cell r="B516" t="str">
            <v>バス貨物1.7～2.5t(軽油)</v>
          </cell>
          <cell r="C516" t="str">
            <v>貨2軽</v>
          </cell>
          <cell r="D516" t="str">
            <v>H9・H10</v>
          </cell>
          <cell r="E516" t="str">
            <v>DQ</v>
          </cell>
          <cell r="F516">
            <v>0.17499999999999999</v>
          </cell>
          <cell r="G516">
            <v>2.2499999999999999E-2</v>
          </cell>
          <cell r="H516">
            <v>2.58</v>
          </cell>
          <cell r="I516" t="str">
            <v>軽3</v>
          </cell>
        </row>
        <row r="517">
          <cell r="A517" t="str">
            <v>貨2軽WQ</v>
          </cell>
          <cell r="B517" t="str">
            <v>バス貨物1.7～2.5t(軽油)</v>
          </cell>
          <cell r="C517" t="str">
            <v>貨2軽</v>
          </cell>
          <cell r="D517" t="str">
            <v>H9・H10</v>
          </cell>
          <cell r="E517" t="str">
            <v>WQ</v>
          </cell>
          <cell r="F517">
            <v>0.17499999999999999</v>
          </cell>
          <cell r="G517">
            <v>2.2499999999999999E-2</v>
          </cell>
          <cell r="H517">
            <v>2.58</v>
          </cell>
          <cell r="I517" t="str">
            <v>ハ</v>
          </cell>
        </row>
        <row r="518">
          <cell r="A518" t="str">
            <v>貨2軽KQ</v>
          </cell>
          <cell r="B518" t="str">
            <v>バス貨物1.7～2.5t(軽油)</v>
          </cell>
          <cell r="C518" t="str">
            <v>貨2軽</v>
          </cell>
          <cell r="D518" t="str">
            <v>H15</v>
          </cell>
          <cell r="E518" t="str">
            <v>KQ</v>
          </cell>
          <cell r="F518">
            <v>0.49</v>
          </cell>
          <cell r="G518">
            <v>0.06</v>
          </cell>
          <cell r="H518">
            <v>2.58</v>
          </cell>
          <cell r="I518" t="str">
            <v>軽3</v>
          </cell>
        </row>
        <row r="519">
          <cell r="A519" t="str">
            <v>貨2軽HX</v>
          </cell>
          <cell r="B519" t="str">
            <v>バス貨物1.7～2.5t(軽油)</v>
          </cell>
          <cell r="C519" t="str">
            <v>貨2軽</v>
          </cell>
          <cell r="D519" t="str">
            <v>H15</v>
          </cell>
          <cell r="E519" t="str">
            <v>HX</v>
          </cell>
          <cell r="F519">
            <v>0.245</v>
          </cell>
          <cell r="G519">
            <v>0.03</v>
          </cell>
          <cell r="H519">
            <v>2.58</v>
          </cell>
          <cell r="I519" t="str">
            <v>ハ</v>
          </cell>
        </row>
        <row r="520">
          <cell r="A520" t="str">
            <v>貨2軽TJ</v>
          </cell>
          <cell r="B520" t="str">
            <v>バス貨物1.7～2.5t(軽油)</v>
          </cell>
          <cell r="C520" t="str">
            <v>貨2軽</v>
          </cell>
          <cell r="D520" t="str">
            <v>H15</v>
          </cell>
          <cell r="E520" t="str">
            <v>TJ</v>
          </cell>
          <cell r="F520">
            <v>0.36749999999999999</v>
          </cell>
          <cell r="G520">
            <v>4.4999999999999998E-2</v>
          </cell>
          <cell r="H520">
            <v>2.58</v>
          </cell>
          <cell r="I520" t="str">
            <v>軽3</v>
          </cell>
        </row>
        <row r="521">
          <cell r="A521" t="str">
            <v>貨2軽XJ</v>
          </cell>
          <cell r="B521" t="str">
            <v>バス貨物1.7～2.5t(軽油)</v>
          </cell>
          <cell r="C521" t="str">
            <v>貨2軽</v>
          </cell>
          <cell r="D521" t="str">
            <v>H15</v>
          </cell>
          <cell r="E521" t="str">
            <v>XJ</v>
          </cell>
          <cell r="F521">
            <v>0.36749999999999999</v>
          </cell>
          <cell r="G521">
            <v>4.4999999999999998E-2</v>
          </cell>
          <cell r="H521">
            <v>2.58</v>
          </cell>
          <cell r="I521" t="str">
            <v>ハ</v>
          </cell>
        </row>
        <row r="522">
          <cell r="A522" t="str">
            <v>貨2軽LJ</v>
          </cell>
          <cell r="B522" t="str">
            <v>バス貨物1.7～2.5t(軽油)</v>
          </cell>
          <cell r="C522" t="str">
            <v>貨2軽</v>
          </cell>
          <cell r="D522" t="str">
            <v>H15</v>
          </cell>
          <cell r="E522" t="str">
            <v>LJ</v>
          </cell>
          <cell r="F522">
            <v>0.245</v>
          </cell>
          <cell r="G522">
            <v>0.03</v>
          </cell>
          <cell r="H522">
            <v>2.58</v>
          </cell>
          <cell r="I522" t="str">
            <v>軽3</v>
          </cell>
        </row>
        <row r="523">
          <cell r="A523" t="str">
            <v>貨2軽YJ</v>
          </cell>
          <cell r="B523" t="str">
            <v>バス貨物1.7～2.5t(軽油)</v>
          </cell>
          <cell r="C523" t="str">
            <v>貨2軽</v>
          </cell>
          <cell r="D523" t="str">
            <v>H15</v>
          </cell>
          <cell r="E523" t="str">
            <v>YJ</v>
          </cell>
          <cell r="F523">
            <v>0.245</v>
          </cell>
          <cell r="G523">
            <v>0.03</v>
          </cell>
          <cell r="H523">
            <v>2.58</v>
          </cell>
          <cell r="I523" t="str">
            <v>ハ</v>
          </cell>
        </row>
        <row r="524">
          <cell r="A524" t="str">
            <v>貨2軽UJ</v>
          </cell>
          <cell r="B524" t="str">
            <v>バス貨物1.7～2.5t(軽油)</v>
          </cell>
          <cell r="C524" t="str">
            <v>貨2軽</v>
          </cell>
          <cell r="D524" t="str">
            <v>H15</v>
          </cell>
          <cell r="E524" t="str">
            <v>UJ</v>
          </cell>
          <cell r="F524">
            <v>0.1225</v>
          </cell>
          <cell r="G524">
            <v>1.4999999999999999E-2</v>
          </cell>
          <cell r="H524">
            <v>2.58</v>
          </cell>
          <cell r="I524" t="str">
            <v>軽3</v>
          </cell>
        </row>
        <row r="525">
          <cell r="A525" t="str">
            <v>貨2軽ZJ</v>
          </cell>
          <cell r="B525" t="str">
            <v>バス貨物1.7～2.5t(軽油)</v>
          </cell>
          <cell r="C525" t="str">
            <v>貨2軽</v>
          </cell>
          <cell r="D525" t="str">
            <v>H15</v>
          </cell>
          <cell r="E525" t="str">
            <v>ZJ</v>
          </cell>
          <cell r="F525">
            <v>0.1225</v>
          </cell>
          <cell r="G525">
            <v>1.4999999999999999E-2</v>
          </cell>
          <cell r="H525">
            <v>2.58</v>
          </cell>
          <cell r="I525" t="str">
            <v>ハ</v>
          </cell>
        </row>
        <row r="526">
          <cell r="A526" t="str">
            <v>貨2軽ADF</v>
          </cell>
          <cell r="B526" t="str">
            <v>バス貨物1.7～2.5t(軽油)</v>
          </cell>
          <cell r="C526" t="str">
            <v>貨2軽</v>
          </cell>
          <cell r="D526" t="str">
            <v>H17</v>
          </cell>
          <cell r="E526" t="str">
            <v>ADF</v>
          </cell>
          <cell r="F526">
            <v>0.25</v>
          </cell>
          <cell r="G526">
            <v>1.4999999999999999E-2</v>
          </cell>
          <cell r="H526">
            <v>2.58</v>
          </cell>
          <cell r="I526" t="str">
            <v>軽新長</v>
          </cell>
        </row>
        <row r="527">
          <cell r="A527" t="str">
            <v>貨2軽ACF</v>
          </cell>
          <cell r="B527" t="str">
            <v>バス貨物1.7～2.5t(軽油)</v>
          </cell>
          <cell r="C527" t="str">
            <v>貨2軽</v>
          </cell>
          <cell r="D527" t="str">
            <v>H17</v>
          </cell>
          <cell r="E527" t="str">
            <v>ACF</v>
          </cell>
          <cell r="F527">
            <v>0.125</v>
          </cell>
          <cell r="G527">
            <v>7.4999999999999997E-3</v>
          </cell>
          <cell r="H527">
            <v>2.58</v>
          </cell>
          <cell r="I527" t="str">
            <v>ハ</v>
          </cell>
        </row>
        <row r="528">
          <cell r="A528" t="str">
            <v>貨2軽AMF</v>
          </cell>
          <cell r="B528" t="str">
            <v>バス貨物1.7～2.5t(軽油)</v>
          </cell>
          <cell r="C528" t="str">
            <v>貨2軽</v>
          </cell>
          <cell r="D528" t="str">
            <v>H17</v>
          </cell>
          <cell r="E528" t="str">
            <v>AMF</v>
          </cell>
          <cell r="F528">
            <v>6.25E-2</v>
          </cell>
          <cell r="G528">
            <v>3.7499999999999999E-3</v>
          </cell>
          <cell r="H528">
            <v>2.58</v>
          </cell>
          <cell r="I528" t="str">
            <v>Pハ</v>
          </cell>
        </row>
        <row r="529">
          <cell r="A529" t="str">
            <v>貨2軽CCF</v>
          </cell>
          <cell r="B529" t="str">
            <v>バス貨物1.7～2.5t(軽油)</v>
          </cell>
          <cell r="C529" t="str">
            <v>貨2軽</v>
          </cell>
          <cell r="D529" t="str">
            <v>H17</v>
          </cell>
          <cell r="E529" t="str">
            <v>CCF</v>
          </cell>
          <cell r="F529">
            <v>0.125</v>
          </cell>
          <cell r="G529">
            <v>7.4999999999999997E-3</v>
          </cell>
          <cell r="H529">
            <v>2.58</v>
          </cell>
          <cell r="I529" t="str">
            <v>ハ</v>
          </cell>
        </row>
        <row r="530">
          <cell r="A530" t="str">
            <v>貨2軽CDF</v>
          </cell>
          <cell r="B530" t="str">
            <v>バス貨物1.7～2.5t(軽油)</v>
          </cell>
          <cell r="C530" t="str">
            <v>貨2軽</v>
          </cell>
          <cell r="D530" t="str">
            <v>H17</v>
          </cell>
          <cell r="E530" t="str">
            <v>CDF</v>
          </cell>
          <cell r="F530">
            <v>0.125</v>
          </cell>
          <cell r="G530">
            <v>7.4999999999999997E-3</v>
          </cell>
          <cell r="H530">
            <v>2.58</v>
          </cell>
          <cell r="I530" t="str">
            <v>軽新長</v>
          </cell>
        </row>
        <row r="531">
          <cell r="A531" t="str">
            <v>貨2軽CMF</v>
          </cell>
          <cell r="B531" t="str">
            <v>バス貨物1.7～2.5t(軽油)</v>
          </cell>
          <cell r="C531" t="str">
            <v>貨2軽</v>
          </cell>
          <cell r="D531" t="str">
            <v>H17</v>
          </cell>
          <cell r="E531" t="str">
            <v>CMF</v>
          </cell>
          <cell r="F531">
            <v>0.125</v>
          </cell>
          <cell r="G531">
            <v>7.4999999999999997E-3</v>
          </cell>
          <cell r="H531">
            <v>2.58</v>
          </cell>
          <cell r="I531" t="str">
            <v>Pハ</v>
          </cell>
        </row>
        <row r="532">
          <cell r="A532" t="str">
            <v>貨2軽DCF</v>
          </cell>
          <cell r="B532" t="str">
            <v>バス貨物1.7～2.5t(軽油)</v>
          </cell>
          <cell r="C532" t="str">
            <v>貨2軽</v>
          </cell>
          <cell r="D532" t="str">
            <v>H17</v>
          </cell>
          <cell r="E532" t="str">
            <v>DCF</v>
          </cell>
          <cell r="F532">
            <v>6.25E-2</v>
          </cell>
          <cell r="G532">
            <v>3.7499999999999999E-3</v>
          </cell>
          <cell r="H532">
            <v>2.58</v>
          </cell>
          <cell r="I532" t="str">
            <v>ハ</v>
          </cell>
        </row>
        <row r="533">
          <cell r="A533" t="str">
            <v>貨2軽DDF</v>
          </cell>
          <cell r="B533" t="str">
            <v>バス貨物1.7～2.5t(軽油)</v>
          </cell>
          <cell r="C533" t="str">
            <v>貨2軽</v>
          </cell>
          <cell r="D533" t="str">
            <v>H17</v>
          </cell>
          <cell r="E533" t="str">
            <v>DDF</v>
          </cell>
          <cell r="F533">
            <v>6.25E-2</v>
          </cell>
          <cell r="G533">
            <v>3.7499999999999999E-3</v>
          </cell>
          <cell r="H533">
            <v>2.58</v>
          </cell>
          <cell r="I533" t="str">
            <v>軽新長</v>
          </cell>
        </row>
        <row r="534">
          <cell r="A534" t="str">
            <v>貨2軽DMF</v>
          </cell>
          <cell r="B534" t="str">
            <v>バス貨物1.7～2.5t(軽油)</v>
          </cell>
          <cell r="C534" t="str">
            <v>貨2軽</v>
          </cell>
          <cell r="D534" t="str">
            <v>H17</v>
          </cell>
          <cell r="E534" t="str">
            <v>DMF</v>
          </cell>
          <cell r="F534">
            <v>6.25E-2</v>
          </cell>
          <cell r="G534">
            <v>3.7499999999999999E-3</v>
          </cell>
          <cell r="H534">
            <v>2.58</v>
          </cell>
          <cell r="I534" t="str">
            <v>Pハ</v>
          </cell>
        </row>
        <row r="535">
          <cell r="A535" t="str">
            <v>貨2軽SDF</v>
          </cell>
          <cell r="B535" t="str">
            <v>バス貨物1.7～2.5t(軽油)</v>
          </cell>
          <cell r="C535" t="str">
            <v>貨2軽</v>
          </cell>
          <cell r="D535" t="str">
            <v>H22</v>
          </cell>
          <cell r="E535" t="str">
            <v>SDF</v>
          </cell>
          <cell r="F535">
            <v>0.15</v>
          </cell>
          <cell r="G535">
            <v>7.0000000000000001E-3</v>
          </cell>
          <cell r="H535">
            <v>2.58</v>
          </cell>
          <cell r="I535" t="str">
            <v>軽ポ</v>
          </cell>
        </row>
        <row r="536">
          <cell r="A536" t="str">
            <v>貨2軽SCF</v>
          </cell>
          <cell r="B536" t="str">
            <v>バス貨物1.7～2.5t(軽油)</v>
          </cell>
          <cell r="C536" t="str">
            <v>貨2軽</v>
          </cell>
          <cell r="D536" t="str">
            <v>H22</v>
          </cell>
          <cell r="E536" t="str">
            <v>SCF</v>
          </cell>
          <cell r="F536">
            <v>7.4999999999999997E-2</v>
          </cell>
          <cell r="G536">
            <v>3.5000000000000001E-3</v>
          </cell>
          <cell r="H536">
            <v>2.58</v>
          </cell>
          <cell r="I536" t="str">
            <v>ハ</v>
          </cell>
        </row>
        <row r="537">
          <cell r="A537" t="str">
            <v>貨2軽SMF</v>
          </cell>
          <cell r="B537" t="str">
            <v>バス貨物1.7～2.5t(軽油)</v>
          </cell>
          <cell r="C537" t="str">
            <v>貨2軽</v>
          </cell>
          <cell r="D537" t="str">
            <v>H22</v>
          </cell>
          <cell r="E537" t="str">
            <v>SMF</v>
          </cell>
          <cell r="F537">
            <v>3.7499999999999999E-2</v>
          </cell>
          <cell r="G537">
            <v>1.75E-3</v>
          </cell>
          <cell r="H537">
            <v>2.58</v>
          </cell>
          <cell r="I537" t="str">
            <v>Pハ</v>
          </cell>
        </row>
        <row r="538">
          <cell r="A538" t="str">
            <v>貨2軽TDF</v>
          </cell>
          <cell r="B538" t="str">
            <v>バス貨物1.7～2.5t(軽油)</v>
          </cell>
          <cell r="C538" t="str">
            <v>貨2軽</v>
          </cell>
          <cell r="D538" t="str">
            <v>H22</v>
          </cell>
          <cell r="E538" t="str">
            <v>TDF</v>
          </cell>
          <cell r="F538">
            <v>0.13500000000000001</v>
          </cell>
          <cell r="G538">
            <v>6.3E-3</v>
          </cell>
          <cell r="H538">
            <v>2.58</v>
          </cell>
          <cell r="I538" t="str">
            <v>軽ポ</v>
          </cell>
        </row>
        <row r="539">
          <cell r="A539" t="str">
            <v>貨2軽TCF</v>
          </cell>
          <cell r="B539" t="str">
            <v>バス貨物1.7～2.5t(軽油)</v>
          </cell>
          <cell r="C539" t="str">
            <v>貨2軽</v>
          </cell>
          <cell r="D539" t="str">
            <v>H22</v>
          </cell>
          <cell r="E539" t="str">
            <v>TCF</v>
          </cell>
          <cell r="F539">
            <v>0.13500000000000001</v>
          </cell>
          <cell r="G539">
            <v>6.3E-3</v>
          </cell>
          <cell r="H539">
            <v>2.58</v>
          </cell>
          <cell r="I539" t="str">
            <v>ハ</v>
          </cell>
        </row>
        <row r="540">
          <cell r="A540" t="str">
            <v>貨2軽TMF</v>
          </cell>
          <cell r="B540" t="str">
            <v>バス貨物1.7～2.5t(軽油)</v>
          </cell>
          <cell r="C540" t="str">
            <v>貨2軽</v>
          </cell>
          <cell r="D540" t="str">
            <v>H22</v>
          </cell>
          <cell r="E540" t="str">
            <v>TMF</v>
          </cell>
          <cell r="F540">
            <v>0.13500000000000001</v>
          </cell>
          <cell r="G540">
            <v>6.3E-3</v>
          </cell>
          <cell r="H540">
            <v>2.58</v>
          </cell>
          <cell r="I540" t="str">
            <v>Pハ</v>
          </cell>
        </row>
        <row r="541">
          <cell r="A541" t="str">
            <v>貨2軽3DF</v>
          </cell>
          <cell r="B541" t="str">
            <v>バス貨物1.7～2.5t(軽油)</v>
          </cell>
          <cell r="C541" t="str">
            <v>貨2軽</v>
          </cell>
          <cell r="D541" t="str">
            <v>H30</v>
          </cell>
          <cell r="E541" t="str">
            <v>3DF</v>
          </cell>
          <cell r="F541">
            <v>0.24</v>
          </cell>
          <cell r="G541">
            <v>7.0000000000000001E-3</v>
          </cell>
          <cell r="H541">
            <v>2.58</v>
          </cell>
          <cell r="I541" t="str">
            <v>軽ポポ</v>
          </cell>
        </row>
        <row r="542">
          <cell r="A542" t="str">
            <v>貨2軽3CF</v>
          </cell>
          <cell r="B542" t="str">
            <v>バス貨物1.7～2.5t(軽油)</v>
          </cell>
          <cell r="C542" t="str">
            <v>貨2軽</v>
          </cell>
          <cell r="D542" t="str">
            <v>H30</v>
          </cell>
          <cell r="E542" t="str">
            <v>3CF</v>
          </cell>
          <cell r="F542">
            <v>0.12</v>
          </cell>
          <cell r="G542">
            <v>3.5000000000000001E-3</v>
          </cell>
          <cell r="H542">
            <v>2.58</v>
          </cell>
          <cell r="I542" t="str">
            <v>ハ</v>
          </cell>
        </row>
        <row r="543">
          <cell r="A543" t="str">
            <v>貨2軽3MF</v>
          </cell>
          <cell r="B543" t="str">
            <v>バス貨物1.7～2.5t(軽油)</v>
          </cell>
          <cell r="C543" t="str">
            <v>貨2軽</v>
          </cell>
          <cell r="D543" t="str">
            <v>H30</v>
          </cell>
          <cell r="E543" t="str">
            <v>3MF</v>
          </cell>
          <cell r="F543">
            <v>0.06</v>
          </cell>
          <cell r="G543">
            <v>1.75E-3</v>
          </cell>
          <cell r="H543">
            <v>2.58</v>
          </cell>
          <cell r="I543" t="str">
            <v>Pハ</v>
          </cell>
        </row>
        <row r="544">
          <cell r="A544" t="str">
            <v>貨2軽4DF</v>
          </cell>
          <cell r="B544" t="str">
            <v>バス貨物1.7～2.5t(軽油)</v>
          </cell>
          <cell r="C544" t="str">
            <v>貨2軽</v>
          </cell>
          <cell r="D544" t="str">
            <v>H30</v>
          </cell>
          <cell r="E544" t="str">
            <v>4DF</v>
          </cell>
          <cell r="F544">
            <v>0.18</v>
          </cell>
          <cell r="G544">
            <v>5.2500000000000003E-3</v>
          </cell>
          <cell r="H544">
            <v>2.58</v>
          </cell>
          <cell r="I544" t="str">
            <v>軽ポポ</v>
          </cell>
        </row>
        <row r="545">
          <cell r="A545" t="str">
            <v>貨2軽4CF</v>
          </cell>
          <cell r="B545" t="str">
            <v>バス貨物1.7～2.5t(軽油)</v>
          </cell>
          <cell r="C545" t="str">
            <v>貨2軽</v>
          </cell>
          <cell r="D545" t="str">
            <v>H30</v>
          </cell>
          <cell r="E545" t="str">
            <v>4CF</v>
          </cell>
          <cell r="F545">
            <v>0.18</v>
          </cell>
          <cell r="G545">
            <v>5.2500000000000003E-3</v>
          </cell>
          <cell r="H545">
            <v>2.58</v>
          </cell>
          <cell r="I545" t="str">
            <v>ハ</v>
          </cell>
        </row>
        <row r="546">
          <cell r="A546" t="str">
            <v>貨2軽4MF</v>
          </cell>
          <cell r="B546" t="str">
            <v>バス貨物1.7～2.5t(軽油)</v>
          </cell>
          <cell r="C546" t="str">
            <v>貨2軽</v>
          </cell>
          <cell r="D546" t="str">
            <v>H30</v>
          </cell>
          <cell r="E546" t="str">
            <v>4MF</v>
          </cell>
          <cell r="F546">
            <v>0.18</v>
          </cell>
          <cell r="G546">
            <v>5.2500000000000003E-3</v>
          </cell>
          <cell r="H546">
            <v>2.58</v>
          </cell>
          <cell r="I546" t="str">
            <v>Pハ</v>
          </cell>
        </row>
        <row r="547">
          <cell r="A547" t="str">
            <v>貨2軽5DF</v>
          </cell>
          <cell r="B547" t="str">
            <v>バス貨物1.7～2.5t(軽油)</v>
          </cell>
          <cell r="C547" t="str">
            <v>貨2軽</v>
          </cell>
          <cell r="D547" t="str">
            <v>H30</v>
          </cell>
          <cell r="E547" t="str">
            <v>5DF</v>
          </cell>
          <cell r="F547">
            <v>0.12</v>
          </cell>
          <cell r="G547">
            <v>0.35</v>
          </cell>
          <cell r="H547">
            <v>2.58</v>
          </cell>
          <cell r="I547" t="str">
            <v>軽ポポ</v>
          </cell>
        </row>
        <row r="548">
          <cell r="A548" t="str">
            <v>貨2軽5CF</v>
          </cell>
          <cell r="B548" t="str">
            <v>バス貨物1.7～2.5t(軽油)</v>
          </cell>
          <cell r="C548" t="str">
            <v>貨2軽</v>
          </cell>
          <cell r="D548" t="str">
            <v>H30</v>
          </cell>
          <cell r="E548" t="str">
            <v>5CF</v>
          </cell>
          <cell r="F548">
            <v>0.12</v>
          </cell>
          <cell r="G548">
            <v>0.35</v>
          </cell>
          <cell r="H548">
            <v>2.58</v>
          </cell>
          <cell r="I548" t="str">
            <v>ハ</v>
          </cell>
        </row>
        <row r="549">
          <cell r="A549" t="str">
            <v>貨2軽5MF</v>
          </cell>
          <cell r="B549" t="str">
            <v>バス貨物1.7～2.5t(軽油)</v>
          </cell>
          <cell r="C549" t="str">
            <v>貨2軽</v>
          </cell>
          <cell r="D549" t="str">
            <v>H30</v>
          </cell>
          <cell r="E549" t="str">
            <v>5MF</v>
          </cell>
          <cell r="F549">
            <v>0.12</v>
          </cell>
          <cell r="G549">
            <v>0.35</v>
          </cell>
          <cell r="H549">
            <v>2.58</v>
          </cell>
          <cell r="I549" t="str">
            <v>Pハ</v>
          </cell>
        </row>
        <row r="550">
          <cell r="A550" t="str">
            <v>貨2軽6DF</v>
          </cell>
          <cell r="B550" t="str">
            <v>バス貨物1.7～2.5t(軽油)</v>
          </cell>
          <cell r="C550" t="str">
            <v>貨2軽</v>
          </cell>
          <cell r="D550" t="str">
            <v>H30</v>
          </cell>
          <cell r="E550" t="str">
            <v>6DF</v>
          </cell>
          <cell r="F550">
            <v>0.06</v>
          </cell>
          <cell r="G550">
            <v>1.75E-3</v>
          </cell>
          <cell r="H550">
            <v>2.58</v>
          </cell>
          <cell r="I550" t="str">
            <v>軽ポポ</v>
          </cell>
        </row>
        <row r="551">
          <cell r="A551" t="str">
            <v>貨2軽6CF</v>
          </cell>
          <cell r="B551" t="str">
            <v>バス貨物1.7～2.5t(軽油)</v>
          </cell>
          <cell r="C551" t="str">
            <v>貨2軽</v>
          </cell>
          <cell r="D551" t="str">
            <v>H30</v>
          </cell>
          <cell r="E551" t="str">
            <v>6CF</v>
          </cell>
          <cell r="F551">
            <v>0.06</v>
          </cell>
          <cell r="G551">
            <v>1.75E-3</v>
          </cell>
          <cell r="H551">
            <v>2.58</v>
          </cell>
          <cell r="I551" t="str">
            <v>ハ</v>
          </cell>
        </row>
        <row r="552">
          <cell r="A552" t="str">
            <v>貨2軽6MF</v>
          </cell>
          <cell r="B552" t="str">
            <v>バス貨物1.7～2.5t(軽油)</v>
          </cell>
          <cell r="C552" t="str">
            <v>貨2軽</v>
          </cell>
          <cell r="D552" t="str">
            <v>H30</v>
          </cell>
          <cell r="E552" t="str">
            <v>6MF</v>
          </cell>
          <cell r="F552">
            <v>0.06</v>
          </cell>
          <cell r="G552">
            <v>1.75E-3</v>
          </cell>
          <cell r="H552">
            <v>2.58</v>
          </cell>
          <cell r="I552" t="str">
            <v>Pハ</v>
          </cell>
        </row>
        <row r="553">
          <cell r="A553" t="str">
            <v>貨2軽AJF</v>
          </cell>
          <cell r="B553" t="str">
            <v>バス貨物1.7～2.5t(軽油)</v>
          </cell>
          <cell r="C553" t="str">
            <v>貨2軽</v>
          </cell>
          <cell r="D553" t="str">
            <v>H17</v>
          </cell>
          <cell r="E553" t="str">
            <v>AJF</v>
          </cell>
          <cell r="F553">
            <v>0.125</v>
          </cell>
          <cell r="G553">
            <v>7.4999999999999997E-3</v>
          </cell>
          <cell r="H553">
            <v>2.58</v>
          </cell>
          <cell r="I553" t="str">
            <v>ハ</v>
          </cell>
        </row>
        <row r="554">
          <cell r="A554" t="str">
            <v>貨2軽AKF</v>
          </cell>
          <cell r="B554" t="str">
            <v>バス貨物1.7～2.5t(軽油)</v>
          </cell>
          <cell r="C554" t="str">
            <v>貨2軽</v>
          </cell>
          <cell r="D554" t="str">
            <v>H17</v>
          </cell>
          <cell r="E554" t="str">
            <v>AKF</v>
          </cell>
          <cell r="F554">
            <v>0.25</v>
          </cell>
          <cell r="G554">
            <v>1.4999999999999999E-2</v>
          </cell>
          <cell r="H554">
            <v>2.58</v>
          </cell>
          <cell r="I554" t="str">
            <v>軽新長</v>
          </cell>
        </row>
        <row r="555">
          <cell r="A555" t="str">
            <v>貨2軽BCF</v>
          </cell>
          <cell r="B555" t="str">
            <v>バス貨物1.7～2.5t(軽油)</v>
          </cell>
          <cell r="C555" t="str">
            <v>貨2軽</v>
          </cell>
          <cell r="D555" t="str">
            <v>H17</v>
          </cell>
          <cell r="E555" t="str">
            <v>BCF</v>
          </cell>
          <cell r="F555">
            <v>0.22500000000000001</v>
          </cell>
          <cell r="G555">
            <v>1.35E-2</v>
          </cell>
          <cell r="H555">
            <v>2.58</v>
          </cell>
          <cell r="I555" t="str">
            <v>ハ</v>
          </cell>
        </row>
        <row r="556">
          <cell r="A556" t="str">
            <v>貨2軽BDF</v>
          </cell>
          <cell r="B556" t="str">
            <v>バス貨物1.7～2.5t(軽油)</v>
          </cell>
          <cell r="C556" t="str">
            <v>貨2軽</v>
          </cell>
          <cell r="D556" t="str">
            <v>H17</v>
          </cell>
          <cell r="E556" t="str">
            <v>BDF</v>
          </cell>
          <cell r="F556">
            <v>0.22500000000000001</v>
          </cell>
          <cell r="G556">
            <v>1.35E-2</v>
          </cell>
          <cell r="H556">
            <v>2.58</v>
          </cell>
          <cell r="I556" t="str">
            <v>軽新長</v>
          </cell>
        </row>
        <row r="557">
          <cell r="A557" t="str">
            <v>貨2軽BJF</v>
          </cell>
          <cell r="B557" t="str">
            <v>バス貨物1.7～2.5t(軽油)</v>
          </cell>
          <cell r="C557" t="str">
            <v>貨2軽</v>
          </cell>
          <cell r="D557" t="str">
            <v>H17</v>
          </cell>
          <cell r="E557" t="str">
            <v>BJF</v>
          </cell>
          <cell r="F557">
            <v>0.22500000000000001</v>
          </cell>
          <cell r="G557">
            <v>1.35E-2</v>
          </cell>
          <cell r="H557">
            <v>2.58</v>
          </cell>
          <cell r="I557" t="str">
            <v>ハ</v>
          </cell>
        </row>
        <row r="558">
          <cell r="A558" t="str">
            <v>貨2軽BKF</v>
          </cell>
          <cell r="B558" t="str">
            <v>バス貨物1.7～2.5t(軽油)</v>
          </cell>
          <cell r="C558" t="str">
            <v>貨2軽</v>
          </cell>
          <cell r="D558" t="str">
            <v>H17</v>
          </cell>
          <cell r="E558" t="str">
            <v>BKF</v>
          </cell>
          <cell r="F558">
            <v>0.22500000000000001</v>
          </cell>
          <cell r="G558">
            <v>1.35E-2</v>
          </cell>
          <cell r="H558">
            <v>2.58</v>
          </cell>
          <cell r="I558" t="str">
            <v>軽新長</v>
          </cell>
        </row>
        <row r="559">
          <cell r="A559" t="str">
            <v>貨2軽CJF</v>
          </cell>
          <cell r="B559" t="str">
            <v>バス貨物1.7～2.5t(軽油)</v>
          </cell>
          <cell r="C559" t="str">
            <v>貨2軽</v>
          </cell>
          <cell r="D559" t="str">
            <v>H17</v>
          </cell>
          <cell r="E559" t="str">
            <v>CJF</v>
          </cell>
          <cell r="F559">
            <v>0.125</v>
          </cell>
          <cell r="G559">
            <v>7.4999999999999997E-3</v>
          </cell>
          <cell r="H559">
            <v>2.58</v>
          </cell>
          <cell r="I559" t="str">
            <v>ハ</v>
          </cell>
        </row>
        <row r="560">
          <cell r="A560" t="str">
            <v>貨2軽CKF</v>
          </cell>
          <cell r="B560" t="str">
            <v>バス貨物1.7～2.5t(軽油)</v>
          </cell>
          <cell r="C560" t="str">
            <v>貨2軽</v>
          </cell>
          <cell r="D560" t="str">
            <v>H17</v>
          </cell>
          <cell r="E560" t="str">
            <v>CKF</v>
          </cell>
          <cell r="F560">
            <v>0.125</v>
          </cell>
          <cell r="G560">
            <v>7.4999999999999997E-3</v>
          </cell>
          <cell r="H560">
            <v>2.58</v>
          </cell>
          <cell r="I560" t="str">
            <v>軽新長</v>
          </cell>
        </row>
        <row r="561">
          <cell r="A561" t="str">
            <v>貨2軽DJF</v>
          </cell>
          <cell r="B561" t="str">
            <v>バス貨物1.7～2.5t(軽油)</v>
          </cell>
          <cell r="C561" t="str">
            <v>貨2軽</v>
          </cell>
          <cell r="D561" t="str">
            <v>H17</v>
          </cell>
          <cell r="E561" t="str">
            <v>DJF</v>
          </cell>
          <cell r="F561">
            <v>6.25E-2</v>
          </cell>
          <cell r="G561">
            <v>3.7499999999999999E-3</v>
          </cell>
          <cell r="H561">
            <v>2.58</v>
          </cell>
          <cell r="I561" t="str">
            <v>ハ</v>
          </cell>
        </row>
        <row r="562">
          <cell r="A562" t="str">
            <v>貨2軽DKF</v>
          </cell>
          <cell r="B562" t="str">
            <v>バス貨物1.7～2.5t(軽油)</v>
          </cell>
          <cell r="C562" t="str">
            <v>貨2軽</v>
          </cell>
          <cell r="D562" t="str">
            <v>H17</v>
          </cell>
          <cell r="E562" t="str">
            <v>DKF</v>
          </cell>
          <cell r="F562">
            <v>6.25E-2</v>
          </cell>
          <cell r="G562">
            <v>3.7499999999999999E-3</v>
          </cell>
          <cell r="H562">
            <v>2.58</v>
          </cell>
          <cell r="I562" t="str">
            <v>軽新長</v>
          </cell>
        </row>
        <row r="563">
          <cell r="A563" t="str">
            <v>貨2軽NCF</v>
          </cell>
          <cell r="B563" t="str">
            <v>バス貨物1.7～2.5t(軽油)</v>
          </cell>
          <cell r="C563" t="str">
            <v>貨2軽</v>
          </cell>
          <cell r="D563" t="str">
            <v>H17</v>
          </cell>
          <cell r="E563" t="str">
            <v>NCF</v>
          </cell>
          <cell r="F563">
            <v>0.22500000000000001</v>
          </cell>
          <cell r="G563">
            <v>1.4999999999999999E-2</v>
          </cell>
          <cell r="H563">
            <v>2.58</v>
          </cell>
          <cell r="I563" t="str">
            <v>ハ</v>
          </cell>
        </row>
        <row r="564">
          <cell r="A564" t="str">
            <v>貨2軽NDF</v>
          </cell>
          <cell r="B564" t="str">
            <v>バス貨物1.7～2.5t(軽油)</v>
          </cell>
          <cell r="C564" t="str">
            <v>貨2軽</v>
          </cell>
          <cell r="D564" t="str">
            <v>H17</v>
          </cell>
          <cell r="E564" t="str">
            <v>NDF</v>
          </cell>
          <cell r="F564">
            <v>0.22500000000000001</v>
          </cell>
          <cell r="G564">
            <v>1.4999999999999999E-2</v>
          </cell>
          <cell r="H564">
            <v>2.58</v>
          </cell>
          <cell r="I564" t="str">
            <v>軽新長</v>
          </cell>
        </row>
        <row r="565">
          <cell r="A565" t="str">
            <v>貨2軽NJF</v>
          </cell>
          <cell r="B565" t="str">
            <v>バス貨物1.7～2.5t(軽油)</v>
          </cell>
          <cell r="C565" t="str">
            <v>貨2軽</v>
          </cell>
          <cell r="D565" t="str">
            <v>H17</v>
          </cell>
          <cell r="E565" t="str">
            <v>NJF</v>
          </cell>
          <cell r="F565">
            <v>0.22500000000000001</v>
          </cell>
          <cell r="G565">
            <v>1.4999999999999999E-2</v>
          </cell>
          <cell r="H565">
            <v>2.58</v>
          </cell>
          <cell r="I565" t="str">
            <v>ハ</v>
          </cell>
        </row>
        <row r="566">
          <cell r="A566" t="str">
            <v>貨2軽NKF</v>
          </cell>
          <cell r="B566" t="str">
            <v>バス貨物1.7～2.5t(軽油)</v>
          </cell>
          <cell r="C566" t="str">
            <v>貨2軽</v>
          </cell>
          <cell r="D566" t="str">
            <v>H17</v>
          </cell>
          <cell r="E566" t="str">
            <v>NKF</v>
          </cell>
          <cell r="F566">
            <v>0.22500000000000001</v>
          </cell>
          <cell r="G566">
            <v>1.4999999999999999E-2</v>
          </cell>
          <cell r="H566">
            <v>2.58</v>
          </cell>
          <cell r="I566" t="str">
            <v>軽新長</v>
          </cell>
        </row>
        <row r="567">
          <cell r="A567" t="str">
            <v>貨2軽PCF</v>
          </cell>
          <cell r="B567" t="str">
            <v>バス貨物1.7～2.5t(軽油)</v>
          </cell>
          <cell r="C567" t="str">
            <v>貨2軽</v>
          </cell>
          <cell r="D567" t="str">
            <v>H17</v>
          </cell>
          <cell r="E567" t="str">
            <v>PCF</v>
          </cell>
          <cell r="F567">
            <v>0.25</v>
          </cell>
          <cell r="G567">
            <v>1.35E-2</v>
          </cell>
          <cell r="H567">
            <v>2.58</v>
          </cell>
          <cell r="I567" t="str">
            <v>ハ</v>
          </cell>
        </row>
        <row r="568">
          <cell r="A568" t="str">
            <v>貨2軽PDF</v>
          </cell>
          <cell r="B568" t="str">
            <v>バス貨物1.7～2.5t(軽油)</v>
          </cell>
          <cell r="C568" t="str">
            <v>貨2軽</v>
          </cell>
          <cell r="D568" t="str">
            <v>H17</v>
          </cell>
          <cell r="E568" t="str">
            <v>PDF</v>
          </cell>
          <cell r="F568">
            <v>0.25</v>
          </cell>
          <cell r="G568">
            <v>1.35E-2</v>
          </cell>
          <cell r="H568">
            <v>2.58</v>
          </cell>
          <cell r="I568" t="str">
            <v>軽新長</v>
          </cell>
        </row>
        <row r="569">
          <cell r="A569" t="str">
            <v>貨2軽PJF</v>
          </cell>
          <cell r="B569" t="str">
            <v>バス貨物1.7～2.5t(軽油)</v>
          </cell>
          <cell r="C569" t="str">
            <v>貨2軽</v>
          </cell>
          <cell r="D569" t="str">
            <v>H17</v>
          </cell>
          <cell r="E569" t="str">
            <v>PJF</v>
          </cell>
          <cell r="F569">
            <v>0.25</v>
          </cell>
          <cell r="G569">
            <v>1.35E-2</v>
          </cell>
          <cell r="H569">
            <v>2.58</v>
          </cell>
          <cell r="I569" t="str">
            <v>ハ</v>
          </cell>
        </row>
        <row r="570">
          <cell r="A570" t="str">
            <v>貨2軽PKF</v>
          </cell>
          <cell r="B570" t="str">
            <v>バス貨物1.7～2.5t(軽油)</v>
          </cell>
          <cell r="C570" t="str">
            <v>貨2軽</v>
          </cell>
          <cell r="D570" t="str">
            <v>H17</v>
          </cell>
          <cell r="E570" t="str">
            <v>PKF</v>
          </cell>
          <cell r="F570">
            <v>0.25</v>
          </cell>
          <cell r="G570">
            <v>1.35E-2</v>
          </cell>
          <cell r="H570">
            <v>2.58</v>
          </cell>
          <cell r="I570" t="str">
            <v>軽新長</v>
          </cell>
        </row>
        <row r="571">
          <cell r="A571" t="str">
            <v>貨2軽SKF</v>
          </cell>
          <cell r="B571" t="str">
            <v>バス貨物1.7～2.5t(軽油)</v>
          </cell>
          <cell r="C571" t="str">
            <v>貨2軽</v>
          </cell>
          <cell r="D571" t="str">
            <v>H22</v>
          </cell>
          <cell r="E571" t="str">
            <v>SKF</v>
          </cell>
          <cell r="F571">
            <v>0.15</v>
          </cell>
          <cell r="G571">
            <v>7.0000000000000001E-3</v>
          </cell>
          <cell r="H571">
            <v>2.58</v>
          </cell>
          <cell r="I571" t="str">
            <v>軽ポ</v>
          </cell>
        </row>
        <row r="572">
          <cell r="A572" t="str">
            <v>貨2軽SPF</v>
          </cell>
          <cell r="B572" t="str">
            <v>バス貨物1.7～2.5t(軽油)</v>
          </cell>
          <cell r="C572" t="str">
            <v>貨2軽</v>
          </cell>
          <cell r="D572" t="str">
            <v>H22</v>
          </cell>
          <cell r="E572" t="str">
            <v>SPF</v>
          </cell>
          <cell r="F572">
            <v>0.15</v>
          </cell>
          <cell r="G572">
            <v>7.0000000000000001E-3</v>
          </cell>
          <cell r="H572">
            <v>2.58</v>
          </cell>
          <cell r="I572" t="str">
            <v>軽ポ</v>
          </cell>
        </row>
        <row r="573">
          <cell r="A573" t="str">
            <v>貨2軽SRF</v>
          </cell>
          <cell r="B573" t="str">
            <v>バス貨物1.7～2.5t(軽油)</v>
          </cell>
          <cell r="C573" t="str">
            <v>貨2軽</v>
          </cell>
          <cell r="D573" t="str">
            <v>H22</v>
          </cell>
          <cell r="E573" t="str">
            <v>SRF</v>
          </cell>
          <cell r="F573">
            <v>0.15</v>
          </cell>
          <cell r="G573">
            <v>7.0000000000000001E-3</v>
          </cell>
          <cell r="H573">
            <v>2.58</v>
          </cell>
          <cell r="I573" t="str">
            <v>軽ポ</v>
          </cell>
        </row>
        <row r="574">
          <cell r="A574" t="str">
            <v>貨2軽SJF</v>
          </cell>
          <cell r="B574" t="str">
            <v>バス貨物1.7～2.5t(軽油)</v>
          </cell>
          <cell r="C574" t="str">
            <v>貨2軽</v>
          </cell>
          <cell r="D574" t="str">
            <v>H22</v>
          </cell>
          <cell r="E574" t="str">
            <v>SJF</v>
          </cell>
          <cell r="F574">
            <v>7.4999999999999997E-2</v>
          </cell>
          <cell r="G574">
            <v>3.5000000000000001E-3</v>
          </cell>
          <cell r="H574">
            <v>2.58</v>
          </cell>
          <cell r="I574" t="str">
            <v>ハ</v>
          </cell>
        </row>
        <row r="575">
          <cell r="A575" t="str">
            <v>貨2軽SNF</v>
          </cell>
          <cell r="B575" t="str">
            <v>バス貨物1.7～2.5t(軽油)</v>
          </cell>
          <cell r="C575" t="str">
            <v>貨2軽</v>
          </cell>
          <cell r="D575" t="str">
            <v>H22</v>
          </cell>
          <cell r="E575" t="str">
            <v>SNF</v>
          </cell>
          <cell r="F575">
            <v>7.4999999999999997E-2</v>
          </cell>
          <cell r="G575">
            <v>3.5000000000000001E-3</v>
          </cell>
          <cell r="H575">
            <v>2.58</v>
          </cell>
          <cell r="I575" t="str">
            <v>ハ</v>
          </cell>
        </row>
        <row r="576">
          <cell r="A576" t="str">
            <v>貨2軽SQF</v>
          </cell>
          <cell r="B576" t="str">
            <v>バス貨物1.7～2.5t(軽油)</v>
          </cell>
          <cell r="C576" t="str">
            <v>貨2軽</v>
          </cell>
          <cell r="D576" t="str">
            <v>H22</v>
          </cell>
          <cell r="E576" t="str">
            <v>SQF</v>
          </cell>
          <cell r="F576">
            <v>7.4999999999999997E-2</v>
          </cell>
          <cell r="G576">
            <v>3.5000000000000001E-3</v>
          </cell>
          <cell r="H576">
            <v>2.58</v>
          </cell>
          <cell r="I576" t="str">
            <v>ハ</v>
          </cell>
        </row>
        <row r="577">
          <cell r="A577" t="str">
            <v>貨2軽TKF</v>
          </cell>
          <cell r="B577" t="str">
            <v>バス貨物1.7～2.5t(軽油)</v>
          </cell>
          <cell r="C577" t="str">
            <v>貨2軽</v>
          </cell>
          <cell r="D577" t="str">
            <v>H22</v>
          </cell>
          <cell r="E577" t="str">
            <v>TKF</v>
          </cell>
          <cell r="F577">
            <v>0.13500000000000001</v>
          </cell>
          <cell r="G577">
            <v>6.3E-3</v>
          </cell>
          <cell r="H577">
            <v>2.58</v>
          </cell>
          <cell r="I577" t="str">
            <v>軽ポ</v>
          </cell>
        </row>
        <row r="578">
          <cell r="A578" t="str">
            <v>貨2軽TPF</v>
          </cell>
          <cell r="B578" t="str">
            <v>バス貨物1.7～2.5t(軽油)</v>
          </cell>
          <cell r="C578" t="str">
            <v>貨2軽</v>
          </cell>
          <cell r="D578" t="str">
            <v>H22</v>
          </cell>
          <cell r="E578" t="str">
            <v>TPF</v>
          </cell>
          <cell r="F578">
            <v>0.13500000000000001</v>
          </cell>
          <cell r="G578">
            <v>6.3E-3</v>
          </cell>
          <cell r="H578">
            <v>2.58</v>
          </cell>
          <cell r="I578" t="str">
            <v>軽ポ</v>
          </cell>
        </row>
        <row r="579">
          <cell r="A579" t="str">
            <v>貨2軽TRF</v>
          </cell>
          <cell r="B579" t="str">
            <v>バス貨物1.7～2.5t(軽油)</v>
          </cell>
          <cell r="C579" t="str">
            <v>貨2軽</v>
          </cell>
          <cell r="D579" t="str">
            <v>H22</v>
          </cell>
          <cell r="E579" t="str">
            <v>TRF</v>
          </cell>
          <cell r="F579">
            <v>0.13500000000000001</v>
          </cell>
          <cell r="G579">
            <v>6.3E-3</v>
          </cell>
          <cell r="H579">
            <v>2.58</v>
          </cell>
          <cell r="I579" t="str">
            <v>軽ポ</v>
          </cell>
        </row>
        <row r="580">
          <cell r="A580" t="str">
            <v>貨2軽TJF</v>
          </cell>
          <cell r="B580" t="str">
            <v>バス貨物1.7～2.5t(軽油)</v>
          </cell>
          <cell r="C580" t="str">
            <v>貨2軽</v>
          </cell>
          <cell r="D580" t="str">
            <v>H22</v>
          </cell>
          <cell r="E580" t="str">
            <v>TJF</v>
          </cell>
          <cell r="F580">
            <v>0.13500000000000001</v>
          </cell>
          <cell r="G580">
            <v>6.3E-3</v>
          </cell>
          <cell r="H580">
            <v>2.58</v>
          </cell>
          <cell r="I580" t="str">
            <v>ハ</v>
          </cell>
        </row>
        <row r="581">
          <cell r="A581" t="str">
            <v>貨2軽TNF</v>
          </cell>
          <cell r="B581" t="str">
            <v>バス貨物1.7～2.5t(軽油)</v>
          </cell>
          <cell r="C581" t="str">
            <v>貨2軽</v>
          </cell>
          <cell r="D581" t="str">
            <v>H22</v>
          </cell>
          <cell r="E581" t="str">
            <v>TNF</v>
          </cell>
          <cell r="F581">
            <v>0.13500000000000001</v>
          </cell>
          <cell r="G581">
            <v>6.3E-3</v>
          </cell>
          <cell r="H581">
            <v>2.58</v>
          </cell>
          <cell r="I581" t="str">
            <v>ハ</v>
          </cell>
        </row>
        <row r="582">
          <cell r="A582" t="str">
            <v>貨2軽TQF</v>
          </cell>
          <cell r="B582" t="str">
            <v>バス貨物1.7～2.5t(軽油)</v>
          </cell>
          <cell r="C582" t="str">
            <v>貨2軽</v>
          </cell>
          <cell r="D582" t="str">
            <v>H22</v>
          </cell>
          <cell r="E582" t="str">
            <v>TQF</v>
          </cell>
          <cell r="F582">
            <v>0.13500000000000001</v>
          </cell>
          <cell r="G582">
            <v>6.3E-3</v>
          </cell>
          <cell r="H582">
            <v>2.58</v>
          </cell>
          <cell r="I582" t="str">
            <v>ハ</v>
          </cell>
        </row>
        <row r="583">
          <cell r="A583" t="str">
            <v>貨3軽-</v>
          </cell>
          <cell r="B583" t="str">
            <v>バス貨物2.5～3.5t(軽油)</v>
          </cell>
          <cell r="C583" t="str">
            <v>貨3軽</v>
          </cell>
          <cell r="D583" t="str">
            <v>S54前</v>
          </cell>
          <cell r="E583" t="str">
            <v>-</v>
          </cell>
          <cell r="F583">
            <v>2.83</v>
          </cell>
          <cell r="G583">
            <v>0.25</v>
          </cell>
          <cell r="H583">
            <v>2.58</v>
          </cell>
          <cell r="I583" t="str">
            <v>軽3</v>
          </cell>
        </row>
        <row r="584">
          <cell r="A584" t="str">
            <v>貨3軽K</v>
          </cell>
          <cell r="B584" t="str">
            <v>バス貨物2.5～3.5t(軽油)</v>
          </cell>
          <cell r="C584" t="str">
            <v>貨3軽</v>
          </cell>
          <cell r="D584" t="str">
            <v>S54</v>
          </cell>
          <cell r="E584" t="str">
            <v>K</v>
          </cell>
          <cell r="F584">
            <v>2.5299999999999998</v>
          </cell>
          <cell r="G584">
            <v>0.25</v>
          </cell>
          <cell r="H584">
            <v>2.58</v>
          </cell>
          <cell r="I584" t="str">
            <v>軽3</v>
          </cell>
        </row>
        <row r="585">
          <cell r="A585" t="str">
            <v>貨3軽N</v>
          </cell>
          <cell r="B585" t="str">
            <v>バス貨物2.5～3.5t(軽油)</v>
          </cell>
          <cell r="C585" t="str">
            <v>貨3軽</v>
          </cell>
          <cell r="D585" t="str">
            <v>S57,S58</v>
          </cell>
          <cell r="E585" t="str">
            <v>N</v>
          </cell>
          <cell r="F585">
            <v>2.16</v>
          </cell>
          <cell r="G585">
            <v>0.25</v>
          </cell>
          <cell r="H585">
            <v>2.58</v>
          </cell>
          <cell r="I585" t="str">
            <v>軽3</v>
          </cell>
        </row>
        <row r="586">
          <cell r="A586" t="str">
            <v>貨3軽P</v>
          </cell>
          <cell r="B586" t="str">
            <v>バス貨物2.5～3.5t(軽油)</v>
          </cell>
          <cell r="C586" t="str">
            <v>貨3軽</v>
          </cell>
          <cell r="D586" t="str">
            <v>S57,S58</v>
          </cell>
          <cell r="E586" t="str">
            <v>P</v>
          </cell>
          <cell r="F586">
            <v>2.16</v>
          </cell>
          <cell r="G586">
            <v>0.25</v>
          </cell>
          <cell r="H586">
            <v>2.58</v>
          </cell>
          <cell r="I586" t="str">
            <v>軽3</v>
          </cell>
        </row>
        <row r="587">
          <cell r="A587" t="str">
            <v>貨3軽S</v>
          </cell>
          <cell r="B587" t="str">
            <v>バス貨物2.5～3.5t(軽油)</v>
          </cell>
          <cell r="C587" t="str">
            <v>貨3軽</v>
          </cell>
          <cell r="D587" t="str">
            <v>S63,H元</v>
          </cell>
          <cell r="E587" t="str">
            <v>S</v>
          </cell>
          <cell r="F587">
            <v>1.93</v>
          </cell>
          <cell r="G587">
            <v>0.25</v>
          </cell>
          <cell r="H587">
            <v>2.58</v>
          </cell>
          <cell r="I587" t="str">
            <v>軽3</v>
          </cell>
        </row>
        <row r="588">
          <cell r="A588" t="str">
            <v>貨3軽U</v>
          </cell>
          <cell r="B588" t="str">
            <v>バス貨物2.5～3.5t(軽油)</v>
          </cell>
          <cell r="C588" t="str">
            <v>貨3軽</v>
          </cell>
          <cell r="D588" t="str">
            <v>S63,H元</v>
          </cell>
          <cell r="E588" t="str">
            <v>U</v>
          </cell>
          <cell r="F588">
            <v>1.93</v>
          </cell>
          <cell r="G588">
            <v>0.25</v>
          </cell>
          <cell r="H588">
            <v>2.58</v>
          </cell>
          <cell r="I588" t="str">
            <v>軽3</v>
          </cell>
        </row>
        <row r="589">
          <cell r="A589" t="str">
            <v>貨3軽KC</v>
          </cell>
          <cell r="B589" t="str">
            <v>バス貨物2.5～3.5t(軽油)</v>
          </cell>
          <cell r="C589" t="str">
            <v>貨3軽</v>
          </cell>
          <cell r="D589" t="str">
            <v>H6</v>
          </cell>
          <cell r="E589" t="str">
            <v>KC</v>
          </cell>
          <cell r="F589">
            <v>1.3</v>
          </cell>
          <cell r="G589">
            <v>0.25</v>
          </cell>
          <cell r="H589">
            <v>2.58</v>
          </cell>
          <cell r="I589" t="str">
            <v>軽3</v>
          </cell>
        </row>
        <row r="590">
          <cell r="A590" t="str">
            <v>貨3軽KG</v>
          </cell>
          <cell r="B590" t="str">
            <v>バス貨物2.5～3.5t(軽油)</v>
          </cell>
          <cell r="C590" t="str">
            <v>貨3軽</v>
          </cell>
          <cell r="D590" t="str">
            <v>H9</v>
          </cell>
          <cell r="E590" t="str">
            <v>KG</v>
          </cell>
          <cell r="F590">
            <v>0.7</v>
          </cell>
          <cell r="G590">
            <v>0.09</v>
          </cell>
          <cell r="H590">
            <v>2.58</v>
          </cell>
          <cell r="I590" t="str">
            <v>軽3</v>
          </cell>
        </row>
        <row r="591">
          <cell r="A591" t="str">
            <v>貨3軽HC</v>
          </cell>
          <cell r="B591" t="str">
            <v>バス貨物2.5～3.5t(軽油)</v>
          </cell>
          <cell r="C591" t="str">
            <v>貨3軽</v>
          </cell>
          <cell r="D591" t="str">
            <v>H9</v>
          </cell>
          <cell r="E591" t="str">
            <v>HC</v>
          </cell>
          <cell r="F591">
            <v>0.35</v>
          </cell>
          <cell r="G591">
            <v>4.4999999999999998E-2</v>
          </cell>
          <cell r="H591">
            <v>2.58</v>
          </cell>
          <cell r="I591" t="str">
            <v>ハ</v>
          </cell>
        </row>
        <row r="592">
          <cell r="A592" t="str">
            <v>貨3軽DG</v>
          </cell>
          <cell r="B592" t="str">
            <v>バス貨物1.7～2.5t(軽油)</v>
          </cell>
          <cell r="C592" t="str">
            <v>貨3軽</v>
          </cell>
          <cell r="D592" t="str">
            <v>H9</v>
          </cell>
          <cell r="E592" t="str">
            <v>DG</v>
          </cell>
          <cell r="F592">
            <v>0.52500000000000002</v>
          </cell>
          <cell r="G592">
            <v>6.7500000000000004E-2</v>
          </cell>
          <cell r="H592">
            <v>2.58</v>
          </cell>
          <cell r="I592" t="str">
            <v>軽3</v>
          </cell>
        </row>
        <row r="593">
          <cell r="A593" t="str">
            <v>貨3軽WG</v>
          </cell>
          <cell r="B593" t="str">
            <v>バス貨物1.7～2.5t(軽油)</v>
          </cell>
          <cell r="C593" t="str">
            <v>貨3軽</v>
          </cell>
          <cell r="D593" t="str">
            <v>H9</v>
          </cell>
          <cell r="E593" t="str">
            <v>WG</v>
          </cell>
          <cell r="F593">
            <v>0.52500000000000002</v>
          </cell>
          <cell r="G593">
            <v>6.7500000000000004E-2</v>
          </cell>
          <cell r="H593">
            <v>2.58</v>
          </cell>
          <cell r="I593" t="str">
            <v>ハ</v>
          </cell>
        </row>
        <row r="594">
          <cell r="A594" t="str">
            <v>貨3軽DH</v>
          </cell>
          <cell r="B594" t="str">
            <v>バス貨物1.7～2.5t(軽油)</v>
          </cell>
          <cell r="C594" t="str">
            <v>貨3軽</v>
          </cell>
          <cell r="D594" t="str">
            <v>H9</v>
          </cell>
          <cell r="E594" t="str">
            <v>DH</v>
          </cell>
          <cell r="F594">
            <v>0.35</v>
          </cell>
          <cell r="G594">
            <v>4.4999999999999998E-2</v>
          </cell>
          <cell r="H594">
            <v>2.58</v>
          </cell>
          <cell r="I594" t="str">
            <v>軽3</v>
          </cell>
        </row>
        <row r="595">
          <cell r="A595" t="str">
            <v>貨3軽WH</v>
          </cell>
          <cell r="B595" t="str">
            <v>バス貨物1.7～2.5t(軽油)</v>
          </cell>
          <cell r="C595" t="str">
            <v>貨3軽</v>
          </cell>
          <cell r="D595" t="str">
            <v>H9</v>
          </cell>
          <cell r="E595" t="str">
            <v>WH</v>
          </cell>
          <cell r="F595">
            <v>0.35</v>
          </cell>
          <cell r="G595">
            <v>4.4999999999999998E-2</v>
          </cell>
          <cell r="H595">
            <v>2.58</v>
          </cell>
          <cell r="I595" t="str">
            <v>ハ</v>
          </cell>
        </row>
        <row r="596">
          <cell r="A596" t="str">
            <v>貨3軽DJ</v>
          </cell>
          <cell r="B596" t="str">
            <v>バス貨物1.7～2.5t(軽油)</v>
          </cell>
          <cell r="C596" t="str">
            <v>貨3軽</v>
          </cell>
          <cell r="D596" t="str">
            <v>H9</v>
          </cell>
          <cell r="E596" t="str">
            <v>DJ</v>
          </cell>
          <cell r="F596">
            <v>0.17499999999999999</v>
          </cell>
          <cell r="G596">
            <v>2.2499999999999999E-2</v>
          </cell>
          <cell r="H596">
            <v>2.58</v>
          </cell>
          <cell r="I596" t="str">
            <v>軽3</v>
          </cell>
        </row>
        <row r="597">
          <cell r="A597" t="str">
            <v>貨3軽WJ</v>
          </cell>
          <cell r="B597" t="str">
            <v>バス貨物1.7～2.5t(軽油)</v>
          </cell>
          <cell r="C597" t="str">
            <v>貨3軽</v>
          </cell>
          <cell r="D597" t="str">
            <v>H9</v>
          </cell>
          <cell r="E597" t="str">
            <v>WJ</v>
          </cell>
          <cell r="F597">
            <v>0.17499999999999999</v>
          </cell>
          <cell r="G597">
            <v>2.2499999999999999E-2</v>
          </cell>
          <cell r="H597">
            <v>2.58</v>
          </cell>
          <cell r="I597" t="str">
            <v>ハ</v>
          </cell>
        </row>
        <row r="598">
          <cell r="A598" t="str">
            <v>貨3軽KR</v>
          </cell>
          <cell r="B598" t="str">
            <v>バス貨物2.5～3.5t(軽油)</v>
          </cell>
          <cell r="C598" t="str">
            <v>貨3軽</v>
          </cell>
          <cell r="D598" t="str">
            <v>H15</v>
          </cell>
          <cell r="E598" t="str">
            <v>KR</v>
          </cell>
          <cell r="F598">
            <v>0.49</v>
          </cell>
          <cell r="G598">
            <v>0.06</v>
          </cell>
          <cell r="H598">
            <v>2.58</v>
          </cell>
          <cell r="I598" t="str">
            <v>軽3</v>
          </cell>
        </row>
        <row r="599">
          <cell r="A599" t="str">
            <v>貨3軽HY</v>
          </cell>
          <cell r="B599" t="str">
            <v>バス貨物2.5～3.5t(軽油)</v>
          </cell>
          <cell r="C599" t="str">
            <v>貨3軽</v>
          </cell>
          <cell r="D599" t="str">
            <v>H15</v>
          </cell>
          <cell r="E599" t="str">
            <v>HY</v>
          </cell>
          <cell r="F599">
            <v>0.245</v>
          </cell>
          <cell r="G599">
            <v>0.03</v>
          </cell>
          <cell r="H599">
            <v>2.58</v>
          </cell>
          <cell r="I599" t="str">
            <v>ハ</v>
          </cell>
        </row>
        <row r="600">
          <cell r="A600" t="str">
            <v>貨3軽TK</v>
          </cell>
          <cell r="B600" t="str">
            <v>バス貨物2.5～3.5t(軽油)</v>
          </cell>
          <cell r="C600" t="str">
            <v>貨3軽</v>
          </cell>
          <cell r="D600" t="str">
            <v>H15</v>
          </cell>
          <cell r="E600" t="str">
            <v>TK</v>
          </cell>
          <cell r="F600">
            <v>0.36749999999999999</v>
          </cell>
          <cell r="G600">
            <v>4.4999999999999998E-2</v>
          </cell>
          <cell r="H600">
            <v>2.58</v>
          </cell>
          <cell r="I600" t="str">
            <v>軽3</v>
          </cell>
        </row>
        <row r="601">
          <cell r="A601" t="str">
            <v>貨3軽XK</v>
          </cell>
          <cell r="B601" t="str">
            <v>バス貨物2.5～3.5t(軽油)</v>
          </cell>
          <cell r="C601" t="str">
            <v>貨3軽</v>
          </cell>
          <cell r="D601" t="str">
            <v>H15</v>
          </cell>
          <cell r="E601" t="str">
            <v>XK</v>
          </cell>
          <cell r="F601">
            <v>0.36749999999999999</v>
          </cell>
          <cell r="G601">
            <v>4.4999999999999998E-2</v>
          </cell>
          <cell r="H601">
            <v>2.58</v>
          </cell>
          <cell r="I601" t="str">
            <v>ハ</v>
          </cell>
        </row>
        <row r="602">
          <cell r="A602" t="str">
            <v>貨3軽LK</v>
          </cell>
          <cell r="B602" t="str">
            <v>バス貨物2.5～3.5t(軽油)</v>
          </cell>
          <cell r="C602" t="str">
            <v>貨3軽</v>
          </cell>
          <cell r="D602" t="str">
            <v>H15</v>
          </cell>
          <cell r="E602" t="str">
            <v>LK</v>
          </cell>
          <cell r="F602">
            <v>0.245</v>
          </cell>
          <cell r="G602">
            <v>0.03</v>
          </cell>
          <cell r="H602">
            <v>2.58</v>
          </cell>
          <cell r="I602" t="str">
            <v>軽3</v>
          </cell>
        </row>
        <row r="603">
          <cell r="A603" t="str">
            <v>貨3軽YK</v>
          </cell>
          <cell r="B603" t="str">
            <v>バス貨物2.5～3.5t(軽油)</v>
          </cell>
          <cell r="C603" t="str">
            <v>貨3軽</v>
          </cell>
          <cell r="D603" t="str">
            <v>H15</v>
          </cell>
          <cell r="E603" t="str">
            <v>YK</v>
          </cell>
          <cell r="F603">
            <v>0.245</v>
          </cell>
          <cell r="G603">
            <v>0.03</v>
          </cell>
          <cell r="H603">
            <v>2.58</v>
          </cell>
          <cell r="I603" t="str">
            <v>ハ</v>
          </cell>
        </row>
        <row r="604">
          <cell r="A604" t="str">
            <v>貨3軽UK</v>
          </cell>
          <cell r="B604" t="str">
            <v>バス貨物2.5～3.5t(軽油)</v>
          </cell>
          <cell r="C604" t="str">
            <v>貨3軽</v>
          </cell>
          <cell r="D604" t="str">
            <v>H15</v>
          </cell>
          <cell r="E604" t="str">
            <v>UK</v>
          </cell>
          <cell r="F604">
            <v>0.1225</v>
          </cell>
          <cell r="G604">
            <v>1.4999999999999999E-2</v>
          </cell>
          <cell r="H604">
            <v>2.58</v>
          </cell>
          <cell r="I604" t="str">
            <v>軽3</v>
          </cell>
        </row>
        <row r="605">
          <cell r="A605" t="str">
            <v>貨3軽ZK</v>
          </cell>
          <cell r="B605" t="str">
            <v>バス貨物2.5～3.5t(軽油)</v>
          </cell>
          <cell r="C605" t="str">
            <v>貨3軽</v>
          </cell>
          <cell r="D605" t="str">
            <v>H15</v>
          </cell>
          <cell r="E605" t="str">
            <v>ZK</v>
          </cell>
          <cell r="F605">
            <v>0.1225</v>
          </cell>
          <cell r="G605">
            <v>1.4999999999999999E-2</v>
          </cell>
          <cell r="H605">
            <v>2.58</v>
          </cell>
          <cell r="I605" t="str">
            <v>ハ</v>
          </cell>
        </row>
        <row r="606">
          <cell r="A606" t="str">
            <v>貨3軽ADF</v>
          </cell>
          <cell r="B606" t="str">
            <v>バス貨物2.5～3.5t(軽油)</v>
          </cell>
          <cell r="C606" t="str">
            <v>貨3軽</v>
          </cell>
          <cell r="D606" t="str">
            <v>H17</v>
          </cell>
          <cell r="E606" t="str">
            <v>ADF</v>
          </cell>
          <cell r="F606">
            <v>0.25</v>
          </cell>
          <cell r="G606">
            <v>1.4999999999999999E-2</v>
          </cell>
          <cell r="H606">
            <v>2.58</v>
          </cell>
          <cell r="I606" t="str">
            <v>軽新長</v>
          </cell>
        </row>
        <row r="607">
          <cell r="A607" t="str">
            <v>貨3軽ACF</v>
          </cell>
          <cell r="B607" t="str">
            <v>バス貨物2.5～3.5t(軽油)</v>
          </cell>
          <cell r="C607" t="str">
            <v>貨3軽</v>
          </cell>
          <cell r="D607" t="str">
            <v>H17</v>
          </cell>
          <cell r="E607" t="str">
            <v>ACF</v>
          </cell>
          <cell r="F607">
            <v>0.125</v>
          </cell>
          <cell r="G607">
            <v>7.4999999999999997E-3</v>
          </cell>
          <cell r="H607">
            <v>2.58</v>
          </cell>
          <cell r="I607" t="str">
            <v>ハ</v>
          </cell>
        </row>
        <row r="608">
          <cell r="A608" t="str">
            <v>貨3軽AMF</v>
          </cell>
          <cell r="B608" t="str">
            <v>バス貨物2.5～3.5t(軽油)</v>
          </cell>
          <cell r="C608" t="str">
            <v>貨3軽</v>
          </cell>
          <cell r="D608" t="str">
            <v>H17</v>
          </cell>
          <cell r="E608" t="str">
            <v>AMF</v>
          </cell>
          <cell r="F608">
            <v>6.25E-2</v>
          </cell>
          <cell r="G608">
            <v>3.7499999999999999E-3</v>
          </cell>
          <cell r="H608">
            <v>2.58</v>
          </cell>
          <cell r="I608" t="str">
            <v>Pハ</v>
          </cell>
        </row>
        <row r="609">
          <cell r="A609" t="str">
            <v>貨3軽CCF</v>
          </cell>
          <cell r="B609" t="str">
            <v>バス貨物2.5～3.5t(軽油)</v>
          </cell>
          <cell r="C609" t="str">
            <v>貨3軽</v>
          </cell>
          <cell r="D609" t="str">
            <v>H17</v>
          </cell>
          <cell r="E609" t="str">
            <v>CCF</v>
          </cell>
          <cell r="F609">
            <v>0.125</v>
          </cell>
          <cell r="G609">
            <v>7.4999999999999997E-3</v>
          </cell>
          <cell r="H609">
            <v>2.58</v>
          </cell>
          <cell r="I609" t="str">
            <v>ハ</v>
          </cell>
        </row>
        <row r="610">
          <cell r="A610" t="str">
            <v>貨3軽CDF</v>
          </cell>
          <cell r="B610" t="str">
            <v>バス貨物2.5～3.5t(軽油)</v>
          </cell>
          <cell r="C610" t="str">
            <v>貨3軽</v>
          </cell>
          <cell r="D610" t="str">
            <v>H17</v>
          </cell>
          <cell r="E610" t="str">
            <v>CDF</v>
          </cell>
          <cell r="F610">
            <v>0.125</v>
          </cell>
          <cell r="G610">
            <v>7.4999999999999997E-3</v>
          </cell>
          <cell r="H610">
            <v>2.58</v>
          </cell>
          <cell r="I610" t="str">
            <v>軽新長</v>
          </cell>
        </row>
        <row r="611">
          <cell r="A611" t="str">
            <v>貨3軽CMF</v>
          </cell>
          <cell r="B611" t="str">
            <v>バス貨物2.5～3.5t(軽油)</v>
          </cell>
          <cell r="C611" t="str">
            <v>貨3軽</v>
          </cell>
          <cell r="D611" t="str">
            <v>H17</v>
          </cell>
          <cell r="E611" t="str">
            <v>CMF</v>
          </cell>
          <cell r="F611">
            <v>0.125</v>
          </cell>
          <cell r="G611">
            <v>7.4999999999999997E-3</v>
          </cell>
          <cell r="H611">
            <v>2.58</v>
          </cell>
          <cell r="I611" t="str">
            <v>Pハ</v>
          </cell>
        </row>
        <row r="612">
          <cell r="A612" t="str">
            <v>貨3軽DCF</v>
          </cell>
          <cell r="B612" t="str">
            <v>バス貨物2.5～3.5t(軽油)</v>
          </cell>
          <cell r="C612" t="str">
            <v>貨3軽</v>
          </cell>
          <cell r="D612" t="str">
            <v>H17</v>
          </cell>
          <cell r="E612" t="str">
            <v>DCF</v>
          </cell>
          <cell r="F612">
            <v>6.25E-2</v>
          </cell>
          <cell r="G612">
            <v>3.7499999999999999E-3</v>
          </cell>
          <cell r="H612">
            <v>2.58</v>
          </cell>
          <cell r="I612" t="str">
            <v>ハ</v>
          </cell>
        </row>
        <row r="613">
          <cell r="A613" t="str">
            <v>貨3軽DDF</v>
          </cell>
          <cell r="B613" t="str">
            <v>バス貨物2.5～3.5t(軽油)</v>
          </cell>
          <cell r="C613" t="str">
            <v>貨3軽</v>
          </cell>
          <cell r="D613" t="str">
            <v>H17</v>
          </cell>
          <cell r="E613" t="str">
            <v>DDF</v>
          </cell>
          <cell r="F613">
            <v>6.25E-2</v>
          </cell>
          <cell r="G613">
            <v>3.7499999999999999E-3</v>
          </cell>
          <cell r="H613">
            <v>2.58</v>
          </cell>
          <cell r="I613" t="str">
            <v>軽新長</v>
          </cell>
        </row>
        <row r="614">
          <cell r="A614" t="str">
            <v>貨3軽DMF</v>
          </cell>
          <cell r="B614" t="str">
            <v>バス貨物2.5～3.5t(軽油)</v>
          </cell>
          <cell r="C614" t="str">
            <v>貨3軽</v>
          </cell>
          <cell r="D614" t="str">
            <v>H17</v>
          </cell>
          <cell r="E614" t="str">
            <v>DMF</v>
          </cell>
          <cell r="F614">
            <v>6.25E-2</v>
          </cell>
          <cell r="G614">
            <v>3.7499999999999999E-3</v>
          </cell>
          <cell r="H614">
            <v>2.58</v>
          </cell>
          <cell r="I614" t="str">
            <v>Pハ</v>
          </cell>
        </row>
        <row r="615">
          <cell r="A615" t="str">
            <v>貨3軽LDF</v>
          </cell>
          <cell r="B615" t="str">
            <v>バス貨物2.5～3.5t(軽油)</v>
          </cell>
          <cell r="C615" t="str">
            <v>貨3軽</v>
          </cell>
          <cell r="D615" t="str">
            <v>H21</v>
          </cell>
          <cell r="E615" t="str">
            <v>LDF</v>
          </cell>
          <cell r="F615">
            <v>0.15</v>
          </cell>
          <cell r="G615">
            <v>7.0000000000000001E-3</v>
          </cell>
          <cell r="H615">
            <v>2.58</v>
          </cell>
          <cell r="I615" t="str">
            <v>軽ポ</v>
          </cell>
        </row>
        <row r="616">
          <cell r="A616" t="str">
            <v>貨3軽LCF</v>
          </cell>
          <cell r="B616" t="str">
            <v>バス貨物2.5～3.5t(軽油)</v>
          </cell>
          <cell r="C616" t="str">
            <v>貨3軽</v>
          </cell>
          <cell r="D616" t="str">
            <v>H21</v>
          </cell>
          <cell r="E616" t="str">
            <v>LCF</v>
          </cell>
          <cell r="F616">
            <v>7.4999999999999997E-2</v>
          </cell>
          <cell r="G616">
            <v>3.5000000000000001E-3</v>
          </cell>
          <cell r="H616">
            <v>2.58</v>
          </cell>
          <cell r="I616" t="str">
            <v>ハ</v>
          </cell>
        </row>
        <row r="617">
          <cell r="A617" t="str">
            <v>貨3軽LMF</v>
          </cell>
          <cell r="B617" t="str">
            <v>バス貨物2.5～3.5t(軽油)</v>
          </cell>
          <cell r="C617" t="str">
            <v>貨3軽</v>
          </cell>
          <cell r="D617" t="str">
            <v>H21</v>
          </cell>
          <cell r="E617" t="str">
            <v>LMF</v>
          </cell>
          <cell r="F617">
            <v>3.7499999999999999E-2</v>
          </cell>
          <cell r="G617">
            <v>1.75E-3</v>
          </cell>
          <cell r="H617">
            <v>2.58</v>
          </cell>
          <cell r="I617" t="str">
            <v>Pハ</v>
          </cell>
        </row>
        <row r="618">
          <cell r="A618" t="str">
            <v>貨3軽MDF</v>
          </cell>
          <cell r="B618" t="str">
            <v>バス貨物2.5～3.5t(軽油)</v>
          </cell>
          <cell r="C618" t="str">
            <v>貨3軽</v>
          </cell>
          <cell r="D618" t="str">
            <v>H21</v>
          </cell>
          <cell r="E618" t="str">
            <v>MDF</v>
          </cell>
          <cell r="F618">
            <v>7.4999999999999997E-2</v>
          </cell>
          <cell r="G618">
            <v>3.5000000000000001E-3</v>
          </cell>
          <cell r="H618">
            <v>2.58</v>
          </cell>
          <cell r="I618" t="str">
            <v>軽ポ</v>
          </cell>
        </row>
        <row r="619">
          <cell r="A619" t="str">
            <v>貨3軽MCF</v>
          </cell>
          <cell r="B619" t="str">
            <v>バス貨物2.5～3.5t(軽油)</v>
          </cell>
          <cell r="C619" t="str">
            <v>貨3軽</v>
          </cell>
          <cell r="D619" t="str">
            <v>H21</v>
          </cell>
          <cell r="E619" t="str">
            <v>MCF</v>
          </cell>
          <cell r="F619">
            <v>7.4999999999999997E-2</v>
          </cell>
          <cell r="G619">
            <v>3.5000000000000001E-3</v>
          </cell>
          <cell r="H619">
            <v>2.58</v>
          </cell>
          <cell r="I619" t="str">
            <v>ハ</v>
          </cell>
        </row>
        <row r="620">
          <cell r="A620" t="str">
            <v>貨3軽MMF</v>
          </cell>
          <cell r="B620" t="str">
            <v>バス貨物2.5～3.5t(軽油)</v>
          </cell>
          <cell r="C620" t="str">
            <v>貨3軽</v>
          </cell>
          <cell r="D620" t="str">
            <v>H21</v>
          </cell>
          <cell r="E620" t="str">
            <v>MMF</v>
          </cell>
          <cell r="F620">
            <v>7.4999999999999997E-2</v>
          </cell>
          <cell r="G620">
            <v>3.5000000000000001E-3</v>
          </cell>
          <cell r="H620">
            <v>2.58</v>
          </cell>
          <cell r="I620" t="str">
            <v>Pハ</v>
          </cell>
        </row>
        <row r="621">
          <cell r="A621" t="str">
            <v>貨3軽RDF</v>
          </cell>
          <cell r="B621" t="str">
            <v>バス貨物2.5～3.5t(軽油)</v>
          </cell>
          <cell r="C621" t="str">
            <v>貨3軽</v>
          </cell>
          <cell r="D621" t="str">
            <v>H21</v>
          </cell>
          <cell r="E621" t="str">
            <v>RDF</v>
          </cell>
          <cell r="F621">
            <v>3.7499999999999999E-2</v>
          </cell>
          <cell r="G621">
            <v>1.75E-3</v>
          </cell>
          <cell r="H621">
            <v>2.58</v>
          </cell>
          <cell r="I621" t="str">
            <v>軽ポ</v>
          </cell>
        </row>
        <row r="622">
          <cell r="A622" t="str">
            <v>貨3軽RCF</v>
          </cell>
          <cell r="B622" t="str">
            <v>バス貨物2.5～3.5t(軽油)</v>
          </cell>
          <cell r="C622" t="str">
            <v>貨3軽</v>
          </cell>
          <cell r="D622" t="str">
            <v>H21</v>
          </cell>
          <cell r="E622" t="str">
            <v>RCF</v>
          </cell>
          <cell r="F622">
            <v>3.7499999999999999E-2</v>
          </cell>
          <cell r="G622">
            <v>1.75E-3</v>
          </cell>
          <cell r="H622">
            <v>2.58</v>
          </cell>
          <cell r="I622" t="str">
            <v>ハ</v>
          </cell>
        </row>
        <row r="623">
          <cell r="A623" t="str">
            <v>貨3軽RMF</v>
          </cell>
          <cell r="B623" t="str">
            <v>バス貨物2.5～3.5t(軽油)</v>
          </cell>
          <cell r="C623" t="str">
            <v>貨3軽</v>
          </cell>
          <cell r="D623" t="str">
            <v>H21</v>
          </cell>
          <cell r="E623" t="str">
            <v>RMF</v>
          </cell>
          <cell r="F623">
            <v>3.7499999999999999E-2</v>
          </cell>
          <cell r="G623">
            <v>1.75E-3</v>
          </cell>
          <cell r="H623">
            <v>2.58</v>
          </cell>
          <cell r="I623" t="str">
            <v>Pハ</v>
          </cell>
        </row>
        <row r="624">
          <cell r="A624" t="str">
            <v>貨3軽QDF</v>
          </cell>
          <cell r="B624" t="str">
            <v>バス貨物2.5～3.5t(軽油)</v>
          </cell>
          <cell r="C624" t="str">
            <v>貨3軽</v>
          </cell>
          <cell r="D624" t="str">
            <v>H21</v>
          </cell>
          <cell r="E624" t="str">
            <v>QDF</v>
          </cell>
          <cell r="F624">
            <v>0.13500000000000001</v>
          </cell>
          <cell r="G624">
            <v>6.3E-3</v>
          </cell>
          <cell r="H624">
            <v>2.58</v>
          </cell>
          <cell r="I624" t="str">
            <v>軽ポ</v>
          </cell>
        </row>
        <row r="625">
          <cell r="A625" t="str">
            <v>貨3軽QCF</v>
          </cell>
          <cell r="B625" t="str">
            <v>バス貨物2.5～3.5t(軽油)</v>
          </cell>
          <cell r="C625" t="str">
            <v>貨3軽</v>
          </cell>
          <cell r="D625" t="str">
            <v>H21</v>
          </cell>
          <cell r="E625" t="str">
            <v>QCF</v>
          </cell>
          <cell r="F625">
            <v>0.13500000000000001</v>
          </cell>
          <cell r="G625">
            <v>6.3E-3</v>
          </cell>
          <cell r="H625">
            <v>2.58</v>
          </cell>
          <cell r="I625" t="str">
            <v>ハ</v>
          </cell>
        </row>
        <row r="626">
          <cell r="A626" t="str">
            <v>貨3軽QMF</v>
          </cell>
          <cell r="B626" t="str">
            <v>バス貨物2.5～3.5t(軽油)</v>
          </cell>
          <cell r="C626" t="str">
            <v>貨3軽</v>
          </cell>
          <cell r="D626" t="str">
            <v>H21</v>
          </cell>
          <cell r="E626" t="str">
            <v>QMF</v>
          </cell>
          <cell r="F626">
            <v>0.13500000000000001</v>
          </cell>
          <cell r="G626">
            <v>6.3E-3</v>
          </cell>
          <cell r="H626">
            <v>2.58</v>
          </cell>
          <cell r="I626" t="str">
            <v>Pハ</v>
          </cell>
        </row>
        <row r="627">
          <cell r="A627" t="str">
            <v>貨3軽3DF</v>
          </cell>
          <cell r="B627" t="str">
            <v>バス貨物2.5～3.5t(軽油)</v>
          </cell>
          <cell r="C627" t="str">
            <v>貨3軽</v>
          </cell>
          <cell r="D627" t="str">
            <v>H30</v>
          </cell>
          <cell r="E627" t="str">
            <v>3DF</v>
          </cell>
          <cell r="F627">
            <v>0.24</v>
          </cell>
          <cell r="G627">
            <v>7.0000000000000001E-3</v>
          </cell>
          <cell r="H627">
            <v>2.58</v>
          </cell>
          <cell r="I627" t="str">
            <v>軽ポポ</v>
          </cell>
        </row>
        <row r="628">
          <cell r="A628" t="str">
            <v>貨3軽3CF</v>
          </cell>
          <cell r="B628" t="str">
            <v>バス貨物2.5～3.5t(軽油)</v>
          </cell>
          <cell r="C628" t="str">
            <v>貨3軽</v>
          </cell>
          <cell r="D628" t="str">
            <v>H30</v>
          </cell>
          <cell r="E628" t="str">
            <v>3CF</v>
          </cell>
          <cell r="F628">
            <v>0.12</v>
          </cell>
          <cell r="G628">
            <v>3.5000000000000001E-3</v>
          </cell>
          <cell r="H628">
            <v>2.58</v>
          </cell>
          <cell r="I628" t="str">
            <v>ハ</v>
          </cell>
        </row>
        <row r="629">
          <cell r="A629" t="str">
            <v>貨3軽3MF</v>
          </cell>
          <cell r="B629" t="str">
            <v>バス貨物2.5～3.5t(軽油)</v>
          </cell>
          <cell r="C629" t="str">
            <v>貨3軽</v>
          </cell>
          <cell r="D629" t="str">
            <v>H30</v>
          </cell>
          <cell r="E629" t="str">
            <v>3MF</v>
          </cell>
          <cell r="F629">
            <v>0.06</v>
          </cell>
          <cell r="G629">
            <v>1.75E-3</v>
          </cell>
          <cell r="H629">
            <v>2.58</v>
          </cell>
          <cell r="I629" t="str">
            <v>Pハ</v>
          </cell>
        </row>
        <row r="630">
          <cell r="A630" t="str">
            <v>貨3軽4DF</v>
          </cell>
          <cell r="B630" t="str">
            <v>バス貨物2.5～3.5t(軽油)</v>
          </cell>
          <cell r="C630" t="str">
            <v>貨3軽</v>
          </cell>
          <cell r="D630" t="str">
            <v>H30</v>
          </cell>
          <cell r="E630" t="str">
            <v>4DF</v>
          </cell>
          <cell r="F630">
            <v>0.18</v>
          </cell>
          <cell r="G630">
            <v>5.2500000000000003E-3</v>
          </cell>
          <cell r="H630">
            <v>2.58</v>
          </cell>
          <cell r="I630" t="str">
            <v>軽ポポ</v>
          </cell>
        </row>
        <row r="631">
          <cell r="A631" t="str">
            <v>貨3軽4CF</v>
          </cell>
          <cell r="B631" t="str">
            <v>バス貨物2.5～3.5t(軽油)</v>
          </cell>
          <cell r="C631" t="str">
            <v>貨3軽</v>
          </cell>
          <cell r="D631" t="str">
            <v>H30</v>
          </cell>
          <cell r="E631" t="str">
            <v>4CF</v>
          </cell>
          <cell r="F631">
            <v>0.18</v>
          </cell>
          <cell r="G631">
            <v>5.2500000000000003E-3</v>
          </cell>
          <cell r="H631">
            <v>2.58</v>
          </cell>
          <cell r="I631" t="str">
            <v>ハ</v>
          </cell>
        </row>
        <row r="632">
          <cell r="A632" t="str">
            <v>貨3軽4MF</v>
          </cell>
          <cell r="B632" t="str">
            <v>バス貨物2.5～3.5t(軽油)</v>
          </cell>
          <cell r="C632" t="str">
            <v>貨3軽</v>
          </cell>
          <cell r="D632" t="str">
            <v>H30</v>
          </cell>
          <cell r="E632" t="str">
            <v>4MF</v>
          </cell>
          <cell r="F632">
            <v>0.18</v>
          </cell>
          <cell r="G632">
            <v>5.2500000000000003E-3</v>
          </cell>
          <cell r="H632">
            <v>2.58</v>
          </cell>
          <cell r="I632" t="str">
            <v>Pハ</v>
          </cell>
        </row>
        <row r="633">
          <cell r="A633" t="str">
            <v>貨3軽5DF</v>
          </cell>
          <cell r="B633" t="str">
            <v>バス貨物2.5～3.5t(軽油)</v>
          </cell>
          <cell r="C633" t="str">
            <v>貨3軽</v>
          </cell>
          <cell r="D633" t="str">
            <v>H30</v>
          </cell>
          <cell r="E633" t="str">
            <v>5DF</v>
          </cell>
          <cell r="F633">
            <v>0.12</v>
          </cell>
          <cell r="G633">
            <v>0.35</v>
          </cell>
          <cell r="H633">
            <v>2.58</v>
          </cell>
          <cell r="I633" t="str">
            <v>軽ポポ</v>
          </cell>
        </row>
        <row r="634">
          <cell r="A634" t="str">
            <v>貨3軽5CF</v>
          </cell>
          <cell r="B634" t="str">
            <v>バス貨物2.5～3.5t(軽油)</v>
          </cell>
          <cell r="C634" t="str">
            <v>貨3軽</v>
          </cell>
          <cell r="D634" t="str">
            <v>H30</v>
          </cell>
          <cell r="E634" t="str">
            <v>5CF</v>
          </cell>
          <cell r="F634">
            <v>0.12</v>
          </cell>
          <cell r="G634">
            <v>0.35</v>
          </cell>
          <cell r="H634">
            <v>2.58</v>
          </cell>
          <cell r="I634" t="str">
            <v>ハ</v>
          </cell>
        </row>
        <row r="635">
          <cell r="A635" t="str">
            <v>貨3軽5MF</v>
          </cell>
          <cell r="B635" t="str">
            <v>バス貨物2.5～3.5t(軽油)</v>
          </cell>
          <cell r="C635" t="str">
            <v>貨3軽</v>
          </cell>
          <cell r="D635" t="str">
            <v>H30</v>
          </cell>
          <cell r="E635" t="str">
            <v>5MF</v>
          </cell>
          <cell r="F635">
            <v>0.12</v>
          </cell>
          <cell r="G635">
            <v>0.35</v>
          </cell>
          <cell r="H635">
            <v>2.58</v>
          </cell>
          <cell r="I635" t="str">
            <v>Pハ</v>
          </cell>
        </row>
        <row r="636">
          <cell r="A636" t="str">
            <v>貨3軽6DF</v>
          </cell>
          <cell r="B636" t="str">
            <v>バス貨物2.5～3.5t(軽油)</v>
          </cell>
          <cell r="C636" t="str">
            <v>貨3軽</v>
          </cell>
          <cell r="D636" t="str">
            <v>H30</v>
          </cell>
          <cell r="E636" t="str">
            <v>6DF</v>
          </cell>
          <cell r="F636">
            <v>0.06</v>
          </cell>
          <cell r="G636">
            <v>1.75E-3</v>
          </cell>
          <cell r="H636">
            <v>2.58</v>
          </cell>
          <cell r="I636" t="str">
            <v>軽ポポ</v>
          </cell>
        </row>
        <row r="637">
          <cell r="A637" t="str">
            <v>貨3軽6CF</v>
          </cell>
          <cell r="B637" t="str">
            <v>バス貨物2.5～3.5t(軽油)</v>
          </cell>
          <cell r="C637" t="str">
            <v>貨3軽</v>
          </cell>
          <cell r="D637" t="str">
            <v>H30</v>
          </cell>
          <cell r="E637" t="str">
            <v>6CF</v>
          </cell>
          <cell r="F637">
            <v>0.06</v>
          </cell>
          <cell r="G637">
            <v>1.75E-3</v>
          </cell>
          <cell r="H637">
            <v>2.58</v>
          </cell>
          <cell r="I637" t="str">
            <v>ハ</v>
          </cell>
        </row>
        <row r="638">
          <cell r="A638" t="str">
            <v>貨3軽6MF</v>
          </cell>
          <cell r="B638" t="str">
            <v>バス貨物2.5～3.5t(軽油)</v>
          </cell>
          <cell r="C638" t="str">
            <v>貨3軽</v>
          </cell>
          <cell r="D638" t="str">
            <v>H30</v>
          </cell>
          <cell r="E638" t="str">
            <v>6MF</v>
          </cell>
          <cell r="F638">
            <v>0.06</v>
          </cell>
          <cell r="G638">
            <v>1.75E-3</v>
          </cell>
          <cell r="H638">
            <v>2.58</v>
          </cell>
          <cell r="I638" t="str">
            <v>Pハ</v>
          </cell>
        </row>
        <row r="639">
          <cell r="A639" t="str">
            <v>貨3軽AJF</v>
          </cell>
          <cell r="B639" t="str">
            <v>バス貨物2.5～3.5t(軽油)</v>
          </cell>
          <cell r="C639" t="str">
            <v>貨3軽</v>
          </cell>
          <cell r="D639" t="str">
            <v>H17</v>
          </cell>
          <cell r="E639" t="str">
            <v>AJF</v>
          </cell>
          <cell r="F639">
            <v>0.125</v>
          </cell>
          <cell r="G639">
            <v>7.4999999999999997E-3</v>
          </cell>
          <cell r="H639">
            <v>2.58</v>
          </cell>
          <cell r="I639" t="str">
            <v>ハ</v>
          </cell>
        </row>
        <row r="640">
          <cell r="A640" t="str">
            <v>貨3軽AKF</v>
          </cell>
          <cell r="B640" t="str">
            <v>バス貨物2.5～3.5t(軽油)</v>
          </cell>
          <cell r="C640" t="str">
            <v>貨3軽</v>
          </cell>
          <cell r="D640" t="str">
            <v>H17</v>
          </cell>
          <cell r="E640" t="str">
            <v>AKF</v>
          </cell>
          <cell r="F640">
            <v>0.25</v>
          </cell>
          <cell r="G640">
            <v>1.4999999999999999E-2</v>
          </cell>
          <cell r="H640">
            <v>2.58</v>
          </cell>
          <cell r="I640" t="str">
            <v>軽新長</v>
          </cell>
        </row>
        <row r="641">
          <cell r="A641" t="str">
            <v>貨3軽BCF</v>
          </cell>
          <cell r="B641" t="str">
            <v>バス貨物2.5～3.5t(軽油)</v>
          </cell>
          <cell r="C641" t="str">
            <v>貨3軽</v>
          </cell>
          <cell r="D641" t="str">
            <v>H17</v>
          </cell>
          <cell r="E641" t="str">
            <v>BCF</v>
          </cell>
          <cell r="F641">
            <v>0.22500000000000001</v>
          </cell>
          <cell r="G641">
            <v>1.35E-2</v>
          </cell>
          <cell r="H641">
            <v>2.58</v>
          </cell>
          <cell r="I641" t="str">
            <v>ハ</v>
          </cell>
        </row>
        <row r="642">
          <cell r="A642" t="str">
            <v>貨3軽BDF</v>
          </cell>
          <cell r="B642" t="str">
            <v>バス貨物2.5～3.5t(軽油)</v>
          </cell>
          <cell r="C642" t="str">
            <v>貨3軽</v>
          </cell>
          <cell r="D642" t="str">
            <v>H17</v>
          </cell>
          <cell r="E642" t="str">
            <v>BDF</v>
          </cell>
          <cell r="F642">
            <v>0.22500000000000001</v>
          </cell>
          <cell r="G642">
            <v>1.35E-2</v>
          </cell>
          <cell r="H642">
            <v>2.58</v>
          </cell>
          <cell r="I642" t="str">
            <v>軽新長1</v>
          </cell>
        </row>
        <row r="643">
          <cell r="A643" t="str">
            <v>貨3軽BJF</v>
          </cell>
          <cell r="B643" t="str">
            <v>バス貨物2.5～3.5t(軽油)</v>
          </cell>
          <cell r="C643" t="str">
            <v>貨3軽</v>
          </cell>
          <cell r="D643" t="str">
            <v>H17</v>
          </cell>
          <cell r="E643" t="str">
            <v>BJF</v>
          </cell>
          <cell r="F643">
            <v>0.22500000000000001</v>
          </cell>
          <cell r="G643">
            <v>1.35E-2</v>
          </cell>
          <cell r="H643">
            <v>2.58</v>
          </cell>
          <cell r="I643" t="str">
            <v>ハ</v>
          </cell>
        </row>
        <row r="644">
          <cell r="A644" t="str">
            <v>貨3軽BKF</v>
          </cell>
          <cell r="B644" t="str">
            <v>バス貨物2.5～3.5t(軽油)</v>
          </cell>
          <cell r="C644" t="str">
            <v>貨3軽</v>
          </cell>
          <cell r="D644" t="str">
            <v>H17</v>
          </cell>
          <cell r="E644" t="str">
            <v>BKF</v>
          </cell>
          <cell r="F644">
            <v>0.22500000000000001</v>
          </cell>
          <cell r="G644">
            <v>1.35E-2</v>
          </cell>
          <cell r="H644">
            <v>2.58</v>
          </cell>
          <cell r="I644" t="str">
            <v>軽新長1</v>
          </cell>
        </row>
        <row r="645">
          <cell r="A645" t="str">
            <v>貨3軽CJF</v>
          </cell>
          <cell r="B645" t="str">
            <v>バス貨物2.5～3.5t(軽油)</v>
          </cell>
          <cell r="C645" t="str">
            <v>貨3軽</v>
          </cell>
          <cell r="D645" t="str">
            <v>H17</v>
          </cell>
          <cell r="E645" t="str">
            <v>CJF</v>
          </cell>
          <cell r="F645">
            <v>0.125</v>
          </cell>
          <cell r="G645">
            <v>7.4999999999999997E-3</v>
          </cell>
          <cell r="H645">
            <v>2.58</v>
          </cell>
          <cell r="I645" t="str">
            <v>ハ</v>
          </cell>
        </row>
        <row r="646">
          <cell r="A646" t="str">
            <v>貨3軽CKF</v>
          </cell>
          <cell r="B646" t="str">
            <v>バス貨物2.5～3.5t(軽油)</v>
          </cell>
          <cell r="C646" t="str">
            <v>貨3軽</v>
          </cell>
          <cell r="D646" t="str">
            <v>H17</v>
          </cell>
          <cell r="E646" t="str">
            <v>CKF</v>
          </cell>
          <cell r="F646">
            <v>0.125</v>
          </cell>
          <cell r="G646">
            <v>7.4999999999999997E-3</v>
          </cell>
          <cell r="H646">
            <v>2.58</v>
          </cell>
          <cell r="I646" t="str">
            <v>軽新長1</v>
          </cell>
        </row>
        <row r="647">
          <cell r="A647" t="str">
            <v>貨3軽DJF</v>
          </cell>
          <cell r="B647" t="str">
            <v>バス貨物2.5～3.5t(軽油)</v>
          </cell>
          <cell r="C647" t="str">
            <v>貨3軽</v>
          </cell>
          <cell r="D647" t="str">
            <v>H17</v>
          </cell>
          <cell r="E647" t="str">
            <v>DJF</v>
          </cell>
          <cell r="F647">
            <v>6.25E-2</v>
          </cell>
          <cell r="G647">
            <v>3.7499999999999999E-3</v>
          </cell>
          <cell r="H647">
            <v>2.58</v>
          </cell>
          <cell r="I647" t="str">
            <v>ハ</v>
          </cell>
        </row>
        <row r="648">
          <cell r="A648" t="str">
            <v>貨3軽DKF</v>
          </cell>
          <cell r="B648" t="str">
            <v>バス貨物2.5～3.5t(軽油)</v>
          </cell>
          <cell r="C648" t="str">
            <v>貨3軽</v>
          </cell>
          <cell r="D648" t="str">
            <v>H17</v>
          </cell>
          <cell r="E648" t="str">
            <v>DKF</v>
          </cell>
          <cell r="F648">
            <v>6.25E-2</v>
          </cell>
          <cell r="G648">
            <v>3.7499999999999999E-3</v>
          </cell>
          <cell r="H648">
            <v>2.58</v>
          </cell>
          <cell r="I648" t="str">
            <v>軽新長1</v>
          </cell>
        </row>
        <row r="649">
          <cell r="A649" t="str">
            <v>貨3軽NCF</v>
          </cell>
          <cell r="B649" t="str">
            <v>バス貨物2.5～3.5t(軽油)</v>
          </cell>
          <cell r="C649" t="str">
            <v>貨3軽</v>
          </cell>
          <cell r="D649" t="str">
            <v>H17</v>
          </cell>
          <cell r="E649" t="str">
            <v>NCF</v>
          </cell>
          <cell r="F649">
            <v>0.22500000000000001</v>
          </cell>
          <cell r="G649">
            <v>1.4999999999999999E-2</v>
          </cell>
          <cell r="H649">
            <v>2.58</v>
          </cell>
          <cell r="I649" t="str">
            <v>ハ</v>
          </cell>
        </row>
        <row r="650">
          <cell r="A650" t="str">
            <v>貨3軽NDF</v>
          </cell>
          <cell r="B650" t="str">
            <v>バス貨物2.5～3.5t(軽油)</v>
          </cell>
          <cell r="C650" t="str">
            <v>貨3軽</v>
          </cell>
          <cell r="D650" t="str">
            <v>H17</v>
          </cell>
          <cell r="E650" t="str">
            <v>NDF</v>
          </cell>
          <cell r="F650">
            <v>0.22500000000000001</v>
          </cell>
          <cell r="G650">
            <v>1.4999999999999999E-2</v>
          </cell>
          <cell r="H650">
            <v>2.58</v>
          </cell>
          <cell r="I650" t="str">
            <v>軽新長1</v>
          </cell>
        </row>
        <row r="651">
          <cell r="A651" t="str">
            <v>貨3軽NJF</v>
          </cell>
          <cell r="B651" t="str">
            <v>バス貨物2.5～3.5t(軽油)</v>
          </cell>
          <cell r="C651" t="str">
            <v>貨3軽</v>
          </cell>
          <cell r="D651" t="str">
            <v>H17</v>
          </cell>
          <cell r="E651" t="str">
            <v>NJF</v>
          </cell>
          <cell r="F651">
            <v>0.22500000000000001</v>
          </cell>
          <cell r="G651">
            <v>1.4999999999999999E-2</v>
          </cell>
          <cell r="H651">
            <v>2.58</v>
          </cell>
          <cell r="I651" t="str">
            <v>ハ</v>
          </cell>
        </row>
        <row r="652">
          <cell r="A652" t="str">
            <v>貨3軽NKF</v>
          </cell>
          <cell r="B652" t="str">
            <v>バス貨物2.5～3.5t(軽油)</v>
          </cell>
          <cell r="C652" t="str">
            <v>貨3軽</v>
          </cell>
          <cell r="D652" t="str">
            <v>H17</v>
          </cell>
          <cell r="E652" t="str">
            <v>NKF</v>
          </cell>
          <cell r="F652">
            <v>0.22500000000000001</v>
          </cell>
          <cell r="G652">
            <v>1.4999999999999999E-2</v>
          </cell>
          <cell r="H652">
            <v>2.58</v>
          </cell>
          <cell r="I652" t="str">
            <v>軽新長1</v>
          </cell>
        </row>
        <row r="653">
          <cell r="A653" t="str">
            <v>貨3軽PCF</v>
          </cell>
          <cell r="B653" t="str">
            <v>バス貨物2.5～3.5t(軽油)</v>
          </cell>
          <cell r="C653" t="str">
            <v>貨3軽</v>
          </cell>
          <cell r="D653" t="str">
            <v>H17</v>
          </cell>
          <cell r="E653" t="str">
            <v>PCF</v>
          </cell>
          <cell r="F653">
            <v>0.25</v>
          </cell>
          <cell r="G653">
            <v>1.35E-2</v>
          </cell>
          <cell r="H653">
            <v>2.58</v>
          </cell>
          <cell r="I653" t="str">
            <v>ハ</v>
          </cell>
        </row>
        <row r="654">
          <cell r="A654" t="str">
            <v>貨3軽PDF</v>
          </cell>
          <cell r="B654" t="str">
            <v>バス貨物2.5～3.5t(軽油)</v>
          </cell>
          <cell r="C654" t="str">
            <v>貨3軽</v>
          </cell>
          <cell r="D654" t="str">
            <v>H17</v>
          </cell>
          <cell r="E654" t="str">
            <v>PDF</v>
          </cell>
          <cell r="F654">
            <v>0.25</v>
          </cell>
          <cell r="G654">
            <v>1.35E-2</v>
          </cell>
          <cell r="H654">
            <v>2.58</v>
          </cell>
          <cell r="I654" t="str">
            <v>軽新長1</v>
          </cell>
        </row>
        <row r="655">
          <cell r="A655" t="str">
            <v>貨3軽PJF</v>
          </cell>
          <cell r="B655" t="str">
            <v>バス貨物2.5～3.5t(軽油)</v>
          </cell>
          <cell r="C655" t="str">
            <v>貨3軽</v>
          </cell>
          <cell r="D655" t="str">
            <v>H17</v>
          </cell>
          <cell r="E655" t="str">
            <v>PJF</v>
          </cell>
          <cell r="F655">
            <v>0.25</v>
          </cell>
          <cell r="G655">
            <v>1.35E-2</v>
          </cell>
          <cell r="H655">
            <v>2.58</v>
          </cell>
          <cell r="I655" t="str">
            <v>ハ</v>
          </cell>
        </row>
        <row r="656">
          <cell r="A656" t="str">
            <v>貨3軽PKF</v>
          </cell>
          <cell r="B656" t="str">
            <v>バス貨物2.5～3.5t(軽油)</v>
          </cell>
          <cell r="C656" t="str">
            <v>貨3軽</v>
          </cell>
          <cell r="D656" t="str">
            <v>H17</v>
          </cell>
          <cell r="E656" t="str">
            <v>PKF</v>
          </cell>
          <cell r="F656">
            <v>0.25</v>
          </cell>
          <cell r="G656">
            <v>1.35E-2</v>
          </cell>
          <cell r="H656">
            <v>2.58</v>
          </cell>
          <cell r="I656" t="str">
            <v>軽新長1</v>
          </cell>
        </row>
        <row r="657">
          <cell r="A657" t="str">
            <v>貨3軽LKF</v>
          </cell>
          <cell r="B657" t="str">
            <v>バス貨物2.5～3.5t(軽油)</v>
          </cell>
          <cell r="C657" t="str">
            <v>貨3軽</v>
          </cell>
          <cell r="D657" t="str">
            <v>H21</v>
          </cell>
          <cell r="E657" t="str">
            <v>LKF</v>
          </cell>
          <cell r="F657">
            <v>0.15</v>
          </cell>
          <cell r="G657">
            <v>7.0000000000000001E-3</v>
          </cell>
          <cell r="H657">
            <v>2.58</v>
          </cell>
          <cell r="I657" t="str">
            <v>軽ポ</v>
          </cell>
        </row>
        <row r="658">
          <cell r="A658" t="str">
            <v>貨3軽LPF</v>
          </cell>
          <cell r="B658" t="str">
            <v>バス貨物2.5～3.5t(軽油)</v>
          </cell>
          <cell r="C658" t="str">
            <v>貨3軽</v>
          </cell>
          <cell r="D658" t="str">
            <v>H21</v>
          </cell>
          <cell r="E658" t="str">
            <v>LPF</v>
          </cell>
          <cell r="F658">
            <v>0.15</v>
          </cell>
          <cell r="G658">
            <v>7.0000000000000001E-3</v>
          </cell>
          <cell r="H658">
            <v>2.58</v>
          </cell>
          <cell r="I658" t="str">
            <v>軽ポ</v>
          </cell>
        </row>
        <row r="659">
          <cell r="A659" t="str">
            <v>貨3軽LRF</v>
          </cell>
          <cell r="B659" t="str">
            <v>バス貨物2.5～3.5t(軽油)</v>
          </cell>
          <cell r="C659" t="str">
            <v>貨3軽</v>
          </cell>
          <cell r="D659" t="str">
            <v>H21</v>
          </cell>
          <cell r="E659" t="str">
            <v>LRF</v>
          </cell>
          <cell r="F659">
            <v>0.15</v>
          </cell>
          <cell r="G659">
            <v>7.0000000000000001E-3</v>
          </cell>
          <cell r="H659">
            <v>2.58</v>
          </cell>
          <cell r="I659" t="str">
            <v>軽ポ</v>
          </cell>
        </row>
        <row r="660">
          <cell r="A660" t="str">
            <v>貨3軽LJF</v>
          </cell>
          <cell r="B660" t="str">
            <v>バス貨物2.5～3.5t(軽油)</v>
          </cell>
          <cell r="C660" t="str">
            <v>貨3軽</v>
          </cell>
          <cell r="D660" t="str">
            <v>H21</v>
          </cell>
          <cell r="E660" t="str">
            <v>LJF</v>
          </cell>
          <cell r="F660">
            <v>7.4999999999999997E-2</v>
          </cell>
          <cell r="G660">
            <v>3.5000000000000001E-3</v>
          </cell>
          <cell r="H660">
            <v>2.58</v>
          </cell>
          <cell r="I660" t="str">
            <v>ハ</v>
          </cell>
        </row>
        <row r="661">
          <cell r="A661" t="str">
            <v>貨3軽LNF</v>
          </cell>
          <cell r="B661" t="str">
            <v>バス貨物2.5～3.5t(軽油)</v>
          </cell>
          <cell r="C661" t="str">
            <v>貨3軽</v>
          </cell>
          <cell r="D661" t="str">
            <v>H21</v>
          </cell>
          <cell r="E661" t="str">
            <v>LNF</v>
          </cell>
          <cell r="F661">
            <v>7.4999999999999997E-2</v>
          </cell>
          <cell r="G661">
            <v>3.5000000000000001E-3</v>
          </cell>
          <cell r="H661">
            <v>2.58</v>
          </cell>
          <cell r="I661" t="str">
            <v>ハ</v>
          </cell>
        </row>
        <row r="662">
          <cell r="A662" t="str">
            <v>貨3軽LQF</v>
          </cell>
          <cell r="B662" t="str">
            <v>バス貨物2.5～3.5t(軽油)</v>
          </cell>
          <cell r="C662" t="str">
            <v>貨3軽</v>
          </cell>
          <cell r="D662" t="str">
            <v>H21</v>
          </cell>
          <cell r="E662" t="str">
            <v>LQF</v>
          </cell>
          <cell r="F662">
            <v>7.4999999999999997E-2</v>
          </cell>
          <cell r="G662">
            <v>3.5000000000000001E-3</v>
          </cell>
          <cell r="H662">
            <v>2.58</v>
          </cell>
          <cell r="I662" t="str">
            <v>ハ</v>
          </cell>
        </row>
        <row r="663">
          <cell r="A663" t="str">
            <v>貨3軽MKF</v>
          </cell>
          <cell r="B663" t="str">
            <v>バス貨物2.5～3.5t(軽油)</v>
          </cell>
          <cell r="C663" t="str">
            <v>貨3軽</v>
          </cell>
          <cell r="D663" t="str">
            <v>H21</v>
          </cell>
          <cell r="E663" t="str">
            <v>MKF</v>
          </cell>
          <cell r="F663">
            <v>7.4999999999999997E-2</v>
          </cell>
          <cell r="G663">
            <v>3.5000000000000001E-3</v>
          </cell>
          <cell r="H663">
            <v>2.58</v>
          </cell>
          <cell r="I663" t="str">
            <v>軽ポ</v>
          </cell>
        </row>
        <row r="664">
          <cell r="A664" t="str">
            <v>貨3軽MPF</v>
          </cell>
          <cell r="B664" t="str">
            <v>バス貨物2.5～3.5t(軽油)</v>
          </cell>
          <cell r="C664" t="str">
            <v>貨3軽</v>
          </cell>
          <cell r="D664" t="str">
            <v>H21</v>
          </cell>
          <cell r="E664" t="str">
            <v>MPF</v>
          </cell>
          <cell r="F664">
            <v>7.4999999999999997E-2</v>
          </cell>
          <cell r="G664">
            <v>3.5000000000000001E-3</v>
          </cell>
          <cell r="H664">
            <v>2.58</v>
          </cell>
          <cell r="I664" t="str">
            <v>軽ポ</v>
          </cell>
        </row>
        <row r="665">
          <cell r="A665" t="str">
            <v>貨3軽MRF</v>
          </cell>
          <cell r="B665" t="str">
            <v>バス貨物2.5～3.5t(軽油)</v>
          </cell>
          <cell r="C665" t="str">
            <v>貨3軽</v>
          </cell>
          <cell r="D665" t="str">
            <v>H21</v>
          </cell>
          <cell r="E665" t="str">
            <v>MRF</v>
          </cell>
          <cell r="F665">
            <v>7.4999999999999997E-2</v>
          </cell>
          <cell r="G665">
            <v>3.5000000000000001E-3</v>
          </cell>
          <cell r="H665">
            <v>2.58</v>
          </cell>
          <cell r="I665" t="str">
            <v>軽ポ</v>
          </cell>
        </row>
        <row r="666">
          <cell r="A666" t="str">
            <v>貨3軽MJF</v>
          </cell>
          <cell r="B666" t="str">
            <v>バス貨物2.5～3.5t(軽油)</v>
          </cell>
          <cell r="C666" t="str">
            <v>貨3軽</v>
          </cell>
          <cell r="D666" t="str">
            <v>H21</v>
          </cell>
          <cell r="E666" t="str">
            <v>MJF</v>
          </cell>
          <cell r="F666">
            <v>7.4999999999999997E-2</v>
          </cell>
          <cell r="G666">
            <v>3.5000000000000001E-3</v>
          </cell>
          <cell r="H666">
            <v>2.58</v>
          </cell>
          <cell r="I666" t="str">
            <v>ハ</v>
          </cell>
        </row>
        <row r="667">
          <cell r="A667" t="str">
            <v>貨3軽MNF</v>
          </cell>
          <cell r="B667" t="str">
            <v>バス貨物2.5～3.5t(軽油)</v>
          </cell>
          <cell r="C667" t="str">
            <v>貨3軽</v>
          </cell>
          <cell r="D667" t="str">
            <v>H21</v>
          </cell>
          <cell r="E667" t="str">
            <v>MNF</v>
          </cell>
          <cell r="F667">
            <v>7.4999999999999997E-2</v>
          </cell>
          <cell r="G667">
            <v>3.5000000000000001E-3</v>
          </cell>
          <cell r="H667">
            <v>2.58</v>
          </cell>
          <cell r="I667" t="str">
            <v>ハ</v>
          </cell>
        </row>
        <row r="668">
          <cell r="A668" t="str">
            <v>貨3軽MQF</v>
          </cell>
          <cell r="B668" t="str">
            <v>バス貨物2.5～3.5t(軽油)</v>
          </cell>
          <cell r="C668" t="str">
            <v>貨3軽</v>
          </cell>
          <cell r="D668" t="str">
            <v>H21</v>
          </cell>
          <cell r="E668" t="str">
            <v>MQF</v>
          </cell>
          <cell r="F668">
            <v>7.4999999999999997E-2</v>
          </cell>
          <cell r="G668">
            <v>3.5000000000000001E-3</v>
          </cell>
          <cell r="H668">
            <v>2.58</v>
          </cell>
          <cell r="I668" t="str">
            <v>ハ</v>
          </cell>
        </row>
        <row r="669">
          <cell r="A669" t="str">
            <v>貨3軽RKF</v>
          </cell>
          <cell r="B669" t="str">
            <v>バス貨物2.5～3.5t(軽油)</v>
          </cell>
          <cell r="C669" t="str">
            <v>貨3軽</v>
          </cell>
          <cell r="D669" t="str">
            <v>H21</v>
          </cell>
          <cell r="E669" t="str">
            <v>RKF</v>
          </cell>
          <cell r="F669">
            <v>3.7499999999999999E-2</v>
          </cell>
          <cell r="G669">
            <v>1.75E-3</v>
          </cell>
          <cell r="H669">
            <v>2.58</v>
          </cell>
          <cell r="I669" t="str">
            <v>軽ポ</v>
          </cell>
        </row>
        <row r="670">
          <cell r="A670" t="str">
            <v>貨3軽RPF</v>
          </cell>
          <cell r="B670" t="str">
            <v>バス貨物2.5～3.5t(軽油)</v>
          </cell>
          <cell r="C670" t="str">
            <v>貨3軽</v>
          </cell>
          <cell r="D670" t="str">
            <v>H21</v>
          </cell>
          <cell r="E670" t="str">
            <v>RPF</v>
          </cell>
          <cell r="F670">
            <v>3.7499999999999999E-2</v>
          </cell>
          <cell r="G670">
            <v>1.75E-3</v>
          </cell>
          <cell r="H670">
            <v>2.58</v>
          </cell>
          <cell r="I670" t="str">
            <v>軽ポ</v>
          </cell>
        </row>
        <row r="671">
          <cell r="A671" t="str">
            <v>貨3軽RRF</v>
          </cell>
          <cell r="B671" t="str">
            <v>バス貨物2.5～3.5t(軽油)</v>
          </cell>
          <cell r="C671" t="str">
            <v>貨3軽</v>
          </cell>
          <cell r="D671" t="str">
            <v>H21</v>
          </cell>
          <cell r="E671" t="str">
            <v>RRF</v>
          </cell>
          <cell r="F671">
            <v>3.7499999999999999E-2</v>
          </cell>
          <cell r="G671">
            <v>1.75E-3</v>
          </cell>
          <cell r="H671">
            <v>2.58</v>
          </cell>
          <cell r="I671" t="str">
            <v>軽ポ</v>
          </cell>
        </row>
        <row r="672">
          <cell r="A672" t="str">
            <v>貨3軽RJF</v>
          </cell>
          <cell r="B672" t="str">
            <v>バス貨物2.5～3.5t(軽油)</v>
          </cell>
          <cell r="C672" t="str">
            <v>貨3軽</v>
          </cell>
          <cell r="D672" t="str">
            <v>H21</v>
          </cell>
          <cell r="E672" t="str">
            <v>RJF</v>
          </cell>
          <cell r="F672">
            <v>3.7499999999999999E-2</v>
          </cell>
          <cell r="G672">
            <v>1.75E-3</v>
          </cell>
          <cell r="H672">
            <v>2.58</v>
          </cell>
          <cell r="I672" t="str">
            <v>ハ</v>
          </cell>
        </row>
        <row r="673">
          <cell r="A673" t="str">
            <v>貨3軽RNF</v>
          </cell>
          <cell r="B673" t="str">
            <v>バス貨物2.5～3.5t(軽油)</v>
          </cell>
          <cell r="C673" t="str">
            <v>貨3軽</v>
          </cell>
          <cell r="D673" t="str">
            <v>H21</v>
          </cell>
          <cell r="E673" t="str">
            <v>RNF</v>
          </cell>
          <cell r="F673">
            <v>3.7499999999999999E-2</v>
          </cell>
          <cell r="G673">
            <v>1.75E-3</v>
          </cell>
          <cell r="H673">
            <v>2.58</v>
          </cell>
          <cell r="I673" t="str">
            <v>ハ</v>
          </cell>
        </row>
        <row r="674">
          <cell r="A674" t="str">
            <v>貨3軽RQF</v>
          </cell>
          <cell r="B674" t="str">
            <v>バス貨物2.5～3.5t(軽油)</v>
          </cell>
          <cell r="C674" t="str">
            <v>貨3軽</v>
          </cell>
          <cell r="D674" t="str">
            <v>H21</v>
          </cell>
          <cell r="E674" t="str">
            <v>RQF</v>
          </cell>
          <cell r="F674">
            <v>3.7499999999999999E-2</v>
          </cell>
          <cell r="G674">
            <v>1.75E-3</v>
          </cell>
          <cell r="H674">
            <v>2.58</v>
          </cell>
          <cell r="I674" t="str">
            <v>ハ</v>
          </cell>
        </row>
        <row r="675">
          <cell r="A675" t="str">
            <v>貨3軽QKF</v>
          </cell>
          <cell r="B675" t="str">
            <v>バス貨物2.5～3.5t(軽油)</v>
          </cell>
          <cell r="C675" t="str">
            <v>貨3軽</v>
          </cell>
          <cell r="D675" t="str">
            <v>H21</v>
          </cell>
          <cell r="E675" t="str">
            <v>QKF</v>
          </cell>
          <cell r="F675">
            <v>0.13500000000000001</v>
          </cell>
          <cell r="G675">
            <v>6.3E-3</v>
          </cell>
          <cell r="H675">
            <v>2.58</v>
          </cell>
          <cell r="I675" t="str">
            <v>軽ポ</v>
          </cell>
        </row>
        <row r="676">
          <cell r="A676" t="str">
            <v>貨3軽QPF</v>
          </cell>
          <cell r="B676" t="str">
            <v>バス貨物2.5～3.5t(軽油)</v>
          </cell>
          <cell r="C676" t="str">
            <v>貨3軽</v>
          </cell>
          <cell r="D676" t="str">
            <v>H21</v>
          </cell>
          <cell r="E676" t="str">
            <v>QPF</v>
          </cell>
          <cell r="F676">
            <v>0.13500000000000001</v>
          </cell>
          <cell r="G676">
            <v>6.3E-3</v>
          </cell>
          <cell r="H676">
            <v>2.58</v>
          </cell>
          <cell r="I676" t="str">
            <v>軽ポ</v>
          </cell>
        </row>
        <row r="677">
          <cell r="A677" t="str">
            <v>貨3軽QRF</v>
          </cell>
          <cell r="B677" t="str">
            <v>バス貨物2.5～3.5t(軽油)</v>
          </cell>
          <cell r="C677" t="str">
            <v>貨3軽</v>
          </cell>
          <cell r="D677" t="str">
            <v>H21</v>
          </cell>
          <cell r="E677" t="str">
            <v>QRF</v>
          </cell>
          <cell r="F677">
            <v>0.13500000000000001</v>
          </cell>
          <cell r="G677">
            <v>6.3E-3</v>
          </cell>
          <cell r="H677">
            <v>2.58</v>
          </cell>
          <cell r="I677" t="str">
            <v>軽ポ</v>
          </cell>
        </row>
        <row r="678">
          <cell r="A678" t="str">
            <v>貨3軽QJF</v>
          </cell>
          <cell r="B678" t="str">
            <v>バス貨物2.5～3.5t(軽油)</v>
          </cell>
          <cell r="C678" t="str">
            <v>貨3軽</v>
          </cell>
          <cell r="D678" t="str">
            <v>H21</v>
          </cell>
          <cell r="E678" t="str">
            <v>QJF</v>
          </cell>
          <cell r="F678">
            <v>0.13500000000000001</v>
          </cell>
          <cell r="G678">
            <v>6.3E-3</v>
          </cell>
          <cell r="H678">
            <v>2.58</v>
          </cell>
          <cell r="I678" t="str">
            <v>ハ</v>
          </cell>
        </row>
        <row r="679">
          <cell r="A679" t="str">
            <v>貨3軽QNF</v>
          </cell>
          <cell r="B679" t="str">
            <v>バス貨物2.5～3.5t(軽油)</v>
          </cell>
          <cell r="C679" t="str">
            <v>貨3軽</v>
          </cell>
          <cell r="D679" t="str">
            <v>H21</v>
          </cell>
          <cell r="E679" t="str">
            <v>QNF</v>
          </cell>
          <cell r="F679">
            <v>0.13500000000000001</v>
          </cell>
          <cell r="G679">
            <v>6.3E-3</v>
          </cell>
          <cell r="H679">
            <v>2.58</v>
          </cell>
          <cell r="I679" t="str">
            <v>ハ</v>
          </cell>
        </row>
        <row r="680">
          <cell r="A680" t="str">
            <v>貨3軽QQF</v>
          </cell>
          <cell r="B680" t="str">
            <v>バス貨物2.5～3.5t(軽油)</v>
          </cell>
          <cell r="C680" t="str">
            <v>貨3軽</v>
          </cell>
          <cell r="D680" t="str">
            <v>H21</v>
          </cell>
          <cell r="E680" t="str">
            <v>QQF</v>
          </cell>
          <cell r="F680">
            <v>0.13500000000000001</v>
          </cell>
          <cell r="G680">
            <v>6.3E-3</v>
          </cell>
          <cell r="H680">
            <v>2.58</v>
          </cell>
          <cell r="I680" t="str">
            <v>ハ</v>
          </cell>
        </row>
        <row r="681">
          <cell r="A681" t="str">
            <v>貨4軽-</v>
          </cell>
          <cell r="B681" t="str">
            <v>バス貨物3.5t～(軽油)</v>
          </cell>
          <cell r="C681" t="str">
            <v>貨4軽</v>
          </cell>
          <cell r="D681" t="str">
            <v>S54前</v>
          </cell>
          <cell r="E681" t="str">
            <v>-</v>
          </cell>
          <cell r="F681">
            <v>0.9</v>
          </cell>
          <cell r="G681">
            <v>6.5000000000000002E-2</v>
          </cell>
          <cell r="H681">
            <v>2.58</v>
          </cell>
          <cell r="I681" t="str">
            <v>軽3</v>
          </cell>
        </row>
        <row r="682">
          <cell r="A682" t="str">
            <v>貨4軽K</v>
          </cell>
          <cell r="B682" t="str">
            <v>バス貨物3.5t～(軽油)</v>
          </cell>
          <cell r="C682" t="str">
            <v>貨4軽</v>
          </cell>
          <cell r="D682" t="str">
            <v>S54</v>
          </cell>
          <cell r="E682" t="str">
            <v>K</v>
          </cell>
          <cell r="F682">
            <v>0.75</v>
          </cell>
          <cell r="G682">
            <v>6.5000000000000002E-2</v>
          </cell>
          <cell r="H682">
            <v>2.58</v>
          </cell>
          <cell r="I682" t="str">
            <v>軽3</v>
          </cell>
        </row>
        <row r="683">
          <cell r="A683" t="str">
            <v>貨4軽N</v>
          </cell>
          <cell r="B683" t="str">
            <v>バス貨物3.5t～(軽油)</v>
          </cell>
          <cell r="C683" t="str">
            <v>貨4軽</v>
          </cell>
          <cell r="D683" t="str">
            <v>S57,S58</v>
          </cell>
          <cell r="E683" t="str">
            <v>N</v>
          </cell>
          <cell r="F683">
            <v>0.65</v>
          </cell>
          <cell r="G683">
            <v>6.5000000000000002E-2</v>
          </cell>
          <cell r="H683">
            <v>2.58</v>
          </cell>
          <cell r="I683" t="str">
            <v>軽3</v>
          </cell>
        </row>
        <row r="684">
          <cell r="A684" t="str">
            <v>貨4軽P</v>
          </cell>
          <cell r="B684" t="str">
            <v>バス貨物3.5t～(軽油)</v>
          </cell>
          <cell r="C684" t="str">
            <v>貨4軽</v>
          </cell>
          <cell r="D684" t="str">
            <v>S57,S58</v>
          </cell>
          <cell r="E684" t="str">
            <v>P</v>
          </cell>
          <cell r="F684">
            <v>0.65</v>
          </cell>
          <cell r="G684">
            <v>6.5000000000000002E-2</v>
          </cell>
          <cell r="H684">
            <v>2.58</v>
          </cell>
          <cell r="I684" t="str">
            <v>軽3</v>
          </cell>
        </row>
        <row r="685">
          <cell r="A685" t="str">
            <v>貨4軽U</v>
          </cell>
          <cell r="B685" t="str">
            <v>バス貨物3.5t～(軽油)</v>
          </cell>
          <cell r="C685" t="str">
            <v>貨4軽</v>
          </cell>
          <cell r="D685" t="str">
            <v>H元,H2</v>
          </cell>
          <cell r="E685" t="str">
            <v>U</v>
          </cell>
          <cell r="F685">
            <v>0.56000000000000005</v>
          </cell>
          <cell r="G685">
            <v>6.5000000000000002E-2</v>
          </cell>
          <cell r="H685">
            <v>2.58</v>
          </cell>
          <cell r="I685" t="str">
            <v>軽3</v>
          </cell>
        </row>
        <row r="686">
          <cell r="A686" t="str">
            <v>貨4軽W</v>
          </cell>
          <cell r="B686" t="str">
            <v>バス貨物3.5t～(軽油)</v>
          </cell>
          <cell r="C686" t="str">
            <v>貨4軽</v>
          </cell>
          <cell r="D686" t="str">
            <v>H元,H2</v>
          </cell>
          <cell r="E686" t="str">
            <v>W</v>
          </cell>
          <cell r="F686">
            <v>0.56000000000000005</v>
          </cell>
          <cell r="G686">
            <v>6.5000000000000002E-2</v>
          </cell>
          <cell r="H686">
            <v>2.58</v>
          </cell>
          <cell r="I686" t="str">
            <v>軽3</v>
          </cell>
        </row>
        <row r="687">
          <cell r="A687" t="str">
            <v>貨4軽KC</v>
          </cell>
          <cell r="B687" t="str">
            <v>バス貨物3.5t～(軽油)</v>
          </cell>
          <cell r="C687" t="str">
            <v>貨4軽</v>
          </cell>
          <cell r="D687" t="str">
            <v>H6</v>
          </cell>
          <cell r="E687" t="str">
            <v>KC</v>
          </cell>
          <cell r="F687">
            <v>0.46</v>
          </cell>
          <cell r="G687">
            <v>6.5000000000000002E-2</v>
          </cell>
          <cell r="H687">
            <v>2.58</v>
          </cell>
          <cell r="I687" t="str">
            <v>軽3</v>
          </cell>
        </row>
        <row r="688">
          <cell r="A688" t="str">
            <v>貨4軽KK</v>
          </cell>
          <cell r="B688" t="str">
            <v>バス貨物3.5t～(軽油)</v>
          </cell>
          <cell r="C688" t="str">
            <v>貨4軽</v>
          </cell>
          <cell r="D688" t="str">
            <v>H10,H11</v>
          </cell>
          <cell r="E688" t="str">
            <v>KK</v>
          </cell>
          <cell r="F688">
            <v>0.35</v>
          </cell>
          <cell r="G688">
            <v>2.3E-2</v>
          </cell>
          <cell r="H688">
            <v>2.58</v>
          </cell>
          <cell r="I688" t="str">
            <v>軽3</v>
          </cell>
        </row>
        <row r="689">
          <cell r="A689" t="str">
            <v>貨4軽HF</v>
          </cell>
          <cell r="B689" t="str">
            <v>バス貨物3.5t～(軽油)</v>
          </cell>
          <cell r="C689" t="str">
            <v>貨4軽</v>
          </cell>
          <cell r="D689" t="str">
            <v>H10,H11</v>
          </cell>
          <cell r="E689" t="str">
            <v>HF</v>
          </cell>
          <cell r="F689">
            <v>0.17499999999999999</v>
          </cell>
          <cell r="G689">
            <v>1.15E-2</v>
          </cell>
          <cell r="H689">
            <v>2.58</v>
          </cell>
          <cell r="I689" t="str">
            <v>ハ</v>
          </cell>
        </row>
        <row r="690">
          <cell r="A690" t="str">
            <v>貨4軽KL</v>
          </cell>
          <cell r="B690" t="str">
            <v>バス貨物3.5t～(軽油)</v>
          </cell>
          <cell r="C690" t="str">
            <v>貨4軽</v>
          </cell>
          <cell r="D690" t="str">
            <v>H10,H11</v>
          </cell>
          <cell r="E690" t="str">
            <v>KL</v>
          </cell>
          <cell r="F690">
            <v>0.35</v>
          </cell>
          <cell r="G690">
            <v>2.3E-2</v>
          </cell>
          <cell r="H690">
            <v>2.58</v>
          </cell>
          <cell r="I690" t="str">
            <v>軽3</v>
          </cell>
        </row>
        <row r="691">
          <cell r="A691" t="str">
            <v>貨4軽HM</v>
          </cell>
          <cell r="B691" t="str">
            <v>バス貨物3.5t～(軽油)</v>
          </cell>
          <cell r="C691" t="str">
            <v>貨4軽</v>
          </cell>
          <cell r="D691" t="str">
            <v>H10,H11</v>
          </cell>
          <cell r="E691" t="str">
            <v>HM</v>
          </cell>
          <cell r="F691">
            <v>0.17499999999999999</v>
          </cell>
          <cell r="G691">
            <v>1.15E-2</v>
          </cell>
          <cell r="H691">
            <v>2.58</v>
          </cell>
          <cell r="I691" t="str">
            <v>ハ</v>
          </cell>
        </row>
        <row r="692">
          <cell r="A692" t="str">
            <v>貨4軽DR</v>
          </cell>
          <cell r="B692" t="str">
            <v>バス貨物3.5t～(軽油)</v>
          </cell>
          <cell r="C692" t="str">
            <v>貨4軽</v>
          </cell>
          <cell r="D692" t="str">
            <v>H10</v>
          </cell>
          <cell r="E692" t="str">
            <v>DR</v>
          </cell>
          <cell r="F692">
            <v>0.26250000000000001</v>
          </cell>
          <cell r="G692">
            <v>1.7250000000000001E-2</v>
          </cell>
          <cell r="H692">
            <v>2.58</v>
          </cell>
          <cell r="I692" t="str">
            <v>軽3</v>
          </cell>
        </row>
        <row r="693">
          <cell r="A693" t="str">
            <v>貨4軽WR</v>
          </cell>
          <cell r="B693" t="str">
            <v>バス貨物3.5t～(軽油)</v>
          </cell>
          <cell r="C693" t="str">
            <v>貨4軽</v>
          </cell>
          <cell r="D693" t="str">
            <v>H10</v>
          </cell>
          <cell r="E693" t="str">
            <v>WR</v>
          </cell>
          <cell r="F693">
            <v>0.26250000000000001</v>
          </cell>
          <cell r="G693">
            <v>1.7250000000000001E-2</v>
          </cell>
          <cell r="H693">
            <v>2.58</v>
          </cell>
          <cell r="I693" t="str">
            <v>ハ</v>
          </cell>
        </row>
        <row r="694">
          <cell r="A694" t="str">
            <v>貨4軽DS</v>
          </cell>
          <cell r="B694" t="str">
            <v>バス貨物3.5t～(軽油)</v>
          </cell>
          <cell r="C694" t="str">
            <v>貨4軽</v>
          </cell>
          <cell r="D694" t="str">
            <v>H10</v>
          </cell>
          <cell r="E694" t="str">
            <v>DS</v>
          </cell>
          <cell r="F694">
            <v>0.17499999999999999</v>
          </cell>
          <cell r="G694">
            <v>1.15E-2</v>
          </cell>
          <cell r="H694">
            <v>2.58</v>
          </cell>
          <cell r="I694" t="str">
            <v>軽3</v>
          </cell>
        </row>
        <row r="695">
          <cell r="A695" t="str">
            <v>貨4軽WS</v>
          </cell>
          <cell r="B695" t="str">
            <v>バス貨物3.5t～(軽油)</v>
          </cell>
          <cell r="C695" t="str">
            <v>貨4軽</v>
          </cell>
          <cell r="D695" t="str">
            <v>H10</v>
          </cell>
          <cell r="E695" t="str">
            <v>WS</v>
          </cell>
          <cell r="F695">
            <v>0.17499999999999999</v>
          </cell>
          <cell r="G695">
            <v>1.15E-2</v>
          </cell>
          <cell r="H695">
            <v>2.58</v>
          </cell>
          <cell r="I695" t="str">
            <v>ハ</v>
          </cell>
        </row>
        <row r="696">
          <cell r="A696" t="str">
            <v>貨4軽DT</v>
          </cell>
          <cell r="B696" t="str">
            <v>バス貨物3.5t～(軽油)</v>
          </cell>
          <cell r="C696" t="str">
            <v>貨4軽</v>
          </cell>
          <cell r="D696" t="str">
            <v>H10</v>
          </cell>
          <cell r="E696" t="str">
            <v>DT</v>
          </cell>
          <cell r="F696">
            <v>8.7499999999999994E-2</v>
          </cell>
          <cell r="G696">
            <v>5.7499999999999999E-3</v>
          </cell>
          <cell r="H696">
            <v>2.58</v>
          </cell>
          <cell r="I696" t="str">
            <v>軽3</v>
          </cell>
        </row>
        <row r="697">
          <cell r="A697" t="str">
            <v>貨4軽WT</v>
          </cell>
          <cell r="B697" t="str">
            <v>バス貨物3.5t～(軽油)</v>
          </cell>
          <cell r="C697" t="str">
            <v>貨4軽</v>
          </cell>
          <cell r="D697" t="str">
            <v>H10</v>
          </cell>
          <cell r="E697" t="str">
            <v>WT</v>
          </cell>
          <cell r="F697">
            <v>8.7499999999999994E-2</v>
          </cell>
          <cell r="G697">
            <v>5.7499999999999999E-3</v>
          </cell>
          <cell r="H697">
            <v>2.58</v>
          </cell>
          <cell r="I697" t="str">
            <v>ハ</v>
          </cell>
        </row>
        <row r="698">
          <cell r="A698" t="str">
            <v>貨4軽DU</v>
          </cell>
          <cell r="B698" t="str">
            <v>バス貨物3.5t～(軽油)</v>
          </cell>
          <cell r="C698" t="str">
            <v>貨4軽</v>
          </cell>
          <cell r="D698" t="str">
            <v>H11</v>
          </cell>
          <cell r="E698" t="str">
            <v>DU</v>
          </cell>
          <cell r="F698">
            <v>0.26250000000000001</v>
          </cell>
          <cell r="G698">
            <v>1.7250000000000001E-2</v>
          </cell>
          <cell r="H698">
            <v>2.58</v>
          </cell>
          <cell r="I698" t="str">
            <v>軽3</v>
          </cell>
        </row>
        <row r="699">
          <cell r="A699" t="str">
            <v>貨4軽WU</v>
          </cell>
          <cell r="B699" t="str">
            <v>バス貨物3.5t～(軽油)</v>
          </cell>
          <cell r="C699" t="str">
            <v>貨4軽</v>
          </cell>
          <cell r="D699" t="str">
            <v>H11</v>
          </cell>
          <cell r="E699" t="str">
            <v>WU</v>
          </cell>
          <cell r="F699">
            <v>0.26250000000000001</v>
          </cell>
          <cell r="G699">
            <v>1.7250000000000001E-2</v>
          </cell>
          <cell r="H699">
            <v>2.58</v>
          </cell>
          <cell r="I699" t="str">
            <v>ハ</v>
          </cell>
        </row>
        <row r="700">
          <cell r="A700" t="str">
            <v>貨4軽DV</v>
          </cell>
          <cell r="B700" t="str">
            <v>バス貨物3.5t～(軽油)</v>
          </cell>
          <cell r="C700" t="str">
            <v>貨4軽</v>
          </cell>
          <cell r="D700" t="str">
            <v>H11</v>
          </cell>
          <cell r="E700" t="str">
            <v>DV</v>
          </cell>
          <cell r="F700">
            <v>0.17499999999999999</v>
          </cell>
          <cell r="G700">
            <v>1.15E-2</v>
          </cell>
          <cell r="H700">
            <v>2.58</v>
          </cell>
          <cell r="I700" t="str">
            <v>軽3</v>
          </cell>
        </row>
        <row r="701">
          <cell r="A701" t="str">
            <v>貨4軽WV</v>
          </cell>
          <cell r="B701" t="str">
            <v>バス貨物3.5t～(軽油)</v>
          </cell>
          <cell r="C701" t="str">
            <v>貨4軽</v>
          </cell>
          <cell r="D701" t="str">
            <v>H11</v>
          </cell>
          <cell r="E701" t="str">
            <v>WV</v>
          </cell>
          <cell r="F701">
            <v>0.17499999999999999</v>
          </cell>
          <cell r="G701">
            <v>1.15E-2</v>
          </cell>
          <cell r="H701">
            <v>2.58</v>
          </cell>
          <cell r="I701" t="str">
            <v>ハ</v>
          </cell>
        </row>
        <row r="702">
          <cell r="A702" t="str">
            <v>貨4軽DW</v>
          </cell>
          <cell r="B702" t="str">
            <v>バス貨物3.5t～(軽油)</v>
          </cell>
          <cell r="C702" t="str">
            <v>貨4軽</v>
          </cell>
          <cell r="D702" t="str">
            <v>H11</v>
          </cell>
          <cell r="E702" t="str">
            <v>DW</v>
          </cell>
          <cell r="F702">
            <v>8.7499999999999994E-2</v>
          </cell>
          <cell r="G702">
            <v>5.7499999999999999E-3</v>
          </cell>
          <cell r="H702">
            <v>2.58</v>
          </cell>
          <cell r="I702" t="str">
            <v>軽3</v>
          </cell>
        </row>
        <row r="703">
          <cell r="A703" t="str">
            <v>貨4軽WW</v>
          </cell>
          <cell r="B703" t="str">
            <v>バス貨物3.5t～(軽油)</v>
          </cell>
          <cell r="C703" t="str">
            <v>貨4軽</v>
          </cell>
          <cell r="D703" t="str">
            <v>H11</v>
          </cell>
          <cell r="E703" t="str">
            <v>WW</v>
          </cell>
          <cell r="F703">
            <v>8.7499999999999994E-2</v>
          </cell>
          <cell r="G703">
            <v>5.7499999999999999E-3</v>
          </cell>
          <cell r="H703">
            <v>2.58</v>
          </cell>
          <cell r="I703" t="str">
            <v>ハ</v>
          </cell>
        </row>
        <row r="704">
          <cell r="A704" t="str">
            <v>貨4軽KR</v>
          </cell>
          <cell r="B704" t="str">
            <v>バス貨物3.5t～(軽油)</v>
          </cell>
          <cell r="C704" t="str">
            <v>貨4軽</v>
          </cell>
          <cell r="D704" t="str">
            <v>H15,H16</v>
          </cell>
          <cell r="E704" t="str">
            <v>KR</v>
          </cell>
          <cell r="F704">
            <v>0.26</v>
          </cell>
          <cell r="G704">
            <v>1.7000000000000001E-2</v>
          </cell>
          <cell r="H704">
            <v>2.58</v>
          </cell>
          <cell r="I704" t="str">
            <v>軽3</v>
          </cell>
        </row>
        <row r="705">
          <cell r="A705" t="str">
            <v>貨4軽HY</v>
          </cell>
          <cell r="B705" t="str">
            <v>バス貨物3.5t～(軽油)</v>
          </cell>
          <cell r="C705" t="str">
            <v>貨4軽</v>
          </cell>
          <cell r="D705" t="str">
            <v>H15,H16</v>
          </cell>
          <cell r="E705" t="str">
            <v>HY</v>
          </cell>
          <cell r="F705">
            <v>0.13</v>
          </cell>
          <cell r="G705">
            <v>8.5000000000000006E-3</v>
          </cell>
          <cell r="H705">
            <v>2.58</v>
          </cell>
          <cell r="I705" t="str">
            <v>ハ</v>
          </cell>
        </row>
        <row r="706">
          <cell r="A706" t="str">
            <v>貨4軽KS</v>
          </cell>
          <cell r="B706" t="str">
            <v>バス貨物3.5t～(軽油)</v>
          </cell>
          <cell r="C706" t="str">
            <v>貨4軽</v>
          </cell>
          <cell r="D706" t="str">
            <v>H15,H16</v>
          </cell>
          <cell r="E706" t="str">
            <v>KS</v>
          </cell>
          <cell r="F706">
            <v>0.26</v>
          </cell>
          <cell r="G706">
            <v>1.7000000000000001E-2</v>
          </cell>
          <cell r="H706">
            <v>2.58</v>
          </cell>
          <cell r="I706" t="str">
            <v>軽3</v>
          </cell>
        </row>
        <row r="707">
          <cell r="A707" t="str">
            <v>貨4軽HZ</v>
          </cell>
          <cell r="B707" t="str">
            <v>バス貨物3.5t～(軽油)</v>
          </cell>
          <cell r="C707" t="str">
            <v>貨4軽</v>
          </cell>
          <cell r="D707" t="str">
            <v>H15,H16</v>
          </cell>
          <cell r="E707" t="str">
            <v>HZ</v>
          </cell>
          <cell r="F707">
            <v>0.13</v>
          </cell>
          <cell r="G707">
            <v>8.5000000000000006E-3</v>
          </cell>
          <cell r="H707">
            <v>2.58</v>
          </cell>
          <cell r="I707" t="str">
            <v>ハ</v>
          </cell>
        </row>
        <row r="708">
          <cell r="A708" t="str">
            <v>貨4軽TL</v>
          </cell>
          <cell r="B708" t="str">
            <v>バス貨物3.5t～(軽油)</v>
          </cell>
          <cell r="C708" t="str">
            <v>貨4軽</v>
          </cell>
          <cell r="D708" t="str">
            <v>H15,H16</v>
          </cell>
          <cell r="E708" t="str">
            <v>TL</v>
          </cell>
          <cell r="F708">
            <v>0.19500000000000001</v>
          </cell>
          <cell r="G708">
            <v>1.2750000000000001E-2</v>
          </cell>
          <cell r="H708">
            <v>2.58</v>
          </cell>
          <cell r="I708" t="str">
            <v>軽3</v>
          </cell>
        </row>
        <row r="709">
          <cell r="A709" t="str">
            <v>貨4軽XL</v>
          </cell>
          <cell r="B709" t="str">
            <v>バス貨物3.5t～(軽油)</v>
          </cell>
          <cell r="C709" t="str">
            <v>貨4軽</v>
          </cell>
          <cell r="D709" t="str">
            <v>H15,H16</v>
          </cell>
          <cell r="E709" t="str">
            <v>XL</v>
          </cell>
          <cell r="F709">
            <v>0.19500000000000001</v>
          </cell>
          <cell r="G709">
            <v>1.2750000000000001E-2</v>
          </cell>
          <cell r="H709">
            <v>2.58</v>
          </cell>
          <cell r="I709" t="str">
            <v>ハ</v>
          </cell>
        </row>
        <row r="710">
          <cell r="A710" t="str">
            <v>貨4軽LL</v>
          </cell>
          <cell r="B710" t="str">
            <v>バス貨物3.5t～(軽油)</v>
          </cell>
          <cell r="C710" t="str">
            <v>貨4軽</v>
          </cell>
          <cell r="D710" t="str">
            <v>H15,H16</v>
          </cell>
          <cell r="E710" t="str">
            <v>LL</v>
          </cell>
          <cell r="F710">
            <v>0.13</v>
          </cell>
          <cell r="G710">
            <v>8.5000000000000006E-3</v>
          </cell>
          <cell r="H710">
            <v>2.58</v>
          </cell>
          <cell r="I710" t="str">
            <v>軽3</v>
          </cell>
        </row>
        <row r="711">
          <cell r="A711" t="str">
            <v>貨4軽YL</v>
          </cell>
          <cell r="B711" t="str">
            <v>バス貨物3.5t～(軽油)</v>
          </cell>
          <cell r="C711" t="str">
            <v>貨4軽</v>
          </cell>
          <cell r="D711" t="str">
            <v>H15,H16</v>
          </cell>
          <cell r="E711" t="str">
            <v>YL</v>
          </cell>
          <cell r="F711">
            <v>0.13</v>
          </cell>
          <cell r="G711">
            <v>8.5000000000000006E-3</v>
          </cell>
          <cell r="H711">
            <v>2.58</v>
          </cell>
          <cell r="I711" t="str">
            <v>ハ</v>
          </cell>
        </row>
        <row r="712">
          <cell r="A712" t="str">
            <v>貨4軽UL</v>
          </cell>
          <cell r="B712" t="str">
            <v>バス貨物3.5t～(軽油)</v>
          </cell>
          <cell r="C712" t="str">
            <v>貨4軽</v>
          </cell>
          <cell r="D712" t="str">
            <v>H15,H16</v>
          </cell>
          <cell r="E712" t="str">
            <v>UL</v>
          </cell>
          <cell r="F712">
            <v>6.5000000000000002E-2</v>
          </cell>
          <cell r="G712">
            <v>4.2500000000000003E-3</v>
          </cell>
          <cell r="H712">
            <v>2.58</v>
          </cell>
          <cell r="I712" t="str">
            <v>軽3</v>
          </cell>
        </row>
        <row r="713">
          <cell r="A713" t="str">
            <v>貨4軽ZL</v>
          </cell>
          <cell r="B713" t="str">
            <v>バス貨物3.5t～(軽油)</v>
          </cell>
          <cell r="C713" t="str">
            <v>貨4軽</v>
          </cell>
          <cell r="D713" t="str">
            <v>H15,H16</v>
          </cell>
          <cell r="E713" t="str">
            <v>ZL</v>
          </cell>
          <cell r="F713">
            <v>6.5000000000000002E-2</v>
          </cell>
          <cell r="G713">
            <v>4.2500000000000003E-3</v>
          </cell>
          <cell r="H713">
            <v>2.58</v>
          </cell>
          <cell r="I713" t="str">
            <v>ハ</v>
          </cell>
        </row>
        <row r="714">
          <cell r="A714" t="str">
            <v>貨4軽PA</v>
          </cell>
          <cell r="B714" t="str">
            <v>バス貨物3.5t～(軽油)</v>
          </cell>
          <cell r="C714" t="str">
            <v>貨4軽</v>
          </cell>
          <cell r="D714" t="str">
            <v>H15,H16</v>
          </cell>
          <cell r="E714" t="str">
            <v>PA</v>
          </cell>
          <cell r="F714">
            <v>0.26</v>
          </cell>
          <cell r="G714">
            <v>4.2500000000000003E-3</v>
          </cell>
          <cell r="H714">
            <v>2.58</v>
          </cell>
          <cell r="I714" t="str">
            <v>軽3</v>
          </cell>
        </row>
        <row r="715">
          <cell r="A715" t="str">
            <v>貨4軽VA</v>
          </cell>
          <cell r="B715" t="str">
            <v>バス貨物3.5t～(軽油)</v>
          </cell>
          <cell r="C715" t="str">
            <v>貨4軽</v>
          </cell>
          <cell r="D715" t="str">
            <v>H15,H16</v>
          </cell>
          <cell r="E715" t="str">
            <v>VA</v>
          </cell>
          <cell r="F715">
            <v>0.13</v>
          </cell>
          <cell r="G715">
            <v>4.2500000000000003E-3</v>
          </cell>
          <cell r="H715">
            <v>2.58</v>
          </cell>
          <cell r="I715" t="str">
            <v>ハ</v>
          </cell>
        </row>
        <row r="716">
          <cell r="A716" t="str">
            <v>貨4軽PB</v>
          </cell>
          <cell r="B716" t="str">
            <v>バス貨物3.5t～(軽油)</v>
          </cell>
          <cell r="C716" t="str">
            <v>貨4軽</v>
          </cell>
          <cell r="D716" t="str">
            <v>H15,H16</v>
          </cell>
          <cell r="E716" t="str">
            <v>PB</v>
          </cell>
          <cell r="F716">
            <v>0.26</v>
          </cell>
          <cell r="G716">
            <v>2.5500000000000002E-3</v>
          </cell>
          <cell r="H716">
            <v>2.58</v>
          </cell>
          <cell r="I716" t="str">
            <v>軽3</v>
          </cell>
        </row>
        <row r="717">
          <cell r="A717" t="str">
            <v>貨4軽VB</v>
          </cell>
          <cell r="B717" t="str">
            <v>バス貨物3.5t～(軽油)</v>
          </cell>
          <cell r="C717" t="str">
            <v>貨4軽</v>
          </cell>
          <cell r="D717" t="str">
            <v>H15,H16</v>
          </cell>
          <cell r="E717" t="str">
            <v>VB</v>
          </cell>
          <cell r="F717">
            <v>0.13</v>
          </cell>
          <cell r="G717">
            <v>2.5500000000000002E-3</v>
          </cell>
          <cell r="H717">
            <v>2.58</v>
          </cell>
          <cell r="I717" t="str">
            <v>ハ</v>
          </cell>
        </row>
        <row r="718">
          <cell r="A718" t="str">
            <v>貨4軽PC</v>
          </cell>
          <cell r="B718" t="str">
            <v>バス貨物3.5t～(軽油)</v>
          </cell>
          <cell r="C718" t="str">
            <v>貨4軽</v>
          </cell>
          <cell r="D718" t="str">
            <v>H15,H16</v>
          </cell>
          <cell r="E718" t="str">
            <v>PC</v>
          </cell>
          <cell r="F718">
            <v>0.19500000000000001</v>
          </cell>
          <cell r="G718">
            <v>4.2500000000000003E-3</v>
          </cell>
          <cell r="H718">
            <v>2.58</v>
          </cell>
          <cell r="I718" t="str">
            <v>軽3</v>
          </cell>
        </row>
        <row r="719">
          <cell r="A719" t="str">
            <v>貨4軽VC</v>
          </cell>
          <cell r="B719" t="str">
            <v>バス貨物3.5t～(軽油)</v>
          </cell>
          <cell r="C719" t="str">
            <v>貨4軽</v>
          </cell>
          <cell r="D719" t="str">
            <v>H15,H16</v>
          </cell>
          <cell r="E719" t="str">
            <v>VC</v>
          </cell>
          <cell r="F719">
            <v>0.19500000000000001</v>
          </cell>
          <cell r="G719">
            <v>4.2500000000000003E-3</v>
          </cell>
          <cell r="H719">
            <v>2.58</v>
          </cell>
          <cell r="I719" t="str">
            <v>ハ</v>
          </cell>
        </row>
        <row r="720">
          <cell r="A720" t="str">
            <v>貨4軽PD</v>
          </cell>
          <cell r="B720" t="str">
            <v>バス貨物3.5t～(軽油)</v>
          </cell>
          <cell r="C720" t="str">
            <v>貨4軽</v>
          </cell>
          <cell r="D720" t="str">
            <v>H15,H16</v>
          </cell>
          <cell r="E720" t="str">
            <v>PD</v>
          </cell>
          <cell r="F720">
            <v>0.19500000000000001</v>
          </cell>
          <cell r="G720">
            <v>2.5500000000000002E-3</v>
          </cell>
          <cell r="H720">
            <v>2.58</v>
          </cell>
          <cell r="I720" t="str">
            <v>軽3</v>
          </cell>
        </row>
        <row r="721">
          <cell r="A721" t="str">
            <v>貨4軽VD</v>
          </cell>
          <cell r="B721" t="str">
            <v>バス貨物3.5t～(軽油)</v>
          </cell>
          <cell r="C721" t="str">
            <v>貨4軽</v>
          </cell>
          <cell r="D721" t="str">
            <v>H15,H16</v>
          </cell>
          <cell r="E721" t="str">
            <v>VD</v>
          </cell>
          <cell r="F721">
            <v>0.19500000000000001</v>
          </cell>
          <cell r="G721">
            <v>2.5500000000000002E-3</v>
          </cell>
          <cell r="H721">
            <v>2.58</v>
          </cell>
          <cell r="I721" t="str">
            <v>ハ</v>
          </cell>
        </row>
        <row r="722">
          <cell r="A722" t="str">
            <v>貨4軽PE</v>
          </cell>
          <cell r="B722" t="str">
            <v>バス貨物3.5t～(軽油)</v>
          </cell>
          <cell r="C722" t="str">
            <v>貨4軽</v>
          </cell>
          <cell r="D722" t="str">
            <v>H15,H16</v>
          </cell>
          <cell r="E722" t="str">
            <v>PE</v>
          </cell>
          <cell r="F722">
            <v>0.13</v>
          </cell>
          <cell r="G722">
            <v>4.2500000000000003E-3</v>
          </cell>
          <cell r="H722">
            <v>2.58</v>
          </cell>
          <cell r="I722" t="str">
            <v>軽3</v>
          </cell>
        </row>
        <row r="723">
          <cell r="A723" t="str">
            <v>貨4軽VE</v>
          </cell>
          <cell r="B723" t="str">
            <v>バス貨物3.5t～(軽油)</v>
          </cell>
          <cell r="C723" t="str">
            <v>貨4軽</v>
          </cell>
          <cell r="D723" t="str">
            <v>H15,H16</v>
          </cell>
          <cell r="E723" t="str">
            <v>VE</v>
          </cell>
          <cell r="F723">
            <v>0.13</v>
          </cell>
          <cell r="G723">
            <v>4.2500000000000003E-3</v>
          </cell>
          <cell r="H723">
            <v>2.58</v>
          </cell>
          <cell r="I723" t="str">
            <v>ハ</v>
          </cell>
        </row>
        <row r="724">
          <cell r="A724" t="str">
            <v>貨4軽PF</v>
          </cell>
          <cell r="B724" t="str">
            <v>バス貨物3.5t～(軽油)</v>
          </cell>
          <cell r="C724" t="str">
            <v>貨4軽</v>
          </cell>
          <cell r="D724" t="str">
            <v>H15,H16</v>
          </cell>
          <cell r="E724" t="str">
            <v>PF</v>
          </cell>
          <cell r="F724">
            <v>0.13</v>
          </cell>
          <cell r="G724">
            <v>2.5500000000000002E-3</v>
          </cell>
          <cell r="H724">
            <v>2.58</v>
          </cell>
          <cell r="I724" t="str">
            <v>軽3</v>
          </cell>
        </row>
        <row r="725">
          <cell r="A725" t="str">
            <v>貨4軽VF</v>
          </cell>
          <cell r="B725" t="str">
            <v>バス貨物3.5t～(軽油)</v>
          </cell>
          <cell r="C725" t="str">
            <v>貨4軽</v>
          </cell>
          <cell r="D725" t="str">
            <v>H15,H16</v>
          </cell>
          <cell r="E725" t="str">
            <v>VF</v>
          </cell>
          <cell r="F725">
            <v>0.13</v>
          </cell>
          <cell r="G725">
            <v>2.5500000000000002E-3</v>
          </cell>
          <cell r="H725">
            <v>2.58</v>
          </cell>
          <cell r="I725" t="str">
            <v>ハ</v>
          </cell>
        </row>
        <row r="726">
          <cell r="A726" t="str">
            <v>貨4軽PG</v>
          </cell>
          <cell r="B726" t="str">
            <v>バス貨物3.5t～(軽油)</v>
          </cell>
          <cell r="C726" t="str">
            <v>貨4軽</v>
          </cell>
          <cell r="D726" t="str">
            <v>H15,H16</v>
          </cell>
          <cell r="E726" t="str">
            <v>PG</v>
          </cell>
          <cell r="F726">
            <v>6.5000000000000002E-2</v>
          </cell>
          <cell r="G726">
            <v>4.2500000000000003E-3</v>
          </cell>
          <cell r="H726">
            <v>2.58</v>
          </cell>
          <cell r="I726" t="str">
            <v>軽3</v>
          </cell>
        </row>
        <row r="727">
          <cell r="A727" t="str">
            <v>貨4軽VG</v>
          </cell>
          <cell r="B727" t="str">
            <v>バス貨物3.5t～(軽油)</v>
          </cell>
          <cell r="C727" t="str">
            <v>貨4軽</v>
          </cell>
          <cell r="D727" t="str">
            <v>H15,H16</v>
          </cell>
          <cell r="E727" t="str">
            <v>VG</v>
          </cell>
          <cell r="F727">
            <v>6.5000000000000002E-2</v>
          </cell>
          <cell r="G727">
            <v>4.2500000000000003E-3</v>
          </cell>
          <cell r="H727">
            <v>2.58</v>
          </cell>
          <cell r="I727" t="str">
            <v>ハ</v>
          </cell>
        </row>
        <row r="728">
          <cell r="A728" t="str">
            <v>貨4軽PH</v>
          </cell>
          <cell r="B728" t="str">
            <v>バス貨物3.5t～(軽油)</v>
          </cell>
          <cell r="C728" t="str">
            <v>貨4軽</v>
          </cell>
          <cell r="D728" t="str">
            <v>H15,H16</v>
          </cell>
          <cell r="E728" t="str">
            <v>PH</v>
          </cell>
          <cell r="F728">
            <v>6.5000000000000002E-2</v>
          </cell>
          <cell r="G728">
            <v>2.5500000000000002E-3</v>
          </cell>
          <cell r="H728">
            <v>2.58</v>
          </cell>
          <cell r="I728" t="str">
            <v>軽3</v>
          </cell>
        </row>
        <row r="729">
          <cell r="A729" t="str">
            <v>貨4軽VH</v>
          </cell>
          <cell r="B729" t="str">
            <v>バス貨物3.5t～(軽油)</v>
          </cell>
          <cell r="C729" t="str">
            <v>貨4軽</v>
          </cell>
          <cell r="D729" t="str">
            <v>H15,H16</v>
          </cell>
          <cell r="E729" t="str">
            <v>VH</v>
          </cell>
          <cell r="F729">
            <v>6.5000000000000002E-2</v>
          </cell>
          <cell r="G729">
            <v>2.5500000000000002E-3</v>
          </cell>
          <cell r="H729">
            <v>2.58</v>
          </cell>
          <cell r="I729" t="str">
            <v>ハ</v>
          </cell>
        </row>
        <row r="730">
          <cell r="A730" t="str">
            <v>貨4軽TM</v>
          </cell>
          <cell r="B730" t="str">
            <v>バス貨物3.5t～(軽油)</v>
          </cell>
          <cell r="C730" t="str">
            <v>貨4軽</v>
          </cell>
          <cell r="D730" t="str">
            <v>H15,H16</v>
          </cell>
          <cell r="E730" t="str">
            <v>TM</v>
          </cell>
          <cell r="F730">
            <v>0.19500000000000001</v>
          </cell>
          <cell r="G730">
            <v>1.2750000000000001E-2</v>
          </cell>
          <cell r="H730">
            <v>2.58</v>
          </cell>
          <cell r="I730" t="str">
            <v>軽3</v>
          </cell>
        </row>
        <row r="731">
          <cell r="A731" t="str">
            <v>貨4軽XM</v>
          </cell>
          <cell r="B731" t="str">
            <v>バス貨物3.5t～(軽油)</v>
          </cell>
          <cell r="C731" t="str">
            <v>貨4軽</v>
          </cell>
          <cell r="D731" t="str">
            <v>H15,H16</v>
          </cell>
          <cell r="E731" t="str">
            <v>XM</v>
          </cell>
          <cell r="F731">
            <v>0.19500000000000001</v>
          </cell>
          <cell r="G731">
            <v>1.2750000000000001E-2</v>
          </cell>
          <cell r="H731">
            <v>2.58</v>
          </cell>
          <cell r="I731" t="str">
            <v>ハ</v>
          </cell>
        </row>
        <row r="732">
          <cell r="A732" t="str">
            <v>貨4軽LM</v>
          </cell>
          <cell r="B732" t="str">
            <v>バス貨物3.5t～(軽油)</v>
          </cell>
          <cell r="C732" t="str">
            <v>貨4軽</v>
          </cell>
          <cell r="D732" t="str">
            <v>H15,H16</v>
          </cell>
          <cell r="E732" t="str">
            <v>LM</v>
          </cell>
          <cell r="F732">
            <v>0.13</v>
          </cell>
          <cell r="G732">
            <v>8.5000000000000006E-3</v>
          </cell>
          <cell r="H732">
            <v>2.58</v>
          </cell>
          <cell r="I732" t="str">
            <v>軽3</v>
          </cell>
        </row>
        <row r="733">
          <cell r="A733" t="str">
            <v>貨4軽YM</v>
          </cell>
          <cell r="B733" t="str">
            <v>バス貨物3.5t～(軽油)</v>
          </cell>
          <cell r="C733" t="str">
            <v>貨4軽</v>
          </cell>
          <cell r="D733" t="str">
            <v>H15,H16</v>
          </cell>
          <cell r="E733" t="str">
            <v>YM</v>
          </cell>
          <cell r="F733">
            <v>0.13</v>
          </cell>
          <cell r="G733">
            <v>8.5000000000000006E-3</v>
          </cell>
          <cell r="H733">
            <v>2.58</v>
          </cell>
          <cell r="I733" t="str">
            <v>ハ</v>
          </cell>
        </row>
        <row r="734">
          <cell r="A734" t="str">
            <v>貨4軽UM</v>
          </cell>
          <cell r="B734" t="str">
            <v>バス貨物3.5t～(軽油)</v>
          </cell>
          <cell r="C734" t="str">
            <v>貨4軽</v>
          </cell>
          <cell r="D734" t="str">
            <v>H15,H16</v>
          </cell>
          <cell r="E734" t="str">
            <v>UM</v>
          </cell>
          <cell r="F734">
            <v>6.5000000000000002E-2</v>
          </cell>
          <cell r="G734">
            <v>4.2500000000000003E-3</v>
          </cell>
          <cell r="H734">
            <v>2.58</v>
          </cell>
          <cell r="I734" t="str">
            <v>軽3</v>
          </cell>
        </row>
        <row r="735">
          <cell r="A735" t="str">
            <v>貨4軽ZM</v>
          </cell>
          <cell r="B735" t="str">
            <v>バス貨物3.5t～(軽油)</v>
          </cell>
          <cell r="C735" t="str">
            <v>貨4軽</v>
          </cell>
          <cell r="D735" t="str">
            <v>H15,H16</v>
          </cell>
          <cell r="E735" t="str">
            <v>ZM</v>
          </cell>
          <cell r="F735">
            <v>6.5000000000000002E-2</v>
          </cell>
          <cell r="G735">
            <v>4.2500000000000003E-3</v>
          </cell>
          <cell r="H735">
            <v>2.58</v>
          </cell>
          <cell r="I735" t="str">
            <v>ハ</v>
          </cell>
        </row>
        <row r="736">
          <cell r="A736" t="str">
            <v>貨4軽PJ</v>
          </cell>
          <cell r="B736" t="str">
            <v>バス貨物3.5t～(軽油)</v>
          </cell>
          <cell r="C736" t="str">
            <v>貨4軽</v>
          </cell>
          <cell r="D736" t="str">
            <v>H15,H16</v>
          </cell>
          <cell r="E736" t="str">
            <v>PJ</v>
          </cell>
          <cell r="F736">
            <v>0.26</v>
          </cell>
          <cell r="G736">
            <v>4.2500000000000003E-3</v>
          </cell>
          <cell r="H736">
            <v>2.58</v>
          </cell>
          <cell r="I736" t="str">
            <v>軽3</v>
          </cell>
        </row>
        <row r="737">
          <cell r="A737" t="str">
            <v>貨4軽VJ</v>
          </cell>
          <cell r="B737" t="str">
            <v>バス貨物3.5t～(軽油)</v>
          </cell>
          <cell r="C737" t="str">
            <v>貨4軽</v>
          </cell>
          <cell r="D737" t="str">
            <v>H15,H16</v>
          </cell>
          <cell r="E737" t="str">
            <v>VJ</v>
          </cell>
          <cell r="F737">
            <v>0.13</v>
          </cell>
          <cell r="G737">
            <v>4.2500000000000003E-3</v>
          </cell>
          <cell r="H737">
            <v>2.58</v>
          </cell>
          <cell r="I737" t="str">
            <v>ハ</v>
          </cell>
        </row>
        <row r="738">
          <cell r="A738" t="str">
            <v>貨4軽PK</v>
          </cell>
          <cell r="B738" t="str">
            <v>バス貨物3.5t～(軽油)</v>
          </cell>
          <cell r="C738" t="str">
            <v>貨4軽</v>
          </cell>
          <cell r="D738" t="str">
            <v>H15,H16</v>
          </cell>
          <cell r="E738" t="str">
            <v>PK</v>
          </cell>
          <cell r="F738">
            <v>0.26</v>
          </cell>
          <cell r="G738">
            <v>2.5500000000000002E-3</v>
          </cell>
          <cell r="H738">
            <v>2.58</v>
          </cell>
          <cell r="I738" t="str">
            <v>軽3</v>
          </cell>
        </row>
        <row r="739">
          <cell r="A739" t="str">
            <v>貨4軽VK</v>
          </cell>
          <cell r="B739" t="str">
            <v>バス貨物3.5t～(軽油)</v>
          </cell>
          <cell r="C739" t="str">
            <v>貨4軽</v>
          </cell>
          <cell r="D739" t="str">
            <v>H15,H16</v>
          </cell>
          <cell r="E739" t="str">
            <v>VK</v>
          </cell>
          <cell r="F739">
            <v>0.13</v>
          </cell>
          <cell r="G739">
            <v>2.5500000000000002E-3</v>
          </cell>
          <cell r="H739">
            <v>2.58</v>
          </cell>
          <cell r="I739" t="str">
            <v>ハ</v>
          </cell>
        </row>
        <row r="740">
          <cell r="A740" t="str">
            <v>貨4軽PL</v>
          </cell>
          <cell r="B740" t="str">
            <v>バス貨物3.5t～(軽油)</v>
          </cell>
          <cell r="C740" t="str">
            <v>貨4軽</v>
          </cell>
          <cell r="D740" t="str">
            <v>H15,H16</v>
          </cell>
          <cell r="E740" t="str">
            <v>PL</v>
          </cell>
          <cell r="F740">
            <v>0.19500000000000001</v>
          </cell>
          <cell r="G740">
            <v>4.2500000000000003E-3</v>
          </cell>
          <cell r="H740">
            <v>2.58</v>
          </cell>
          <cell r="I740" t="str">
            <v>軽3</v>
          </cell>
        </row>
        <row r="741">
          <cell r="A741" t="str">
            <v>貨4軽VL</v>
          </cell>
          <cell r="B741" t="str">
            <v>バス貨物3.5t～(軽油)</v>
          </cell>
          <cell r="C741" t="str">
            <v>貨4軽</v>
          </cell>
          <cell r="D741" t="str">
            <v>H15,H16</v>
          </cell>
          <cell r="E741" t="str">
            <v>VL</v>
          </cell>
          <cell r="F741">
            <v>0.19500000000000001</v>
          </cell>
          <cell r="G741">
            <v>4.2500000000000003E-3</v>
          </cell>
          <cell r="H741">
            <v>2.58</v>
          </cell>
          <cell r="I741" t="str">
            <v>ハ</v>
          </cell>
        </row>
        <row r="742">
          <cell r="A742" t="str">
            <v>貨4軽PM</v>
          </cell>
          <cell r="B742" t="str">
            <v>バス貨物3.5t～(軽油)</v>
          </cell>
          <cell r="C742" t="str">
            <v>貨4軽</v>
          </cell>
          <cell r="D742" t="str">
            <v>H15,H16</v>
          </cell>
          <cell r="E742" t="str">
            <v>PM</v>
          </cell>
          <cell r="F742">
            <v>0.19500000000000001</v>
          </cell>
          <cell r="G742">
            <v>2.5500000000000002E-3</v>
          </cell>
          <cell r="H742">
            <v>2.58</v>
          </cell>
          <cell r="I742" t="str">
            <v>軽3</v>
          </cell>
        </row>
        <row r="743">
          <cell r="A743" t="str">
            <v>貨4軽VM</v>
          </cell>
          <cell r="B743" t="str">
            <v>バス貨物3.5t～(軽油)</v>
          </cell>
          <cell r="C743" t="str">
            <v>貨4軽</v>
          </cell>
          <cell r="D743" t="str">
            <v>H15,H16</v>
          </cell>
          <cell r="E743" t="str">
            <v>VM</v>
          </cell>
          <cell r="F743">
            <v>0.19500000000000001</v>
          </cell>
          <cell r="G743">
            <v>2.5500000000000002E-3</v>
          </cell>
          <cell r="H743">
            <v>2.58</v>
          </cell>
          <cell r="I743" t="str">
            <v>ハ</v>
          </cell>
        </row>
        <row r="744">
          <cell r="A744" t="str">
            <v>貨4軽PN</v>
          </cell>
          <cell r="B744" t="str">
            <v>バス貨物3.5t～(軽油)</v>
          </cell>
          <cell r="C744" t="str">
            <v>貨4軽</v>
          </cell>
          <cell r="D744" t="str">
            <v>H15,H16</v>
          </cell>
          <cell r="E744" t="str">
            <v>PN</v>
          </cell>
          <cell r="F744">
            <v>0.13</v>
          </cell>
          <cell r="G744">
            <v>4.2500000000000003E-3</v>
          </cell>
          <cell r="H744">
            <v>2.58</v>
          </cell>
          <cell r="I744" t="str">
            <v>軽3</v>
          </cell>
        </row>
        <row r="745">
          <cell r="A745" t="str">
            <v>貨4軽VN</v>
          </cell>
          <cell r="B745" t="str">
            <v>バス貨物3.5t～(軽油)</v>
          </cell>
          <cell r="C745" t="str">
            <v>貨4軽</v>
          </cell>
          <cell r="D745" t="str">
            <v>H15,H16</v>
          </cell>
          <cell r="E745" t="str">
            <v>VN</v>
          </cell>
          <cell r="F745">
            <v>0.13</v>
          </cell>
          <cell r="G745">
            <v>4.2500000000000003E-3</v>
          </cell>
          <cell r="H745">
            <v>2.58</v>
          </cell>
          <cell r="I745" t="str">
            <v>ハ</v>
          </cell>
        </row>
        <row r="746">
          <cell r="A746" t="str">
            <v>貨4軽PP</v>
          </cell>
          <cell r="B746" t="str">
            <v>バス貨物3.5t～(軽油)</v>
          </cell>
          <cell r="C746" t="str">
            <v>貨4軽</v>
          </cell>
          <cell r="D746" t="str">
            <v>H15,H16</v>
          </cell>
          <cell r="E746" t="str">
            <v>PP</v>
          </cell>
          <cell r="F746">
            <v>0.13</v>
          </cell>
          <cell r="G746">
            <v>2.5500000000000002E-3</v>
          </cell>
          <cell r="H746">
            <v>2.58</v>
          </cell>
          <cell r="I746" t="str">
            <v>軽3</v>
          </cell>
        </row>
        <row r="747">
          <cell r="A747" t="str">
            <v>貨4軽VP</v>
          </cell>
          <cell r="B747" t="str">
            <v>バス貨物3.5t～(軽油)</v>
          </cell>
          <cell r="C747" t="str">
            <v>貨4軽</v>
          </cell>
          <cell r="D747" t="str">
            <v>H15,H16</v>
          </cell>
          <cell r="E747" t="str">
            <v>VP</v>
          </cell>
          <cell r="F747">
            <v>0.13</v>
          </cell>
          <cell r="G747">
            <v>2.5500000000000002E-3</v>
          </cell>
          <cell r="H747">
            <v>2.58</v>
          </cell>
          <cell r="I747" t="str">
            <v>ハ</v>
          </cell>
        </row>
        <row r="748">
          <cell r="A748" t="str">
            <v>貨4軽PQ</v>
          </cell>
          <cell r="B748" t="str">
            <v>バス貨物3.5t～(軽油)</v>
          </cell>
          <cell r="C748" t="str">
            <v>貨4軽</v>
          </cell>
          <cell r="D748" t="str">
            <v>H15,H16</v>
          </cell>
          <cell r="E748" t="str">
            <v>PQ</v>
          </cell>
          <cell r="F748">
            <v>6.5000000000000002E-2</v>
          </cell>
          <cell r="G748">
            <v>4.2500000000000003E-3</v>
          </cell>
          <cell r="H748">
            <v>2.58</v>
          </cell>
          <cell r="I748" t="str">
            <v>軽3</v>
          </cell>
        </row>
        <row r="749">
          <cell r="A749" t="str">
            <v>貨4軽VQ</v>
          </cell>
          <cell r="B749" t="str">
            <v>バス貨物3.5t～(軽油)</v>
          </cell>
          <cell r="C749" t="str">
            <v>貨4軽</v>
          </cell>
          <cell r="D749" t="str">
            <v>H15,H16</v>
          </cell>
          <cell r="E749" t="str">
            <v>VQ</v>
          </cell>
          <cell r="F749">
            <v>6.5000000000000002E-2</v>
          </cell>
          <cell r="G749">
            <v>4.2500000000000003E-3</v>
          </cell>
          <cell r="H749">
            <v>2.58</v>
          </cell>
          <cell r="I749" t="str">
            <v>ハ</v>
          </cell>
        </row>
        <row r="750">
          <cell r="A750" t="str">
            <v>貨4軽PR</v>
          </cell>
          <cell r="B750" t="str">
            <v>バス貨物3.5t～(軽油)</v>
          </cell>
          <cell r="C750" t="str">
            <v>貨4軽</v>
          </cell>
          <cell r="D750" t="str">
            <v>H15,H16</v>
          </cell>
          <cell r="E750" t="str">
            <v>PR</v>
          </cell>
          <cell r="F750">
            <v>6.5000000000000002E-2</v>
          </cell>
          <cell r="G750">
            <v>2.5500000000000002E-3</v>
          </cell>
          <cell r="H750">
            <v>2.58</v>
          </cell>
          <cell r="I750" t="str">
            <v>軽3</v>
          </cell>
        </row>
        <row r="751">
          <cell r="A751" t="str">
            <v>貨4軽VR</v>
          </cell>
          <cell r="B751" t="str">
            <v>バス貨物3.5t～(軽油)</v>
          </cell>
          <cell r="C751" t="str">
            <v>貨4軽</v>
          </cell>
          <cell r="D751" t="str">
            <v>H15,H16</v>
          </cell>
          <cell r="E751" t="str">
            <v>VR</v>
          </cell>
          <cell r="F751">
            <v>6.5000000000000002E-2</v>
          </cell>
          <cell r="G751">
            <v>2.5500000000000002E-3</v>
          </cell>
          <cell r="H751">
            <v>2.58</v>
          </cell>
          <cell r="I751" t="str">
            <v>ハ</v>
          </cell>
        </row>
        <row r="752">
          <cell r="A752" t="str">
            <v>貨4軽ADG</v>
          </cell>
          <cell r="B752" t="str">
            <v>バス貨物3.5t～(軽油)</v>
          </cell>
          <cell r="C752" t="str">
            <v>貨4軽</v>
          </cell>
          <cell r="D752" t="str">
            <v>H17</v>
          </cell>
          <cell r="E752" t="str">
            <v>ADG</v>
          </cell>
          <cell r="F752">
            <v>0.15</v>
          </cell>
          <cell r="G752">
            <v>3.0000000000000001E-3</v>
          </cell>
          <cell r="H752">
            <v>2.58</v>
          </cell>
          <cell r="I752" t="str">
            <v>軽新長</v>
          </cell>
        </row>
        <row r="753">
          <cell r="A753" t="str">
            <v>貨4軽AKG</v>
          </cell>
          <cell r="B753" t="str">
            <v>バス貨物3.5t～(軽油)</v>
          </cell>
          <cell r="C753" t="str">
            <v>貨4軽</v>
          </cell>
          <cell r="D753" t="str">
            <v>H17</v>
          </cell>
          <cell r="E753" t="str">
            <v>AKG</v>
          </cell>
          <cell r="F753">
            <v>0.15</v>
          </cell>
          <cell r="G753">
            <v>3.0000000000000001E-3</v>
          </cell>
          <cell r="H753">
            <v>2.58</v>
          </cell>
          <cell r="I753" t="str">
            <v>軽新長</v>
          </cell>
        </row>
        <row r="754">
          <cell r="A754" t="str">
            <v>貨4軽ACG</v>
          </cell>
          <cell r="B754" t="str">
            <v>バス貨物3.5t～(軽油)</v>
          </cell>
          <cell r="C754" t="str">
            <v>貨4軽</v>
          </cell>
          <cell r="D754" t="str">
            <v>H17</v>
          </cell>
          <cell r="E754" t="str">
            <v>ACG</v>
          </cell>
          <cell r="F754">
            <v>7.4999999999999997E-2</v>
          </cell>
          <cell r="G754">
            <v>1.5E-3</v>
          </cell>
          <cell r="H754">
            <v>2.58</v>
          </cell>
          <cell r="I754" t="str">
            <v>ハ</v>
          </cell>
        </row>
        <row r="755">
          <cell r="A755" t="str">
            <v>貨4軽AJG</v>
          </cell>
          <cell r="B755" t="str">
            <v>バス貨物3.5t～(軽油)</v>
          </cell>
          <cell r="C755" t="str">
            <v>貨4軽</v>
          </cell>
          <cell r="D755" t="str">
            <v>H17</v>
          </cell>
          <cell r="E755" t="str">
            <v>AJG</v>
          </cell>
          <cell r="F755">
            <v>7.4999999999999997E-2</v>
          </cell>
          <cell r="G755">
            <v>1.5E-3</v>
          </cell>
          <cell r="H755">
            <v>2.58</v>
          </cell>
          <cell r="I755" t="str">
            <v>ハ</v>
          </cell>
        </row>
        <row r="756">
          <cell r="A756" t="str">
            <v>貨4軽AMG</v>
          </cell>
          <cell r="B756" t="str">
            <v>バス貨物3.5t～(軽油)</v>
          </cell>
          <cell r="C756" t="str">
            <v>貨4軽</v>
          </cell>
          <cell r="D756" t="str">
            <v>H17</v>
          </cell>
          <cell r="E756" t="str">
            <v>AMG</v>
          </cell>
          <cell r="F756">
            <v>3.7499999999999999E-2</v>
          </cell>
          <cell r="G756">
            <v>7.5000000000000002E-4</v>
          </cell>
          <cell r="H756">
            <v>2.58</v>
          </cell>
          <cell r="I756" t="str">
            <v>Pハ</v>
          </cell>
        </row>
        <row r="757">
          <cell r="A757" t="str">
            <v>貨4軽BCG</v>
          </cell>
          <cell r="B757" t="str">
            <v>バス貨物3.5t～(軽油)</v>
          </cell>
          <cell r="C757" t="str">
            <v>貨4軽</v>
          </cell>
          <cell r="D757" t="str">
            <v>H17</v>
          </cell>
          <cell r="E757" t="str">
            <v>BCG</v>
          </cell>
          <cell r="F757">
            <v>0.13500000000000001</v>
          </cell>
          <cell r="G757">
            <v>2.7000000000000001E-3</v>
          </cell>
          <cell r="H757">
            <v>2.58</v>
          </cell>
          <cell r="I757" t="str">
            <v>ハ</v>
          </cell>
        </row>
        <row r="758">
          <cell r="A758" t="str">
            <v>貨4軽BJG</v>
          </cell>
          <cell r="B758" t="str">
            <v>バス貨物3.5t～(軽油)</v>
          </cell>
          <cell r="C758" t="str">
            <v>貨4軽</v>
          </cell>
          <cell r="D758" t="str">
            <v>H17</v>
          </cell>
          <cell r="E758" t="str">
            <v>BJG</v>
          </cell>
          <cell r="F758">
            <v>0.13500000000000001</v>
          </cell>
          <cell r="G758">
            <v>2.7000000000000001E-3</v>
          </cell>
          <cell r="H758">
            <v>2.58</v>
          </cell>
          <cell r="I758" t="str">
            <v>ハ</v>
          </cell>
        </row>
        <row r="759">
          <cell r="A759" t="str">
            <v>貨4軽BDG</v>
          </cell>
          <cell r="B759" t="str">
            <v>バス貨物3.5t～(軽油)</v>
          </cell>
          <cell r="C759" t="str">
            <v>貨4軽</v>
          </cell>
          <cell r="D759" t="str">
            <v>H17</v>
          </cell>
          <cell r="E759" t="str">
            <v>BDG</v>
          </cell>
          <cell r="F759">
            <v>0.13500000000000001</v>
          </cell>
          <cell r="G759">
            <v>2.7000000000000001E-3</v>
          </cell>
          <cell r="H759">
            <v>2.58</v>
          </cell>
          <cell r="I759" t="str">
            <v>軽新長1</v>
          </cell>
        </row>
        <row r="760">
          <cell r="A760" t="str">
            <v>貨4軽BKG</v>
          </cell>
          <cell r="B760" t="str">
            <v>バス貨物3.5t～(軽油)</v>
          </cell>
          <cell r="C760" t="str">
            <v>貨4軽</v>
          </cell>
          <cell r="D760" t="str">
            <v>H17</v>
          </cell>
          <cell r="E760" t="str">
            <v>BKG</v>
          </cell>
          <cell r="F760">
            <v>0.13500000000000001</v>
          </cell>
          <cell r="G760">
            <v>2.7000000000000001E-3</v>
          </cell>
          <cell r="H760">
            <v>2.58</v>
          </cell>
          <cell r="I760" t="str">
            <v>軽新長1</v>
          </cell>
        </row>
        <row r="761">
          <cell r="A761" t="str">
            <v>貨4軽BMG</v>
          </cell>
          <cell r="B761" t="str">
            <v>バス貨物3.5t～(軽油)</v>
          </cell>
          <cell r="C761" t="str">
            <v>貨4軽</v>
          </cell>
          <cell r="D761" t="str">
            <v>H17</v>
          </cell>
          <cell r="E761" t="str">
            <v>BMG</v>
          </cell>
          <cell r="F761">
            <v>0.13500000000000001</v>
          </cell>
          <cell r="G761">
            <v>2.7000000000000001E-3</v>
          </cell>
          <cell r="H761">
            <v>2.58</v>
          </cell>
          <cell r="I761" t="str">
            <v>Pハ</v>
          </cell>
        </row>
        <row r="762">
          <cell r="A762" t="str">
            <v>貨4軽NCG</v>
          </cell>
          <cell r="B762" t="str">
            <v>バス貨物3.5t～(軽油)</v>
          </cell>
          <cell r="C762" t="str">
            <v>貨4軽</v>
          </cell>
          <cell r="D762" t="str">
            <v>H17</v>
          </cell>
          <cell r="E762" t="str">
            <v>NCG</v>
          </cell>
          <cell r="F762">
            <v>0.13500000000000001</v>
          </cell>
          <cell r="G762">
            <v>3.0000000000000001E-3</v>
          </cell>
          <cell r="H762">
            <v>2.58</v>
          </cell>
          <cell r="I762" t="str">
            <v>ハ</v>
          </cell>
        </row>
        <row r="763">
          <cell r="A763" t="str">
            <v>貨4軽NJG</v>
          </cell>
          <cell r="B763" t="str">
            <v>バス貨物3.5t～(軽油)</v>
          </cell>
          <cell r="C763" t="str">
            <v>貨4軽</v>
          </cell>
          <cell r="D763" t="str">
            <v>H17</v>
          </cell>
          <cell r="E763" t="str">
            <v>NJG</v>
          </cell>
          <cell r="F763">
            <v>0.13500000000000001</v>
          </cell>
          <cell r="G763">
            <v>3.0000000000000001E-3</v>
          </cell>
          <cell r="H763">
            <v>2.58</v>
          </cell>
          <cell r="I763" t="str">
            <v>ハ</v>
          </cell>
        </row>
        <row r="764">
          <cell r="A764" t="str">
            <v>貨4軽NDG</v>
          </cell>
          <cell r="B764" t="str">
            <v>バス貨物3.5t～(軽油)</v>
          </cell>
          <cell r="C764" t="str">
            <v>貨4軽</v>
          </cell>
          <cell r="D764" t="str">
            <v>H17</v>
          </cell>
          <cell r="E764" t="str">
            <v>NDG</v>
          </cell>
          <cell r="F764">
            <v>0.13500000000000001</v>
          </cell>
          <cell r="G764">
            <v>3.0000000000000001E-3</v>
          </cell>
          <cell r="H764">
            <v>2.58</v>
          </cell>
          <cell r="I764" t="str">
            <v>軽新長1</v>
          </cell>
        </row>
        <row r="765">
          <cell r="A765" t="str">
            <v>貨4軽NKG</v>
          </cell>
          <cell r="B765" t="str">
            <v>バス貨物3.5t～(軽油)</v>
          </cell>
          <cell r="C765" t="str">
            <v>貨4軽</v>
          </cell>
          <cell r="D765" t="str">
            <v>H17</v>
          </cell>
          <cell r="E765" t="str">
            <v>NKG</v>
          </cell>
          <cell r="F765">
            <v>0.13500000000000001</v>
          </cell>
          <cell r="G765">
            <v>3.0000000000000001E-3</v>
          </cell>
          <cell r="H765">
            <v>2.58</v>
          </cell>
          <cell r="I765" t="str">
            <v>軽新長1</v>
          </cell>
        </row>
        <row r="766">
          <cell r="A766" t="str">
            <v>貨4軽NMG</v>
          </cell>
          <cell r="B766" t="str">
            <v>バス貨物3.5t～(軽油)</v>
          </cell>
          <cell r="C766" t="str">
            <v>貨4軽</v>
          </cell>
          <cell r="D766" t="str">
            <v>H17</v>
          </cell>
          <cell r="E766" t="str">
            <v>NMG</v>
          </cell>
          <cell r="F766">
            <v>0.13500000000000001</v>
          </cell>
          <cell r="G766">
            <v>3.0000000000000001E-3</v>
          </cell>
          <cell r="H766">
            <v>2.58</v>
          </cell>
          <cell r="I766" t="str">
            <v>Pハ</v>
          </cell>
        </row>
        <row r="767">
          <cell r="A767" t="str">
            <v>貨4軽PCG</v>
          </cell>
          <cell r="B767" t="str">
            <v>バス貨物3.5t～(軽油)</v>
          </cell>
          <cell r="C767" t="str">
            <v>貨4軽</v>
          </cell>
          <cell r="D767" t="str">
            <v>H17</v>
          </cell>
          <cell r="E767" t="str">
            <v>PCG</v>
          </cell>
          <cell r="F767">
            <v>0.15</v>
          </cell>
          <cell r="G767">
            <v>2.7000000000000001E-3</v>
          </cell>
          <cell r="H767">
            <v>2.58</v>
          </cell>
          <cell r="I767" t="str">
            <v>ハ</v>
          </cell>
        </row>
        <row r="768">
          <cell r="A768" t="str">
            <v>貨4軽PJG</v>
          </cell>
          <cell r="B768" t="str">
            <v>バス貨物3.5t～(軽油)</v>
          </cell>
          <cell r="C768" t="str">
            <v>貨4軽</v>
          </cell>
          <cell r="D768" t="str">
            <v>H17</v>
          </cell>
          <cell r="E768" t="str">
            <v>PJG</v>
          </cell>
          <cell r="F768">
            <v>0.15</v>
          </cell>
          <cell r="G768">
            <v>2.7000000000000001E-3</v>
          </cell>
          <cell r="H768">
            <v>2.58</v>
          </cell>
          <cell r="I768" t="str">
            <v>ハ</v>
          </cell>
        </row>
        <row r="769">
          <cell r="A769" t="str">
            <v>貨4軽PDG</v>
          </cell>
          <cell r="B769" t="str">
            <v>バス貨物3.5t～(軽油)</v>
          </cell>
          <cell r="C769" t="str">
            <v>貨4軽</v>
          </cell>
          <cell r="D769" t="str">
            <v>H17</v>
          </cell>
          <cell r="E769" t="str">
            <v>PDG</v>
          </cell>
          <cell r="F769">
            <v>0.15</v>
          </cell>
          <cell r="G769">
            <v>2.7000000000000001E-3</v>
          </cell>
          <cell r="H769">
            <v>2.58</v>
          </cell>
          <cell r="I769" t="str">
            <v>軽新長1</v>
          </cell>
        </row>
        <row r="770">
          <cell r="A770" t="str">
            <v>貨4軽PKG</v>
          </cell>
          <cell r="B770" t="str">
            <v>バス貨物3.5t～(軽油)</v>
          </cell>
          <cell r="C770" t="str">
            <v>貨4軽</v>
          </cell>
          <cell r="D770" t="str">
            <v>H17</v>
          </cell>
          <cell r="E770" t="str">
            <v>PKG</v>
          </cell>
          <cell r="F770">
            <v>0.15</v>
          </cell>
          <cell r="G770">
            <v>2.7000000000000001E-3</v>
          </cell>
          <cell r="H770">
            <v>2.58</v>
          </cell>
          <cell r="I770" t="str">
            <v>軽新長1</v>
          </cell>
        </row>
        <row r="771">
          <cell r="A771" t="str">
            <v>貨4軽PMG</v>
          </cell>
          <cell r="B771" t="str">
            <v>バス貨物3.5t～(軽油)</v>
          </cell>
          <cell r="C771" t="str">
            <v>貨4軽</v>
          </cell>
          <cell r="D771" t="str">
            <v>H17</v>
          </cell>
          <cell r="E771" t="str">
            <v>PMG</v>
          </cell>
          <cell r="F771">
            <v>0.15</v>
          </cell>
          <cell r="G771">
            <v>2.7000000000000001E-3</v>
          </cell>
          <cell r="H771">
            <v>2.58</v>
          </cell>
          <cell r="I771" t="str">
            <v>Pハ</v>
          </cell>
        </row>
        <row r="772">
          <cell r="A772" t="str">
            <v>貨4軽ADGS</v>
          </cell>
          <cell r="B772" t="str">
            <v>バス貨物3.5t～(軽油)</v>
          </cell>
          <cell r="C772" t="str">
            <v>貨4軽</v>
          </cell>
          <cell r="D772" t="str">
            <v>H17</v>
          </cell>
          <cell r="E772" t="str">
            <v>ADGS</v>
          </cell>
          <cell r="F772">
            <v>0.15</v>
          </cell>
          <cell r="G772">
            <v>3.0000000000000001E-3</v>
          </cell>
          <cell r="H772">
            <v>2.58</v>
          </cell>
          <cell r="I772" t="str">
            <v>軽新長</v>
          </cell>
        </row>
        <row r="773">
          <cell r="A773" t="str">
            <v>貨4軽ACGS</v>
          </cell>
          <cell r="B773" t="str">
            <v>バス貨物3.5t～(軽油)</v>
          </cell>
          <cell r="C773" t="str">
            <v>貨4軽</v>
          </cell>
          <cell r="D773" t="str">
            <v>H17</v>
          </cell>
          <cell r="E773" t="str">
            <v>ACGS</v>
          </cell>
          <cell r="F773">
            <v>7.4999999999999997E-2</v>
          </cell>
          <cell r="G773">
            <v>1.5E-3</v>
          </cell>
          <cell r="H773">
            <v>2.58</v>
          </cell>
          <cell r="I773" t="str">
            <v>ハ</v>
          </cell>
        </row>
        <row r="774">
          <cell r="A774" t="str">
            <v>貨4軽BDGS</v>
          </cell>
          <cell r="B774" t="str">
            <v>バス貨物3.5t～(軽油)</v>
          </cell>
          <cell r="C774" t="str">
            <v>貨4軽</v>
          </cell>
          <cell r="D774" t="str">
            <v>H17</v>
          </cell>
          <cell r="E774" t="str">
            <v>BDGS</v>
          </cell>
          <cell r="F774">
            <v>0.13500000000000001</v>
          </cell>
          <cell r="G774">
            <v>2.2499999999999998E-3</v>
          </cell>
          <cell r="H774">
            <v>2.58</v>
          </cell>
          <cell r="I774" t="str">
            <v>軽新長1</v>
          </cell>
        </row>
        <row r="775">
          <cell r="A775" t="str">
            <v>貨4軽BJGS</v>
          </cell>
          <cell r="B775" t="str">
            <v>バス貨物3.5t～(軽油)</v>
          </cell>
          <cell r="C775" t="str">
            <v>貨4軽</v>
          </cell>
          <cell r="D775" t="str">
            <v>H17</v>
          </cell>
          <cell r="E775" t="str">
            <v>BJGS</v>
          </cell>
          <cell r="F775">
            <v>0.13500000000000001</v>
          </cell>
          <cell r="G775">
            <v>2.2499999999999998E-3</v>
          </cell>
          <cell r="H775">
            <v>2.58</v>
          </cell>
          <cell r="I775" t="str">
            <v>ハ</v>
          </cell>
        </row>
        <row r="776">
          <cell r="A776" t="str">
            <v>貨4軽BKGS</v>
          </cell>
          <cell r="B776" t="str">
            <v>バス貨物3.5t～(軽油)</v>
          </cell>
          <cell r="C776" t="str">
            <v>貨4軽</v>
          </cell>
          <cell r="D776" t="str">
            <v>H17</v>
          </cell>
          <cell r="E776" t="str">
            <v>BKGS</v>
          </cell>
          <cell r="F776">
            <v>0.13500000000000001</v>
          </cell>
          <cell r="G776">
            <v>2.2499999999999998E-3</v>
          </cell>
          <cell r="H776">
            <v>2.58</v>
          </cell>
          <cell r="I776" t="str">
            <v>軽新長1</v>
          </cell>
        </row>
        <row r="777">
          <cell r="A777" t="str">
            <v>貨4軽CCG</v>
          </cell>
          <cell r="B777" t="str">
            <v>バス貨物3.5t～(軽油)</v>
          </cell>
          <cell r="C777" t="str">
            <v>貨4軽</v>
          </cell>
          <cell r="D777" t="str">
            <v>H17</v>
          </cell>
          <cell r="E777" t="str">
            <v>CCG</v>
          </cell>
          <cell r="F777">
            <v>7.4999999999999997E-2</v>
          </cell>
          <cell r="G777">
            <v>1.5E-3</v>
          </cell>
          <cell r="H777">
            <v>2.58</v>
          </cell>
          <cell r="I777" t="str">
            <v>ハ</v>
          </cell>
        </row>
        <row r="778">
          <cell r="A778" t="str">
            <v>貨4軽CDG</v>
          </cell>
          <cell r="B778" t="str">
            <v>バス貨物3.5t～(軽油)</v>
          </cell>
          <cell r="C778" t="str">
            <v>貨4軽</v>
          </cell>
          <cell r="D778" t="str">
            <v>H17</v>
          </cell>
          <cell r="E778" t="str">
            <v>CDG</v>
          </cell>
          <cell r="F778">
            <v>7.4999999999999997E-2</v>
          </cell>
          <cell r="G778">
            <v>1.5E-3</v>
          </cell>
          <cell r="H778">
            <v>2.58</v>
          </cell>
          <cell r="I778" t="str">
            <v>軽新長1</v>
          </cell>
        </row>
        <row r="779">
          <cell r="A779" t="str">
            <v>貨4軽CJG</v>
          </cell>
          <cell r="B779" t="str">
            <v>バス貨物3.5t～(軽油)</v>
          </cell>
          <cell r="C779" t="str">
            <v>貨4軽</v>
          </cell>
          <cell r="D779" t="str">
            <v>H17</v>
          </cell>
          <cell r="E779" t="str">
            <v>CJG</v>
          </cell>
          <cell r="F779">
            <v>7.4999999999999997E-2</v>
          </cell>
          <cell r="G779">
            <v>1.5E-3</v>
          </cell>
          <cell r="H779">
            <v>2.58</v>
          </cell>
          <cell r="I779" t="str">
            <v>ハ</v>
          </cell>
        </row>
        <row r="780">
          <cell r="A780" t="str">
            <v>貨4軽CKG</v>
          </cell>
          <cell r="B780" t="str">
            <v>バス貨物3.5t～(軽油)</v>
          </cell>
          <cell r="C780" t="str">
            <v>貨4軽</v>
          </cell>
          <cell r="D780" t="str">
            <v>H17</v>
          </cell>
          <cell r="E780" t="str">
            <v>CKG</v>
          </cell>
          <cell r="F780">
            <v>7.4999999999999997E-2</v>
          </cell>
          <cell r="G780">
            <v>1.5E-3</v>
          </cell>
          <cell r="H780">
            <v>2.58</v>
          </cell>
          <cell r="I780" t="str">
            <v>軽新長1</v>
          </cell>
        </row>
        <row r="781">
          <cell r="A781" t="str">
            <v>貨4軽DCG</v>
          </cell>
          <cell r="B781" t="str">
            <v>バス貨物3.5t～(軽油)</v>
          </cell>
          <cell r="C781" t="str">
            <v>貨4軽</v>
          </cell>
          <cell r="D781" t="str">
            <v>H17</v>
          </cell>
          <cell r="E781" t="str">
            <v>DCG</v>
          </cell>
          <cell r="F781">
            <v>3.7499999999999999E-2</v>
          </cell>
          <cell r="G781">
            <v>7.5000000000000002E-4</v>
          </cell>
          <cell r="H781">
            <v>2.58</v>
          </cell>
          <cell r="I781" t="str">
            <v>ハ</v>
          </cell>
        </row>
        <row r="782">
          <cell r="A782" t="str">
            <v>貨4軽DDG</v>
          </cell>
          <cell r="B782" t="str">
            <v>バス貨物3.5t～(軽油)</v>
          </cell>
          <cell r="C782" t="str">
            <v>貨4軽</v>
          </cell>
          <cell r="D782" t="str">
            <v>H17</v>
          </cell>
          <cell r="E782" t="str">
            <v>DDG</v>
          </cell>
          <cell r="F782">
            <v>3.7499999999999999E-2</v>
          </cell>
          <cell r="G782">
            <v>7.5000000000000002E-4</v>
          </cell>
          <cell r="H782">
            <v>2.58</v>
          </cell>
          <cell r="I782" t="str">
            <v>軽新長1</v>
          </cell>
        </row>
        <row r="783">
          <cell r="A783" t="str">
            <v>貨4軽DJG</v>
          </cell>
          <cell r="B783" t="str">
            <v>バス貨物3.5t～(軽油)</v>
          </cell>
          <cell r="C783" t="str">
            <v>貨4軽</v>
          </cell>
          <cell r="D783" t="str">
            <v>H17</v>
          </cell>
          <cell r="E783" t="str">
            <v>DJG</v>
          </cell>
          <cell r="F783">
            <v>3.7499999999999999E-2</v>
          </cell>
          <cell r="G783">
            <v>7.5000000000000002E-4</v>
          </cell>
          <cell r="H783">
            <v>2.58</v>
          </cell>
          <cell r="I783" t="str">
            <v>ハ</v>
          </cell>
        </row>
        <row r="784">
          <cell r="A784" t="str">
            <v>貨4軽DKG</v>
          </cell>
          <cell r="B784" t="str">
            <v>バス貨物3.5t～(軽油)</v>
          </cell>
          <cell r="C784" t="str">
            <v>貨4軽</v>
          </cell>
          <cell r="D784" t="str">
            <v>H17</v>
          </cell>
          <cell r="E784" t="str">
            <v>DKG</v>
          </cell>
          <cell r="F784">
            <v>3.7499999999999999E-2</v>
          </cell>
          <cell r="G784">
            <v>7.5000000000000002E-4</v>
          </cell>
          <cell r="H784">
            <v>2.58</v>
          </cell>
          <cell r="I784" t="str">
            <v>軽新長1</v>
          </cell>
        </row>
        <row r="785">
          <cell r="A785" t="str">
            <v>貨4軽PDGS</v>
          </cell>
          <cell r="B785" t="str">
            <v>バス貨物3.5t～(軽油)</v>
          </cell>
          <cell r="C785" t="str">
            <v>貨4軽</v>
          </cell>
          <cell r="D785" t="str">
            <v>H17</v>
          </cell>
          <cell r="E785" t="str">
            <v>PDGS</v>
          </cell>
          <cell r="F785">
            <v>0.15</v>
          </cell>
          <cell r="G785">
            <v>2.7000000000000001E-3</v>
          </cell>
          <cell r="H785">
            <v>2.58</v>
          </cell>
          <cell r="I785" t="str">
            <v>軽新長1</v>
          </cell>
        </row>
        <row r="786">
          <cell r="A786" t="str">
            <v>貨4軽PKGS</v>
          </cell>
          <cell r="B786" t="str">
            <v>バス貨物3.5t～(軽油)</v>
          </cell>
          <cell r="C786" t="str">
            <v>貨4軽</v>
          </cell>
          <cell r="D786" t="str">
            <v>H17</v>
          </cell>
          <cell r="E786" t="str">
            <v>PKGS</v>
          </cell>
          <cell r="F786">
            <v>0.15</v>
          </cell>
          <cell r="G786">
            <v>2.7000000000000001E-3</v>
          </cell>
          <cell r="H786">
            <v>2.58</v>
          </cell>
          <cell r="I786" t="str">
            <v>軽新長1</v>
          </cell>
        </row>
        <row r="787">
          <cell r="A787" t="str">
            <v>貨4軽LDG</v>
          </cell>
          <cell r="B787" t="str">
            <v>バス貨物3.5t～(軽油)</v>
          </cell>
          <cell r="C787" t="str">
            <v>貨4軽</v>
          </cell>
          <cell r="D787" t="str">
            <v>H21</v>
          </cell>
          <cell r="E787" t="str">
            <v>LDG</v>
          </cell>
          <cell r="F787">
            <v>0.05</v>
          </cell>
          <cell r="G787">
            <v>1E-3</v>
          </cell>
          <cell r="H787">
            <v>2.58</v>
          </cell>
          <cell r="I787" t="str">
            <v>軽ポ</v>
          </cell>
        </row>
        <row r="788">
          <cell r="A788" t="str">
            <v>貨4軽LKG</v>
          </cell>
          <cell r="B788" t="str">
            <v>バス貨物3.5t～(軽油)</v>
          </cell>
          <cell r="C788" t="str">
            <v>貨4軽</v>
          </cell>
          <cell r="D788" t="str">
            <v>H21</v>
          </cell>
          <cell r="E788" t="str">
            <v>LKG</v>
          </cell>
          <cell r="F788">
            <v>0.05</v>
          </cell>
          <cell r="G788">
            <v>1E-3</v>
          </cell>
          <cell r="H788">
            <v>2.58</v>
          </cell>
          <cell r="I788" t="str">
            <v>軽ポ</v>
          </cell>
        </row>
        <row r="789">
          <cell r="A789" t="str">
            <v>貨4軽LPG</v>
          </cell>
          <cell r="B789" t="str">
            <v>バス貨物3.5t～(軽油)</v>
          </cell>
          <cell r="C789" t="str">
            <v>貨4軽</v>
          </cell>
          <cell r="D789" t="str">
            <v>H21</v>
          </cell>
          <cell r="E789" t="str">
            <v>LPG</v>
          </cell>
          <cell r="F789">
            <v>0.05</v>
          </cell>
          <cell r="G789">
            <v>1E-3</v>
          </cell>
          <cell r="H789">
            <v>2.58</v>
          </cell>
          <cell r="I789" t="str">
            <v>軽ポ</v>
          </cell>
        </row>
        <row r="790">
          <cell r="A790" t="str">
            <v>貨4軽LRG</v>
          </cell>
          <cell r="B790" t="str">
            <v>バス貨物3.5t～(軽油)</v>
          </cell>
          <cell r="C790" t="str">
            <v>貨4軽</v>
          </cell>
          <cell r="D790" t="str">
            <v>H21</v>
          </cell>
          <cell r="E790" t="str">
            <v>LRG</v>
          </cell>
          <cell r="F790">
            <v>0.05</v>
          </cell>
          <cell r="G790">
            <v>1E-3</v>
          </cell>
          <cell r="H790">
            <v>2.58</v>
          </cell>
          <cell r="I790" t="str">
            <v>軽ポ</v>
          </cell>
        </row>
        <row r="791">
          <cell r="A791" t="str">
            <v>貨4軽LCG</v>
          </cell>
          <cell r="B791" t="str">
            <v>バス貨物3.5t～(軽油)</v>
          </cell>
          <cell r="C791" t="str">
            <v>貨4軽</v>
          </cell>
          <cell r="D791" t="str">
            <v>H21</v>
          </cell>
          <cell r="E791" t="str">
            <v>LCG</v>
          </cell>
          <cell r="F791">
            <v>2.5000000000000001E-2</v>
          </cell>
          <cell r="G791">
            <v>5.0000000000000001E-4</v>
          </cell>
          <cell r="H791">
            <v>2.58</v>
          </cell>
          <cell r="I791" t="str">
            <v>ハ</v>
          </cell>
        </row>
        <row r="792">
          <cell r="A792" t="str">
            <v>貨4軽LJG</v>
          </cell>
          <cell r="B792" t="str">
            <v>バス貨物3.5t～(軽油)</v>
          </cell>
          <cell r="C792" t="str">
            <v>貨4軽</v>
          </cell>
          <cell r="D792" t="str">
            <v>H21</v>
          </cell>
          <cell r="E792" t="str">
            <v>LJG</v>
          </cell>
          <cell r="F792">
            <v>2.5000000000000001E-2</v>
          </cell>
          <cell r="G792">
            <v>5.0000000000000001E-4</v>
          </cell>
          <cell r="H792">
            <v>2.58</v>
          </cell>
          <cell r="I792" t="str">
            <v>ハ</v>
          </cell>
        </row>
        <row r="793">
          <cell r="A793" t="str">
            <v>貨4軽LNG</v>
          </cell>
          <cell r="B793" t="str">
            <v>バス貨物3.5t～(軽油)</v>
          </cell>
          <cell r="C793" t="str">
            <v>貨4軽</v>
          </cell>
          <cell r="D793" t="str">
            <v>H21</v>
          </cell>
          <cell r="E793" t="str">
            <v>LNG</v>
          </cell>
          <cell r="F793">
            <v>2.5000000000000001E-2</v>
          </cell>
          <cell r="G793">
            <v>5.0000000000000001E-4</v>
          </cell>
          <cell r="H793">
            <v>2.58</v>
          </cell>
          <cell r="I793" t="str">
            <v>ハ</v>
          </cell>
        </row>
        <row r="794">
          <cell r="A794" t="str">
            <v>貨4軽LQG</v>
          </cell>
          <cell r="B794" t="str">
            <v>バス貨物3.5t～(軽油)</v>
          </cell>
          <cell r="C794" t="str">
            <v>貨4軽</v>
          </cell>
          <cell r="D794" t="str">
            <v>H21</v>
          </cell>
          <cell r="E794" t="str">
            <v>LQG</v>
          </cell>
          <cell r="F794">
            <v>2.5000000000000001E-2</v>
          </cell>
          <cell r="G794">
            <v>5.0000000000000001E-4</v>
          </cell>
          <cell r="H794">
            <v>2.58</v>
          </cell>
          <cell r="I794" t="str">
            <v>ハ</v>
          </cell>
        </row>
        <row r="795">
          <cell r="A795" t="str">
            <v>貨4軽MDG</v>
          </cell>
          <cell r="B795" t="str">
            <v>バス貨物3.5t～(軽油)</v>
          </cell>
          <cell r="C795" t="str">
            <v>貨4軽</v>
          </cell>
          <cell r="D795" t="str">
            <v>H21</v>
          </cell>
          <cell r="E795" t="str">
            <v>MDG</v>
          </cell>
          <cell r="F795">
            <v>2.5000000000000001E-2</v>
          </cell>
          <cell r="G795">
            <v>5.0000000000000001E-4</v>
          </cell>
          <cell r="H795">
            <v>2.58</v>
          </cell>
          <cell r="I795" t="str">
            <v>軽ポ</v>
          </cell>
        </row>
        <row r="796">
          <cell r="A796" t="str">
            <v>貨4軽MKG</v>
          </cell>
          <cell r="B796" t="str">
            <v>バス貨物3.5t～(軽油)</v>
          </cell>
          <cell r="C796" t="str">
            <v>貨4軽</v>
          </cell>
          <cell r="D796" t="str">
            <v>H21</v>
          </cell>
          <cell r="E796" t="str">
            <v>MKG</v>
          </cell>
          <cell r="F796">
            <v>2.5000000000000001E-2</v>
          </cell>
          <cell r="G796">
            <v>5.0000000000000001E-4</v>
          </cell>
          <cell r="H796">
            <v>2.58</v>
          </cell>
          <cell r="I796" t="str">
            <v>軽ポ</v>
          </cell>
        </row>
        <row r="797">
          <cell r="A797" t="str">
            <v>貨4軽MPG</v>
          </cell>
          <cell r="B797" t="str">
            <v>バス貨物3.5t～(軽油)</v>
          </cell>
          <cell r="C797" t="str">
            <v>貨4軽</v>
          </cell>
          <cell r="D797" t="str">
            <v>H21</v>
          </cell>
          <cell r="E797" t="str">
            <v>MPG</v>
          </cell>
          <cell r="F797">
            <v>2.5000000000000001E-2</v>
          </cell>
          <cell r="G797">
            <v>5.0000000000000001E-4</v>
          </cell>
          <cell r="H797">
            <v>2.58</v>
          </cell>
          <cell r="I797" t="str">
            <v>軽ポ</v>
          </cell>
        </row>
        <row r="798">
          <cell r="A798" t="str">
            <v>貨4軽MRG</v>
          </cell>
          <cell r="B798" t="str">
            <v>バス貨物3.5t～(軽油)</v>
          </cell>
          <cell r="C798" t="str">
            <v>貨4軽</v>
          </cell>
          <cell r="D798" t="str">
            <v>H21</v>
          </cell>
          <cell r="E798" t="str">
            <v>MRG</v>
          </cell>
          <cell r="F798">
            <v>2.5000000000000001E-2</v>
          </cell>
          <cell r="G798">
            <v>5.0000000000000001E-4</v>
          </cell>
          <cell r="H798">
            <v>2.58</v>
          </cell>
          <cell r="I798" t="str">
            <v>軽ポ</v>
          </cell>
        </row>
        <row r="799">
          <cell r="A799" t="str">
            <v>貨4軽MCG</v>
          </cell>
          <cell r="B799" t="str">
            <v>バス貨物3.5t～(軽油)</v>
          </cell>
          <cell r="C799" t="str">
            <v>貨4軽</v>
          </cell>
          <cell r="D799" t="str">
            <v>H21</v>
          </cell>
          <cell r="E799" t="str">
            <v>MCG</v>
          </cell>
          <cell r="F799">
            <v>2.5000000000000001E-2</v>
          </cell>
          <cell r="G799">
            <v>5.0000000000000001E-4</v>
          </cell>
          <cell r="H799">
            <v>2.58</v>
          </cell>
          <cell r="I799" t="str">
            <v>ハ</v>
          </cell>
        </row>
        <row r="800">
          <cell r="A800" t="str">
            <v>貨4軽MJG</v>
          </cell>
          <cell r="B800" t="str">
            <v>バス貨物3.5t～(軽油)</v>
          </cell>
          <cell r="C800" t="str">
            <v>貨4軽</v>
          </cell>
          <cell r="D800" t="str">
            <v>H21</v>
          </cell>
          <cell r="E800" t="str">
            <v>MJG</v>
          </cell>
          <cell r="F800">
            <v>2.5000000000000001E-2</v>
          </cell>
          <cell r="G800">
            <v>5.0000000000000001E-4</v>
          </cell>
          <cell r="H800">
            <v>2.58</v>
          </cell>
          <cell r="I800" t="str">
            <v>ハ</v>
          </cell>
        </row>
        <row r="801">
          <cell r="A801" t="str">
            <v>貨4軽MNG</v>
          </cell>
          <cell r="B801" t="str">
            <v>バス貨物3.5t～(軽油)</v>
          </cell>
          <cell r="C801" t="str">
            <v>貨4軽</v>
          </cell>
          <cell r="D801" t="str">
            <v>H21</v>
          </cell>
          <cell r="E801" t="str">
            <v>MNG</v>
          </cell>
          <cell r="F801">
            <v>2.5000000000000001E-2</v>
          </cell>
          <cell r="G801">
            <v>5.0000000000000001E-4</v>
          </cell>
          <cell r="H801">
            <v>2.58</v>
          </cell>
          <cell r="I801" t="str">
            <v>ハ</v>
          </cell>
        </row>
        <row r="802">
          <cell r="A802" t="str">
            <v>貨4軽MQG</v>
          </cell>
          <cell r="B802" t="str">
            <v>バス貨物3.5t～(軽油)</v>
          </cell>
          <cell r="C802" t="str">
            <v>貨4軽</v>
          </cell>
          <cell r="D802" t="str">
            <v>H21</v>
          </cell>
          <cell r="E802" t="str">
            <v>MQG</v>
          </cell>
          <cell r="F802">
            <v>2.5000000000000001E-2</v>
          </cell>
          <cell r="G802">
            <v>5.0000000000000001E-4</v>
          </cell>
          <cell r="H802">
            <v>2.58</v>
          </cell>
          <cell r="I802" t="str">
            <v>ハ</v>
          </cell>
        </row>
        <row r="803">
          <cell r="A803" t="str">
            <v>貨4軽RDG</v>
          </cell>
          <cell r="B803" t="str">
            <v>バス貨物3.5t～(軽油)</v>
          </cell>
          <cell r="C803" t="str">
            <v>貨4軽</v>
          </cell>
          <cell r="D803" t="str">
            <v>H21</v>
          </cell>
          <cell r="E803" t="str">
            <v>RDG</v>
          </cell>
          <cell r="F803">
            <v>1.2500000000000001E-2</v>
          </cell>
          <cell r="G803">
            <v>2.5000000000000001E-4</v>
          </cell>
          <cell r="H803">
            <v>2.58</v>
          </cell>
          <cell r="I803" t="str">
            <v>軽ポ</v>
          </cell>
        </row>
        <row r="804">
          <cell r="A804" t="str">
            <v>貨4軽RKG</v>
          </cell>
          <cell r="B804" t="str">
            <v>バス貨物3.5t～(軽油)</v>
          </cell>
          <cell r="C804" t="str">
            <v>貨4軽</v>
          </cell>
          <cell r="D804" t="str">
            <v>H21</v>
          </cell>
          <cell r="E804" t="str">
            <v>RKG</v>
          </cell>
          <cell r="F804">
            <v>1.2500000000000001E-2</v>
          </cell>
          <cell r="G804">
            <v>2.5000000000000001E-4</v>
          </cell>
          <cell r="H804">
            <v>2.58</v>
          </cell>
          <cell r="I804" t="str">
            <v>軽ポ</v>
          </cell>
        </row>
        <row r="805">
          <cell r="A805" t="str">
            <v>貨4軽RPG</v>
          </cell>
          <cell r="B805" t="str">
            <v>バス貨物3.5t～(軽油)</v>
          </cell>
          <cell r="C805" t="str">
            <v>貨4軽</v>
          </cell>
          <cell r="D805" t="str">
            <v>H21</v>
          </cell>
          <cell r="E805" t="str">
            <v>RPG</v>
          </cell>
          <cell r="F805">
            <v>1.2500000000000001E-2</v>
          </cell>
          <cell r="G805">
            <v>2.5000000000000001E-4</v>
          </cell>
          <cell r="H805">
            <v>2.58</v>
          </cell>
          <cell r="I805" t="str">
            <v>軽ポ</v>
          </cell>
        </row>
        <row r="806">
          <cell r="A806" t="str">
            <v>貨4軽RRG</v>
          </cell>
          <cell r="B806" t="str">
            <v>バス貨物3.5t～(軽油)</v>
          </cell>
          <cell r="C806" t="str">
            <v>貨4軽</v>
          </cell>
          <cell r="D806" t="str">
            <v>H21</v>
          </cell>
          <cell r="E806" t="str">
            <v>RRG</v>
          </cell>
          <cell r="F806">
            <v>1.2500000000000001E-2</v>
          </cell>
          <cell r="G806">
            <v>2.5000000000000001E-4</v>
          </cell>
          <cell r="H806">
            <v>2.58</v>
          </cell>
          <cell r="I806" t="str">
            <v>軽ポ</v>
          </cell>
        </row>
        <row r="807">
          <cell r="A807" t="str">
            <v>貨4軽RCG</v>
          </cell>
          <cell r="B807" t="str">
            <v>バス貨物3.5t～(軽油)</v>
          </cell>
          <cell r="C807" t="str">
            <v>貨4軽</v>
          </cell>
          <cell r="D807" t="str">
            <v>H21</v>
          </cell>
          <cell r="E807" t="str">
            <v>RCG</v>
          </cell>
          <cell r="F807">
            <v>1.2500000000000001E-2</v>
          </cell>
          <cell r="G807">
            <v>2.5000000000000001E-4</v>
          </cell>
          <cell r="H807">
            <v>2.58</v>
          </cell>
          <cell r="I807" t="str">
            <v>ハ</v>
          </cell>
        </row>
        <row r="808">
          <cell r="A808" t="str">
            <v>貨4軽RJG</v>
          </cell>
          <cell r="B808" t="str">
            <v>バス貨物3.5t～(軽油)</v>
          </cell>
          <cell r="C808" t="str">
            <v>貨4軽</v>
          </cell>
          <cell r="D808" t="str">
            <v>H21</v>
          </cell>
          <cell r="E808" t="str">
            <v>RJG</v>
          </cell>
          <cell r="F808">
            <v>1.2500000000000001E-2</v>
          </cell>
          <cell r="G808">
            <v>2.5000000000000001E-4</v>
          </cell>
          <cell r="H808">
            <v>2.58</v>
          </cell>
          <cell r="I808" t="str">
            <v>ハ</v>
          </cell>
        </row>
        <row r="809">
          <cell r="A809" t="str">
            <v>貨4軽RNG</v>
          </cell>
          <cell r="B809" t="str">
            <v>バス貨物3.5t～(軽油)</v>
          </cell>
          <cell r="C809" t="str">
            <v>貨4軽</v>
          </cell>
          <cell r="D809" t="str">
            <v>H21</v>
          </cell>
          <cell r="E809" t="str">
            <v>RNG</v>
          </cell>
          <cell r="F809">
            <v>1.2500000000000001E-2</v>
          </cell>
          <cell r="G809">
            <v>2.5000000000000001E-4</v>
          </cell>
          <cell r="H809">
            <v>2.58</v>
          </cell>
          <cell r="I809" t="str">
            <v>ハ</v>
          </cell>
        </row>
        <row r="810">
          <cell r="A810" t="str">
            <v>貨4軽RQG</v>
          </cell>
          <cell r="B810" t="str">
            <v>バス貨物3.5t～(軽油)</v>
          </cell>
          <cell r="C810" t="str">
            <v>貨4軽</v>
          </cell>
          <cell r="D810" t="str">
            <v>H21</v>
          </cell>
          <cell r="E810" t="str">
            <v>RQG</v>
          </cell>
          <cell r="F810">
            <v>1.2500000000000001E-2</v>
          </cell>
          <cell r="G810">
            <v>2.5000000000000001E-4</v>
          </cell>
          <cell r="H810">
            <v>2.58</v>
          </cell>
          <cell r="I810" t="str">
            <v>ハ</v>
          </cell>
        </row>
        <row r="811">
          <cell r="A811" t="str">
            <v>貨4軽QDG</v>
          </cell>
          <cell r="B811" t="str">
            <v>バス貨物3.5t～(軽油)</v>
          </cell>
          <cell r="C811" t="str">
            <v>貨4軽</v>
          </cell>
          <cell r="D811" t="str">
            <v>H21</v>
          </cell>
          <cell r="E811" t="str">
            <v>QDG</v>
          </cell>
          <cell r="F811">
            <v>4.4999999999999998E-2</v>
          </cell>
          <cell r="G811">
            <v>8.9999999999999998E-4</v>
          </cell>
          <cell r="H811">
            <v>2.58</v>
          </cell>
          <cell r="I811" t="str">
            <v>軽ポ</v>
          </cell>
        </row>
        <row r="812">
          <cell r="A812" t="str">
            <v>貨4軽QKG</v>
          </cell>
          <cell r="B812" t="str">
            <v>バス貨物3.5t～(軽油)</v>
          </cell>
          <cell r="C812" t="str">
            <v>貨4軽</v>
          </cell>
          <cell r="D812" t="str">
            <v>H21</v>
          </cell>
          <cell r="E812" t="str">
            <v>QKG</v>
          </cell>
          <cell r="F812">
            <v>4.4999999999999998E-2</v>
          </cell>
          <cell r="G812">
            <v>8.9999999999999998E-4</v>
          </cell>
          <cell r="H812">
            <v>2.58</v>
          </cell>
          <cell r="I812" t="str">
            <v>軽ポ</v>
          </cell>
        </row>
        <row r="813">
          <cell r="A813" t="str">
            <v>貨4軽QPG</v>
          </cell>
          <cell r="B813" t="str">
            <v>バス貨物3.5t～(軽油)</v>
          </cell>
          <cell r="C813" t="str">
            <v>貨4軽</v>
          </cell>
          <cell r="D813" t="str">
            <v>H21</v>
          </cell>
          <cell r="E813" t="str">
            <v>QPG</v>
          </cell>
          <cell r="F813">
            <v>4.4999999999999998E-2</v>
          </cell>
          <cell r="G813">
            <v>8.9999999999999998E-4</v>
          </cell>
          <cell r="H813">
            <v>2.58</v>
          </cell>
          <cell r="I813" t="str">
            <v>軽ポ</v>
          </cell>
        </row>
        <row r="814">
          <cell r="A814" t="str">
            <v>貨4軽QRG</v>
          </cell>
          <cell r="B814" t="str">
            <v>バス貨物3.5t～(軽油)</v>
          </cell>
          <cell r="C814" t="str">
            <v>貨4軽</v>
          </cell>
          <cell r="D814" t="str">
            <v>H21</v>
          </cell>
          <cell r="E814" t="str">
            <v>QRG</v>
          </cell>
          <cell r="F814">
            <v>4.4999999999999998E-2</v>
          </cell>
          <cell r="G814">
            <v>8.9999999999999998E-4</v>
          </cell>
          <cell r="H814">
            <v>2.58</v>
          </cell>
          <cell r="I814" t="str">
            <v>軽ポ</v>
          </cell>
        </row>
        <row r="815">
          <cell r="A815" t="str">
            <v>貨4軽QCG</v>
          </cell>
          <cell r="B815" t="str">
            <v>バス貨物3.5t～(軽油)</v>
          </cell>
          <cell r="C815" t="str">
            <v>貨4軽</v>
          </cell>
          <cell r="D815" t="str">
            <v>H21</v>
          </cell>
          <cell r="E815" t="str">
            <v>QCG</v>
          </cell>
          <cell r="F815">
            <v>4.4999999999999998E-2</v>
          </cell>
          <cell r="G815">
            <v>8.9999999999999998E-4</v>
          </cell>
          <cell r="H815">
            <v>2.58</v>
          </cell>
          <cell r="I815" t="str">
            <v>ハ</v>
          </cell>
        </row>
        <row r="816">
          <cell r="A816" t="str">
            <v>貨4軽QJG</v>
          </cell>
          <cell r="B816" t="str">
            <v>バス貨物3.5t～(軽油)</v>
          </cell>
          <cell r="C816" t="str">
            <v>貨4軽</v>
          </cell>
          <cell r="D816" t="str">
            <v>H21</v>
          </cell>
          <cell r="E816" t="str">
            <v>QJG</v>
          </cell>
          <cell r="F816">
            <v>4.4999999999999998E-2</v>
          </cell>
          <cell r="G816">
            <v>8.9999999999999998E-4</v>
          </cell>
          <cell r="H816">
            <v>2.58</v>
          </cell>
          <cell r="I816" t="str">
            <v>ハ</v>
          </cell>
        </row>
        <row r="817">
          <cell r="A817" t="str">
            <v>貨4軽QNG</v>
          </cell>
          <cell r="B817" t="str">
            <v>バス貨物3.5t～(軽油)</v>
          </cell>
          <cell r="C817" t="str">
            <v>貨4軽</v>
          </cell>
          <cell r="D817" t="str">
            <v>H21</v>
          </cell>
          <cell r="E817" t="str">
            <v>QNG</v>
          </cell>
          <cell r="F817">
            <v>4.4999999999999998E-2</v>
          </cell>
          <cell r="G817">
            <v>8.9999999999999998E-4</v>
          </cell>
          <cell r="H817">
            <v>2.58</v>
          </cell>
          <cell r="I817" t="str">
            <v>ハ</v>
          </cell>
        </row>
        <row r="818">
          <cell r="A818" t="str">
            <v>貨4軽QQG</v>
          </cell>
          <cell r="B818" t="str">
            <v>バス貨物3.5t～(軽油)</v>
          </cell>
          <cell r="C818" t="str">
            <v>貨4軽</v>
          </cell>
          <cell r="D818" t="str">
            <v>H21</v>
          </cell>
          <cell r="E818" t="str">
            <v>QQG</v>
          </cell>
          <cell r="F818">
            <v>4.4999999999999998E-2</v>
          </cell>
          <cell r="G818">
            <v>8.9999999999999998E-4</v>
          </cell>
          <cell r="H818">
            <v>2.58</v>
          </cell>
          <cell r="I818" t="str">
            <v>ハ</v>
          </cell>
        </row>
        <row r="819">
          <cell r="A819" t="str">
            <v>貨5軽LDG</v>
          </cell>
          <cell r="B819" t="str">
            <v>バス貨物12t～(軽油)</v>
          </cell>
          <cell r="C819" t="str">
            <v>貨5軽</v>
          </cell>
          <cell r="D819" t="str">
            <v>H21</v>
          </cell>
          <cell r="E819" t="str">
            <v>LDG</v>
          </cell>
          <cell r="F819">
            <v>0.05</v>
          </cell>
          <cell r="G819">
            <v>1E-3</v>
          </cell>
          <cell r="H819">
            <v>2.58</v>
          </cell>
          <cell r="I819" t="str">
            <v>軽ポ</v>
          </cell>
        </row>
        <row r="820">
          <cell r="A820" t="str">
            <v>貨5軽LKG</v>
          </cell>
          <cell r="B820" t="str">
            <v>バス貨物12t～(軽油)</v>
          </cell>
          <cell r="C820" t="str">
            <v>貨5軽</v>
          </cell>
          <cell r="D820" t="str">
            <v>H21</v>
          </cell>
          <cell r="E820" t="str">
            <v>LKG</v>
          </cell>
          <cell r="F820">
            <v>0.05</v>
          </cell>
          <cell r="G820">
            <v>1E-3</v>
          </cell>
          <cell r="H820">
            <v>2.58</v>
          </cell>
          <cell r="I820" t="str">
            <v>軽ポ</v>
          </cell>
        </row>
        <row r="821">
          <cell r="A821" t="str">
            <v>貨5軽LPG</v>
          </cell>
          <cell r="B821" t="str">
            <v>バス貨物12t～(軽油)</v>
          </cell>
          <cell r="C821" t="str">
            <v>貨5軽</v>
          </cell>
          <cell r="D821" t="str">
            <v>H21</v>
          </cell>
          <cell r="E821" t="str">
            <v>LPG</v>
          </cell>
          <cell r="F821">
            <v>0.05</v>
          </cell>
          <cell r="G821">
            <v>1E-3</v>
          </cell>
          <cell r="H821">
            <v>2.58</v>
          </cell>
          <cell r="I821" t="str">
            <v>軽ポ</v>
          </cell>
        </row>
        <row r="822">
          <cell r="A822" t="str">
            <v>貨5軽LRG</v>
          </cell>
          <cell r="B822" t="str">
            <v>バス貨物12t～(軽油)</v>
          </cell>
          <cell r="C822" t="str">
            <v>貨5軽</v>
          </cell>
          <cell r="D822" t="str">
            <v>H21</v>
          </cell>
          <cell r="E822" t="str">
            <v>LRG</v>
          </cell>
          <cell r="F822">
            <v>0.05</v>
          </cell>
          <cell r="G822">
            <v>1E-3</v>
          </cell>
          <cell r="H822">
            <v>2.58</v>
          </cell>
          <cell r="I822" t="str">
            <v>軽ポ</v>
          </cell>
        </row>
        <row r="823">
          <cell r="A823" t="str">
            <v>貨5軽LTG</v>
          </cell>
          <cell r="B823" t="str">
            <v>バス貨物12t～(軽油)</v>
          </cell>
          <cell r="C823" t="str">
            <v>貨5軽</v>
          </cell>
          <cell r="D823" t="str">
            <v>H21</v>
          </cell>
          <cell r="E823" t="str">
            <v>LTG</v>
          </cell>
          <cell r="F823">
            <v>0.05</v>
          </cell>
          <cell r="G823">
            <v>1E-3</v>
          </cell>
          <cell r="H823">
            <v>2.58</v>
          </cell>
          <cell r="I823" t="str">
            <v>軽ポ</v>
          </cell>
        </row>
        <row r="824">
          <cell r="A824" t="str">
            <v>貨5軽LCG</v>
          </cell>
          <cell r="B824" t="str">
            <v>バス貨物12t～(軽油)</v>
          </cell>
          <cell r="C824" t="str">
            <v>貨5軽</v>
          </cell>
          <cell r="D824" t="str">
            <v>H21</v>
          </cell>
          <cell r="E824" t="str">
            <v>LCG</v>
          </cell>
          <cell r="F824">
            <v>2.5000000000000001E-2</v>
          </cell>
          <cell r="G824">
            <v>5.0000000000000001E-4</v>
          </cell>
          <cell r="H824">
            <v>2.58</v>
          </cell>
          <cell r="I824" t="str">
            <v>ハ</v>
          </cell>
        </row>
        <row r="825">
          <cell r="A825" t="str">
            <v>貨5軽LJG</v>
          </cell>
          <cell r="B825" t="str">
            <v>バス貨物12t～(軽油)</v>
          </cell>
          <cell r="C825" t="str">
            <v>貨5軽</v>
          </cell>
          <cell r="D825" t="str">
            <v>H21</v>
          </cell>
          <cell r="E825" t="str">
            <v>LJG</v>
          </cell>
          <cell r="F825">
            <v>2.5000000000000001E-2</v>
          </cell>
          <cell r="G825">
            <v>5.0000000000000001E-4</v>
          </cell>
          <cell r="H825">
            <v>2.58</v>
          </cell>
          <cell r="I825" t="str">
            <v>ハ</v>
          </cell>
        </row>
        <row r="826">
          <cell r="A826" t="str">
            <v>貨5軽LNG</v>
          </cell>
          <cell r="B826" t="str">
            <v>バス貨物12t～(軽油)</v>
          </cell>
          <cell r="C826" t="str">
            <v>貨5軽</v>
          </cell>
          <cell r="D826" t="str">
            <v>H21</v>
          </cell>
          <cell r="E826" t="str">
            <v>LNG</v>
          </cell>
          <cell r="F826">
            <v>2.5000000000000001E-2</v>
          </cell>
          <cell r="G826">
            <v>5.0000000000000001E-4</v>
          </cell>
          <cell r="H826">
            <v>2.58</v>
          </cell>
          <cell r="I826" t="str">
            <v>ハ</v>
          </cell>
        </row>
        <row r="827">
          <cell r="A827" t="str">
            <v>貨5軽LQG</v>
          </cell>
          <cell r="B827" t="str">
            <v>バス貨物12t～(軽油)</v>
          </cell>
          <cell r="C827" t="str">
            <v>貨5軽</v>
          </cell>
          <cell r="D827" t="str">
            <v>H21</v>
          </cell>
          <cell r="E827" t="str">
            <v>LQG</v>
          </cell>
          <cell r="F827">
            <v>2.5000000000000001E-2</v>
          </cell>
          <cell r="G827">
            <v>5.0000000000000001E-4</v>
          </cell>
          <cell r="H827">
            <v>2.58</v>
          </cell>
          <cell r="I827" t="str">
            <v>ハ</v>
          </cell>
        </row>
        <row r="828">
          <cell r="A828" t="str">
            <v>貨5軽LSG</v>
          </cell>
          <cell r="B828" t="str">
            <v>バス貨物12t～(軽油)</v>
          </cell>
          <cell r="C828" t="str">
            <v>貨5軽</v>
          </cell>
          <cell r="D828" t="str">
            <v>H21</v>
          </cell>
          <cell r="E828" t="str">
            <v>LSG</v>
          </cell>
          <cell r="F828">
            <v>2.5000000000000001E-2</v>
          </cell>
          <cell r="G828">
            <v>5.0000000000000001E-4</v>
          </cell>
          <cell r="H828">
            <v>2.58</v>
          </cell>
          <cell r="I828" t="str">
            <v>ハ</v>
          </cell>
        </row>
        <row r="829">
          <cell r="A829" t="str">
            <v>貨5軽LMG</v>
          </cell>
          <cell r="B829" t="str">
            <v>バス貨物12t～(軽油)</v>
          </cell>
          <cell r="C829" t="str">
            <v>貨5軽</v>
          </cell>
          <cell r="D829" t="str">
            <v>H21</v>
          </cell>
          <cell r="E829" t="str">
            <v>LMG</v>
          </cell>
          <cell r="F829">
            <v>1.2500000000000001E-2</v>
          </cell>
          <cell r="G829">
            <v>2.5000000000000001E-4</v>
          </cell>
          <cell r="H829">
            <v>2.58</v>
          </cell>
          <cell r="I829" t="str">
            <v>Pハ</v>
          </cell>
        </row>
        <row r="830">
          <cell r="A830" t="str">
            <v>貨5軽MDG</v>
          </cell>
          <cell r="B830" t="str">
            <v>バス貨物12t～(軽油)</v>
          </cell>
          <cell r="C830" t="str">
            <v>貨5軽</v>
          </cell>
          <cell r="D830" t="str">
            <v>H21</v>
          </cell>
          <cell r="E830" t="str">
            <v>MDG</v>
          </cell>
          <cell r="F830">
            <v>2.5000000000000001E-2</v>
          </cell>
          <cell r="G830">
            <v>5.0000000000000001E-4</v>
          </cell>
          <cell r="H830">
            <v>2.58</v>
          </cell>
          <cell r="I830" t="str">
            <v>軽ポ</v>
          </cell>
        </row>
        <row r="831">
          <cell r="A831" t="str">
            <v>貨5軽MKG</v>
          </cell>
          <cell r="B831" t="str">
            <v>バス貨物12t～(軽油)</v>
          </cell>
          <cell r="C831" t="str">
            <v>貨5軽</v>
          </cell>
          <cell r="D831" t="str">
            <v>H21</v>
          </cell>
          <cell r="E831" t="str">
            <v>MKG</v>
          </cell>
          <cell r="F831">
            <v>2.5000000000000001E-2</v>
          </cell>
          <cell r="G831">
            <v>5.0000000000000001E-4</v>
          </cell>
          <cell r="H831">
            <v>2.58</v>
          </cell>
          <cell r="I831" t="str">
            <v>軽ポ</v>
          </cell>
        </row>
        <row r="832">
          <cell r="A832" t="str">
            <v>貨5軽MPG</v>
          </cell>
          <cell r="B832" t="str">
            <v>バス貨物12t～(軽油)</v>
          </cell>
          <cell r="C832" t="str">
            <v>貨5軽</v>
          </cell>
          <cell r="D832" t="str">
            <v>H21</v>
          </cell>
          <cell r="E832" t="str">
            <v>MPG</v>
          </cell>
          <cell r="F832">
            <v>2.5000000000000001E-2</v>
          </cell>
          <cell r="G832">
            <v>5.0000000000000001E-4</v>
          </cell>
          <cell r="H832">
            <v>2.58</v>
          </cell>
          <cell r="I832" t="str">
            <v>軽ポ</v>
          </cell>
        </row>
        <row r="833">
          <cell r="A833" t="str">
            <v>貨5軽MRG</v>
          </cell>
          <cell r="B833" t="str">
            <v>バス貨物12t～(軽油)</v>
          </cell>
          <cell r="C833" t="str">
            <v>貨5軽</v>
          </cell>
          <cell r="D833" t="str">
            <v>H21</v>
          </cell>
          <cell r="E833" t="str">
            <v>MRG</v>
          </cell>
          <cell r="F833">
            <v>2.5000000000000001E-2</v>
          </cell>
          <cell r="G833">
            <v>5.0000000000000001E-4</v>
          </cell>
          <cell r="H833">
            <v>2.58</v>
          </cell>
          <cell r="I833" t="str">
            <v>軽ポ</v>
          </cell>
        </row>
        <row r="834">
          <cell r="A834" t="str">
            <v>貨5軽MCG</v>
          </cell>
          <cell r="B834" t="str">
            <v>バス貨物12t～(軽油)</v>
          </cell>
          <cell r="C834" t="str">
            <v>貨5軽</v>
          </cell>
          <cell r="D834" t="str">
            <v>H21</v>
          </cell>
          <cell r="E834" t="str">
            <v>MCG</v>
          </cell>
          <cell r="F834">
            <v>2.5000000000000001E-2</v>
          </cell>
          <cell r="G834">
            <v>5.0000000000000001E-4</v>
          </cell>
          <cell r="H834">
            <v>2.58</v>
          </cell>
          <cell r="I834" t="str">
            <v>ハ</v>
          </cell>
        </row>
        <row r="835">
          <cell r="A835" t="str">
            <v>貨5軽MJG</v>
          </cell>
          <cell r="B835" t="str">
            <v>バス貨物12t～(軽油)</v>
          </cell>
          <cell r="C835" t="str">
            <v>貨5軽</v>
          </cell>
          <cell r="D835" t="str">
            <v>H21</v>
          </cell>
          <cell r="E835" t="str">
            <v>MJG</v>
          </cell>
          <cell r="F835">
            <v>2.5000000000000001E-2</v>
          </cell>
          <cell r="G835">
            <v>5.0000000000000001E-4</v>
          </cell>
          <cell r="H835">
            <v>2.58</v>
          </cell>
          <cell r="I835" t="str">
            <v>ハ</v>
          </cell>
        </row>
        <row r="836">
          <cell r="A836" t="str">
            <v>貨5軽MNG</v>
          </cell>
          <cell r="B836" t="str">
            <v>バス貨物12t～(軽油)</v>
          </cell>
          <cell r="C836" t="str">
            <v>貨5軽</v>
          </cell>
          <cell r="D836" t="str">
            <v>H21</v>
          </cell>
          <cell r="E836" t="str">
            <v>MNG</v>
          </cell>
          <cell r="F836">
            <v>2.5000000000000001E-2</v>
          </cell>
          <cell r="G836">
            <v>5.0000000000000001E-4</v>
          </cell>
          <cell r="H836">
            <v>2.58</v>
          </cell>
          <cell r="I836" t="str">
            <v>ハ</v>
          </cell>
        </row>
        <row r="837">
          <cell r="A837" t="str">
            <v>貨5軽MQG</v>
          </cell>
          <cell r="B837" t="str">
            <v>バス貨物12t～(軽油)</v>
          </cell>
          <cell r="C837" t="str">
            <v>貨5軽</v>
          </cell>
          <cell r="D837" t="str">
            <v>H21</v>
          </cell>
          <cell r="E837" t="str">
            <v>MQG</v>
          </cell>
          <cell r="F837">
            <v>2.5000000000000001E-2</v>
          </cell>
          <cell r="G837">
            <v>5.0000000000000001E-4</v>
          </cell>
          <cell r="H837">
            <v>2.58</v>
          </cell>
          <cell r="I837" t="str">
            <v>ハ</v>
          </cell>
        </row>
        <row r="838">
          <cell r="A838" t="str">
            <v>貨5軽MMG</v>
          </cell>
          <cell r="B838" t="str">
            <v>バス貨物12t～(軽油)</v>
          </cell>
          <cell r="C838" t="str">
            <v>貨5軽</v>
          </cell>
          <cell r="D838" t="str">
            <v>H21</v>
          </cell>
          <cell r="E838" t="str">
            <v>MMG</v>
          </cell>
          <cell r="F838">
            <v>2.5000000000000001E-2</v>
          </cell>
          <cell r="G838">
            <v>5.0000000000000001E-4</v>
          </cell>
          <cell r="H838">
            <v>2.58</v>
          </cell>
          <cell r="I838" t="str">
            <v>Pハ</v>
          </cell>
        </row>
        <row r="839">
          <cell r="A839" t="str">
            <v>貨5軽RDG</v>
          </cell>
          <cell r="B839" t="str">
            <v>バス貨物12t～(軽油)</v>
          </cell>
          <cell r="C839" t="str">
            <v>貨5軽</v>
          </cell>
          <cell r="D839" t="str">
            <v>H21</v>
          </cell>
          <cell r="E839" t="str">
            <v>RDG</v>
          </cell>
          <cell r="F839">
            <v>1.2500000000000001E-2</v>
          </cell>
          <cell r="G839">
            <v>2.5000000000000001E-4</v>
          </cell>
          <cell r="H839">
            <v>2.58</v>
          </cell>
          <cell r="I839" t="str">
            <v>軽ポ</v>
          </cell>
        </row>
        <row r="840">
          <cell r="A840" t="str">
            <v>貨5軽RKG</v>
          </cell>
          <cell r="B840" t="str">
            <v>バス貨物12t～(軽油)</v>
          </cell>
          <cell r="C840" t="str">
            <v>貨5軽</v>
          </cell>
          <cell r="D840" t="str">
            <v>H21</v>
          </cell>
          <cell r="E840" t="str">
            <v>RKG</v>
          </cell>
          <cell r="F840">
            <v>1.2500000000000001E-2</v>
          </cell>
          <cell r="G840">
            <v>2.5000000000000001E-4</v>
          </cell>
          <cell r="H840">
            <v>2.58</v>
          </cell>
          <cell r="I840" t="str">
            <v>軽ポ</v>
          </cell>
        </row>
        <row r="841">
          <cell r="A841" t="str">
            <v>貨5軽RPG</v>
          </cell>
          <cell r="B841" t="str">
            <v>バス貨物12t～(軽油)</v>
          </cell>
          <cell r="C841" t="str">
            <v>貨5軽</v>
          </cell>
          <cell r="D841" t="str">
            <v>H21</v>
          </cell>
          <cell r="E841" t="str">
            <v>RPG</v>
          </cell>
          <cell r="F841">
            <v>1.2500000000000001E-2</v>
          </cell>
          <cell r="G841">
            <v>2.5000000000000001E-4</v>
          </cell>
          <cell r="H841">
            <v>2.58</v>
          </cell>
          <cell r="I841" t="str">
            <v>軽ポ</v>
          </cell>
        </row>
        <row r="842">
          <cell r="A842" t="str">
            <v>貨5軽RRG</v>
          </cell>
          <cell r="B842" t="str">
            <v>バス貨物12t～(軽油)</v>
          </cell>
          <cell r="C842" t="str">
            <v>貨5軽</v>
          </cell>
          <cell r="D842" t="str">
            <v>H21</v>
          </cell>
          <cell r="E842" t="str">
            <v>RRG</v>
          </cell>
          <cell r="F842">
            <v>1.2500000000000001E-2</v>
          </cell>
          <cell r="G842">
            <v>2.5000000000000001E-4</v>
          </cell>
          <cell r="H842">
            <v>2.58</v>
          </cell>
          <cell r="I842" t="str">
            <v>軽ポ</v>
          </cell>
        </row>
        <row r="843">
          <cell r="A843" t="str">
            <v>貨5軽RCG</v>
          </cell>
          <cell r="B843" t="str">
            <v>バス貨物12t～(軽油)</v>
          </cell>
          <cell r="C843" t="str">
            <v>貨5軽</v>
          </cell>
          <cell r="D843" t="str">
            <v>H21</v>
          </cell>
          <cell r="E843" t="str">
            <v>RCG</v>
          </cell>
          <cell r="F843">
            <v>1.2500000000000001E-2</v>
          </cell>
          <cell r="G843">
            <v>2.5000000000000001E-4</v>
          </cell>
          <cell r="H843">
            <v>2.58</v>
          </cell>
          <cell r="I843" t="str">
            <v>ハ</v>
          </cell>
        </row>
        <row r="844">
          <cell r="A844" t="str">
            <v>貨5軽RJG</v>
          </cell>
          <cell r="B844" t="str">
            <v>バス貨物12t～(軽油)</v>
          </cell>
          <cell r="C844" t="str">
            <v>貨5軽</v>
          </cell>
          <cell r="D844" t="str">
            <v>H21</v>
          </cell>
          <cell r="E844" t="str">
            <v>RJG</v>
          </cell>
          <cell r="F844">
            <v>1.2500000000000001E-2</v>
          </cell>
          <cell r="G844">
            <v>2.5000000000000001E-4</v>
          </cell>
          <cell r="H844">
            <v>2.58</v>
          </cell>
          <cell r="I844" t="str">
            <v>ハ</v>
          </cell>
        </row>
        <row r="845">
          <cell r="A845" t="str">
            <v>貨5軽RNG</v>
          </cell>
          <cell r="B845" t="str">
            <v>バス貨物12t～(軽油)</v>
          </cell>
          <cell r="C845" t="str">
            <v>貨5軽</v>
          </cell>
          <cell r="D845" t="str">
            <v>H21</v>
          </cell>
          <cell r="E845" t="str">
            <v>RNG</v>
          </cell>
          <cell r="F845">
            <v>1.2500000000000001E-2</v>
          </cell>
          <cell r="G845">
            <v>2.5000000000000001E-4</v>
          </cell>
          <cell r="H845">
            <v>2.58</v>
          </cell>
          <cell r="I845" t="str">
            <v>ハ</v>
          </cell>
        </row>
        <row r="846">
          <cell r="A846" t="str">
            <v>貨5軽RQG</v>
          </cell>
          <cell r="B846" t="str">
            <v>バス貨物12t～(軽油)</v>
          </cell>
          <cell r="C846" t="str">
            <v>貨5軽</v>
          </cell>
          <cell r="D846" t="str">
            <v>H21</v>
          </cell>
          <cell r="E846" t="str">
            <v>RQG</v>
          </cell>
          <cell r="F846">
            <v>1.2500000000000001E-2</v>
          </cell>
          <cell r="G846">
            <v>2.5000000000000001E-4</v>
          </cell>
          <cell r="H846">
            <v>2.58</v>
          </cell>
          <cell r="I846" t="str">
            <v>ハ</v>
          </cell>
        </row>
        <row r="847">
          <cell r="A847" t="str">
            <v>貨5軽RMG</v>
          </cell>
          <cell r="B847" t="str">
            <v>バス貨物12t～(軽油)</v>
          </cell>
          <cell r="C847" t="str">
            <v>貨5軽</v>
          </cell>
          <cell r="D847" t="str">
            <v>H21</v>
          </cell>
          <cell r="E847" t="str">
            <v>RMG</v>
          </cell>
          <cell r="F847">
            <v>1.2500000000000001E-2</v>
          </cell>
          <cell r="G847">
            <v>2.5000000000000001E-4</v>
          </cell>
          <cell r="H847">
            <v>2.58</v>
          </cell>
          <cell r="I847" t="str">
            <v>Pハ</v>
          </cell>
        </row>
        <row r="848">
          <cell r="A848" t="str">
            <v>貨5軽QDG</v>
          </cell>
          <cell r="B848" t="str">
            <v>バス貨物12t～(軽油)</v>
          </cell>
          <cell r="C848" t="str">
            <v>貨5軽</v>
          </cell>
          <cell r="D848" t="str">
            <v>H21</v>
          </cell>
          <cell r="E848" t="str">
            <v>QDG</v>
          </cell>
          <cell r="F848">
            <v>4.5000000000000005E-2</v>
          </cell>
          <cell r="G848">
            <v>9.0000000000000008E-4</v>
          </cell>
          <cell r="H848">
            <v>2.58</v>
          </cell>
          <cell r="I848" t="str">
            <v>軽ポ</v>
          </cell>
        </row>
        <row r="849">
          <cell r="A849" t="str">
            <v>貨5軽QKG</v>
          </cell>
          <cell r="B849" t="str">
            <v>バス貨物12t～(軽油)</v>
          </cell>
          <cell r="C849" t="str">
            <v>貨5軽</v>
          </cell>
          <cell r="D849" t="str">
            <v>H21</v>
          </cell>
          <cell r="E849" t="str">
            <v>QKG</v>
          </cell>
          <cell r="F849">
            <v>4.5000000000000005E-2</v>
          </cell>
          <cell r="G849">
            <v>9.0000000000000008E-4</v>
          </cell>
          <cell r="H849">
            <v>2.58</v>
          </cell>
          <cell r="I849" t="str">
            <v>軽ポ</v>
          </cell>
        </row>
        <row r="850">
          <cell r="A850" t="str">
            <v>貨5軽QPG</v>
          </cell>
          <cell r="B850" t="str">
            <v>バス貨物12t～(軽油)</v>
          </cell>
          <cell r="C850" t="str">
            <v>貨5軽</v>
          </cell>
          <cell r="D850" t="str">
            <v>H21</v>
          </cell>
          <cell r="E850" t="str">
            <v>QPG</v>
          </cell>
          <cell r="F850">
            <v>4.5000000000000005E-2</v>
          </cell>
          <cell r="G850">
            <v>9.0000000000000008E-4</v>
          </cell>
          <cell r="H850">
            <v>2.58</v>
          </cell>
          <cell r="I850" t="str">
            <v>軽ポ</v>
          </cell>
        </row>
        <row r="851">
          <cell r="A851" t="str">
            <v>貨5軽QRG</v>
          </cell>
          <cell r="B851" t="str">
            <v>バス貨物12t～(軽油)</v>
          </cell>
          <cell r="C851" t="str">
            <v>貨5軽</v>
          </cell>
          <cell r="D851" t="str">
            <v>H21</v>
          </cell>
          <cell r="E851" t="str">
            <v>QRG</v>
          </cell>
          <cell r="F851">
            <v>4.5000000000000005E-2</v>
          </cell>
          <cell r="G851">
            <v>9.0000000000000008E-4</v>
          </cell>
          <cell r="H851">
            <v>2.58</v>
          </cell>
          <cell r="I851" t="str">
            <v>軽ポ</v>
          </cell>
        </row>
        <row r="852">
          <cell r="A852" t="str">
            <v>貨5軽QTG</v>
          </cell>
          <cell r="B852" t="str">
            <v>バス貨物12t～(軽油)</v>
          </cell>
          <cell r="C852" t="str">
            <v>貨5軽</v>
          </cell>
          <cell r="D852" t="str">
            <v>H21</v>
          </cell>
          <cell r="E852" t="str">
            <v>QTG</v>
          </cell>
          <cell r="F852">
            <v>4.5000000000000005E-2</v>
          </cell>
          <cell r="G852">
            <v>9.0000000000000008E-4</v>
          </cell>
          <cell r="H852">
            <v>2.58</v>
          </cell>
          <cell r="I852" t="str">
            <v>軽ポ</v>
          </cell>
        </row>
        <row r="853">
          <cell r="A853" t="str">
            <v>貨5軽QCG</v>
          </cell>
          <cell r="B853" t="str">
            <v>バス貨物12t～(軽油)</v>
          </cell>
          <cell r="C853" t="str">
            <v>貨5軽</v>
          </cell>
          <cell r="D853" t="str">
            <v>H21</v>
          </cell>
          <cell r="E853" t="str">
            <v>QCG</v>
          </cell>
          <cell r="F853">
            <v>4.5000000000000005E-2</v>
          </cell>
          <cell r="G853">
            <v>9.0000000000000008E-4</v>
          </cell>
          <cell r="H853">
            <v>2.58</v>
          </cell>
          <cell r="I853" t="str">
            <v>ハ</v>
          </cell>
        </row>
        <row r="854">
          <cell r="A854" t="str">
            <v>貨5軽QJG</v>
          </cell>
          <cell r="B854" t="str">
            <v>バス貨物12t～(軽油)</v>
          </cell>
          <cell r="C854" t="str">
            <v>貨5軽</v>
          </cell>
          <cell r="D854" t="str">
            <v>H21</v>
          </cell>
          <cell r="E854" t="str">
            <v>QJG</v>
          </cell>
          <cell r="F854">
            <v>4.5000000000000005E-2</v>
          </cell>
          <cell r="G854">
            <v>9.0000000000000008E-4</v>
          </cell>
          <cell r="H854">
            <v>2.58</v>
          </cell>
          <cell r="I854" t="str">
            <v>ハ</v>
          </cell>
        </row>
        <row r="855">
          <cell r="A855" t="str">
            <v>貨5軽QNG</v>
          </cell>
          <cell r="B855" t="str">
            <v>バス貨物12t～(軽油)</v>
          </cell>
          <cell r="C855" t="str">
            <v>貨5軽</v>
          </cell>
          <cell r="D855" t="str">
            <v>H21</v>
          </cell>
          <cell r="E855" t="str">
            <v>QNG</v>
          </cell>
          <cell r="F855">
            <v>4.5000000000000005E-2</v>
          </cell>
          <cell r="G855">
            <v>9.0000000000000008E-4</v>
          </cell>
          <cell r="H855">
            <v>2.58</v>
          </cell>
          <cell r="I855" t="str">
            <v>ハ</v>
          </cell>
        </row>
        <row r="856">
          <cell r="A856" t="str">
            <v>貨5軽QQG</v>
          </cell>
          <cell r="B856" t="str">
            <v>バス貨物12t～(軽油)</v>
          </cell>
          <cell r="C856" t="str">
            <v>貨5軽</v>
          </cell>
          <cell r="D856" t="str">
            <v>H21</v>
          </cell>
          <cell r="E856" t="str">
            <v>QQG</v>
          </cell>
          <cell r="F856">
            <v>4.5000000000000005E-2</v>
          </cell>
          <cell r="G856">
            <v>9.0000000000000008E-4</v>
          </cell>
          <cell r="H856">
            <v>2.58</v>
          </cell>
          <cell r="I856" t="str">
            <v>ハ</v>
          </cell>
        </row>
        <row r="857">
          <cell r="A857" t="str">
            <v>貨5軽QSG</v>
          </cell>
          <cell r="B857" t="str">
            <v>バス貨物12t～(軽油)</v>
          </cell>
          <cell r="C857" t="str">
            <v>貨5軽</v>
          </cell>
          <cell r="D857" t="str">
            <v>H21</v>
          </cell>
          <cell r="E857" t="str">
            <v>QSG</v>
          </cell>
          <cell r="F857">
            <v>4.5000000000000005E-2</v>
          </cell>
          <cell r="G857">
            <v>9.0000000000000008E-4</v>
          </cell>
          <cell r="H857">
            <v>2.58</v>
          </cell>
          <cell r="I857" t="str">
            <v>ハ</v>
          </cell>
        </row>
        <row r="858">
          <cell r="A858" t="str">
            <v>貨5軽QMG</v>
          </cell>
          <cell r="B858" t="str">
            <v>バス貨物12t～(軽油)</v>
          </cell>
          <cell r="C858" t="str">
            <v>貨5軽</v>
          </cell>
          <cell r="D858" t="str">
            <v>H21</v>
          </cell>
          <cell r="E858" t="str">
            <v>QMG</v>
          </cell>
          <cell r="F858">
            <v>4.4999999999999998E-2</v>
          </cell>
          <cell r="G858">
            <v>8.9999999999999998E-4</v>
          </cell>
          <cell r="H858">
            <v>2.58</v>
          </cell>
          <cell r="I858" t="str">
            <v>Pハ</v>
          </cell>
        </row>
        <row r="859">
          <cell r="A859" t="str">
            <v>貨4軽SDG</v>
          </cell>
          <cell r="B859" t="str">
            <v>バス貨物3.5t～12t(軽油)</v>
          </cell>
          <cell r="C859" t="str">
            <v>貨4軽</v>
          </cell>
          <cell r="D859" t="str">
            <v>H22</v>
          </cell>
          <cell r="E859" t="str">
            <v>SDG</v>
          </cell>
          <cell r="F859">
            <v>0.05</v>
          </cell>
          <cell r="G859">
            <v>1E-3</v>
          </cell>
          <cell r="H859">
            <v>2.58</v>
          </cell>
          <cell r="I859" t="str">
            <v>軽ポ</v>
          </cell>
        </row>
        <row r="860">
          <cell r="A860" t="str">
            <v>貨4軽SKG</v>
          </cell>
          <cell r="B860" t="str">
            <v>バス貨物3.5t～12t(軽油)</v>
          </cell>
          <cell r="C860" t="str">
            <v>貨4軽</v>
          </cell>
          <cell r="D860" t="str">
            <v>H22</v>
          </cell>
          <cell r="E860" t="str">
            <v>SKG</v>
          </cell>
          <cell r="F860">
            <v>0.05</v>
          </cell>
          <cell r="G860">
            <v>1E-3</v>
          </cell>
          <cell r="H860">
            <v>2.58</v>
          </cell>
          <cell r="I860" t="str">
            <v>軽ポ</v>
          </cell>
        </row>
        <row r="861">
          <cell r="A861" t="str">
            <v>貨4軽SPG</v>
          </cell>
          <cell r="B861" t="str">
            <v>バス貨物3.5t～12t(軽油)</v>
          </cell>
          <cell r="C861" t="str">
            <v>貨4軽</v>
          </cell>
          <cell r="D861" t="str">
            <v>H22</v>
          </cell>
          <cell r="E861" t="str">
            <v>SPG</v>
          </cell>
          <cell r="F861">
            <v>0.05</v>
          </cell>
          <cell r="G861">
            <v>1E-3</v>
          </cell>
          <cell r="H861">
            <v>2.58</v>
          </cell>
          <cell r="I861" t="str">
            <v>軽ポ</v>
          </cell>
        </row>
        <row r="862">
          <cell r="A862" t="str">
            <v>貨4軽SRG</v>
          </cell>
          <cell r="B862" t="str">
            <v>バス貨物3.5t～12t(軽油)</v>
          </cell>
          <cell r="C862" t="str">
            <v>貨4軽</v>
          </cell>
          <cell r="D862" t="str">
            <v>H22</v>
          </cell>
          <cell r="E862" t="str">
            <v>SRG</v>
          </cell>
          <cell r="F862">
            <v>0.05</v>
          </cell>
          <cell r="G862">
            <v>1E-3</v>
          </cell>
          <cell r="H862">
            <v>2.58</v>
          </cell>
          <cell r="I862" t="str">
            <v>軽ポ</v>
          </cell>
        </row>
        <row r="863">
          <cell r="A863" t="str">
            <v>貨4軽STG</v>
          </cell>
          <cell r="B863" t="str">
            <v>バス貨物3.5t～12t(軽油)</v>
          </cell>
          <cell r="C863" t="str">
            <v>貨4軽</v>
          </cell>
          <cell r="D863" t="str">
            <v>H22</v>
          </cell>
          <cell r="E863" t="str">
            <v>STG</v>
          </cell>
          <cell r="F863">
            <v>0.05</v>
          </cell>
          <cell r="G863">
            <v>1E-3</v>
          </cell>
          <cell r="H863">
            <v>2.58</v>
          </cell>
          <cell r="I863" t="str">
            <v>軽ポ</v>
          </cell>
        </row>
        <row r="864">
          <cell r="A864" t="str">
            <v>貨4軽SCG</v>
          </cell>
          <cell r="B864" t="str">
            <v>バス貨物3.5t～12t(軽油)</v>
          </cell>
          <cell r="C864" t="str">
            <v>貨4軽</v>
          </cell>
          <cell r="D864" t="str">
            <v>H22</v>
          </cell>
          <cell r="E864" t="str">
            <v>SCG</v>
          </cell>
          <cell r="F864">
            <v>2.5000000000000001E-2</v>
          </cell>
          <cell r="G864">
            <v>5.0000000000000001E-4</v>
          </cell>
          <cell r="H864">
            <v>2.58</v>
          </cell>
          <cell r="I864" t="str">
            <v>ハ</v>
          </cell>
        </row>
        <row r="865">
          <cell r="A865" t="str">
            <v>貨4軽SJG</v>
          </cell>
          <cell r="B865" t="str">
            <v>バス貨物3.5t～12t(軽油)</v>
          </cell>
          <cell r="C865" t="str">
            <v>貨4軽</v>
          </cell>
          <cell r="D865" t="str">
            <v>H22</v>
          </cell>
          <cell r="E865" t="str">
            <v>SJG</v>
          </cell>
          <cell r="F865">
            <v>2.5000000000000001E-2</v>
          </cell>
          <cell r="G865">
            <v>5.0000000000000001E-4</v>
          </cell>
          <cell r="H865">
            <v>2.58</v>
          </cell>
          <cell r="I865" t="str">
            <v>ハ</v>
          </cell>
        </row>
        <row r="866">
          <cell r="A866" t="str">
            <v>貨4軽SNG</v>
          </cell>
          <cell r="B866" t="str">
            <v>バス貨物3.5t～12t(軽油)</v>
          </cell>
          <cell r="C866" t="str">
            <v>貨4軽</v>
          </cell>
          <cell r="D866" t="str">
            <v>H22</v>
          </cell>
          <cell r="E866" t="str">
            <v>SNG</v>
          </cell>
          <cell r="F866">
            <v>2.5000000000000001E-2</v>
          </cell>
          <cell r="G866">
            <v>5.0000000000000001E-4</v>
          </cell>
          <cell r="H866">
            <v>2.58</v>
          </cell>
          <cell r="I866" t="str">
            <v>ハ</v>
          </cell>
        </row>
        <row r="867">
          <cell r="A867" t="str">
            <v>貨4軽SQG</v>
          </cell>
          <cell r="B867" t="str">
            <v>バス貨物3.5t～12t(軽油)</v>
          </cell>
          <cell r="C867" t="str">
            <v>貨4軽</v>
          </cell>
          <cell r="D867" t="str">
            <v>H22</v>
          </cell>
          <cell r="E867" t="str">
            <v>SQG</v>
          </cell>
          <cell r="F867">
            <v>2.5000000000000001E-2</v>
          </cell>
          <cell r="G867">
            <v>5.0000000000000001E-4</v>
          </cell>
          <cell r="H867">
            <v>2.58</v>
          </cell>
          <cell r="I867" t="str">
            <v>ハ</v>
          </cell>
        </row>
        <row r="868">
          <cell r="A868" t="str">
            <v>貨4軽SSG</v>
          </cell>
          <cell r="B868" t="str">
            <v>バス貨物3.5t～12t(軽油)</v>
          </cell>
          <cell r="C868" t="str">
            <v>貨4軽</v>
          </cell>
          <cell r="D868" t="str">
            <v>H22</v>
          </cell>
          <cell r="E868" t="str">
            <v>SSG</v>
          </cell>
          <cell r="F868">
            <v>2.5000000000000001E-2</v>
          </cell>
          <cell r="G868">
            <v>5.0000000000000001E-4</v>
          </cell>
          <cell r="H868">
            <v>2.58</v>
          </cell>
          <cell r="I868" t="str">
            <v>ハ</v>
          </cell>
        </row>
        <row r="869">
          <cell r="A869" t="str">
            <v>貨4軽SMG</v>
          </cell>
          <cell r="B869" t="str">
            <v>バス貨物3.5t～12t(軽油)</v>
          </cell>
          <cell r="C869" t="str">
            <v>貨4軽</v>
          </cell>
          <cell r="D869" t="str">
            <v>H22</v>
          </cell>
          <cell r="E869" t="str">
            <v>SMG</v>
          </cell>
          <cell r="F869">
            <v>1.2500000000000001E-2</v>
          </cell>
          <cell r="G869">
            <v>2.5000000000000001E-4</v>
          </cell>
          <cell r="H869">
            <v>2.58</v>
          </cell>
          <cell r="I869" t="str">
            <v>Pハ</v>
          </cell>
        </row>
        <row r="870">
          <cell r="A870" t="str">
            <v>貨4軽TDG</v>
          </cell>
          <cell r="B870" t="str">
            <v>バス貨物3.5t～12t(軽油)</v>
          </cell>
          <cell r="C870" t="str">
            <v>貨4軽</v>
          </cell>
          <cell r="D870" t="str">
            <v>H22</v>
          </cell>
          <cell r="E870" t="str">
            <v>TDG</v>
          </cell>
          <cell r="F870">
            <v>4.4999999999999998E-2</v>
          </cell>
          <cell r="G870">
            <v>9.0000000000000008E-4</v>
          </cell>
          <cell r="H870">
            <v>2.58</v>
          </cell>
          <cell r="I870" t="str">
            <v>軽ポ</v>
          </cell>
        </row>
        <row r="871">
          <cell r="A871" t="str">
            <v>貨4軽TKG</v>
          </cell>
          <cell r="B871" t="str">
            <v>バス貨物3.5t～12t(軽油)</v>
          </cell>
          <cell r="C871" t="str">
            <v>貨4軽</v>
          </cell>
          <cell r="D871" t="str">
            <v>H22</v>
          </cell>
          <cell r="E871" t="str">
            <v>TKG</v>
          </cell>
          <cell r="F871">
            <v>4.4999999999999998E-2</v>
          </cell>
          <cell r="G871">
            <v>9.0000000000000008E-4</v>
          </cell>
          <cell r="H871">
            <v>2.58</v>
          </cell>
          <cell r="I871" t="str">
            <v>軽ポ</v>
          </cell>
        </row>
        <row r="872">
          <cell r="A872" t="str">
            <v>貨4軽TPG</v>
          </cell>
          <cell r="B872" t="str">
            <v>バス貨物3.5t～12t(軽油)</v>
          </cell>
          <cell r="C872" t="str">
            <v>貨4軽</v>
          </cell>
          <cell r="D872" t="str">
            <v>H22</v>
          </cell>
          <cell r="E872" t="str">
            <v>TPG</v>
          </cell>
          <cell r="F872">
            <v>4.4999999999999998E-2</v>
          </cell>
          <cell r="G872">
            <v>9.0000000000000008E-4</v>
          </cell>
          <cell r="H872">
            <v>2.58</v>
          </cell>
          <cell r="I872" t="str">
            <v>軽ポ</v>
          </cell>
        </row>
        <row r="873">
          <cell r="A873" t="str">
            <v>貨4軽TRG</v>
          </cell>
          <cell r="B873" t="str">
            <v>バス貨物3.5t～12t(軽油)</v>
          </cell>
          <cell r="C873" t="str">
            <v>貨4軽</v>
          </cell>
          <cell r="D873" t="str">
            <v>H22</v>
          </cell>
          <cell r="E873" t="str">
            <v>TRG</v>
          </cell>
          <cell r="F873">
            <v>4.4999999999999998E-2</v>
          </cell>
          <cell r="G873">
            <v>9.0000000000000008E-4</v>
          </cell>
          <cell r="H873">
            <v>2.58</v>
          </cell>
          <cell r="I873" t="str">
            <v>軽ポ</v>
          </cell>
        </row>
        <row r="874">
          <cell r="A874" t="str">
            <v>貨4軽TTG</v>
          </cell>
          <cell r="B874" t="str">
            <v>バス貨物3.5t～12t(軽油)</v>
          </cell>
          <cell r="C874" t="str">
            <v>貨4軽</v>
          </cell>
          <cell r="D874" t="str">
            <v>H22</v>
          </cell>
          <cell r="E874" t="str">
            <v>TTG</v>
          </cell>
          <cell r="F874">
            <v>4.4999999999999998E-2</v>
          </cell>
          <cell r="G874">
            <v>9.0000000000000008E-4</v>
          </cell>
          <cell r="H874">
            <v>2.58</v>
          </cell>
          <cell r="I874" t="str">
            <v>軽ポ</v>
          </cell>
        </row>
        <row r="875">
          <cell r="A875" t="str">
            <v>貨4軽TCG</v>
          </cell>
          <cell r="B875" t="str">
            <v>バス貨物3.5t～12t(軽油)</v>
          </cell>
          <cell r="C875" t="str">
            <v>貨4軽</v>
          </cell>
          <cell r="D875" t="str">
            <v>H22</v>
          </cell>
          <cell r="E875" t="str">
            <v>TCG</v>
          </cell>
          <cell r="F875">
            <v>4.4999999999999998E-2</v>
          </cell>
          <cell r="G875">
            <v>9.0000000000000008E-4</v>
          </cell>
          <cell r="H875">
            <v>2.58</v>
          </cell>
          <cell r="I875" t="str">
            <v>ハ</v>
          </cell>
        </row>
        <row r="876">
          <cell r="A876" t="str">
            <v>貨4軽TJG</v>
          </cell>
          <cell r="B876" t="str">
            <v>バス貨物3.5t～12t(軽油)</v>
          </cell>
          <cell r="C876" t="str">
            <v>貨4軽</v>
          </cell>
          <cell r="D876" t="str">
            <v>H22</v>
          </cell>
          <cell r="E876" t="str">
            <v>TJG</v>
          </cell>
          <cell r="F876">
            <v>4.4999999999999998E-2</v>
          </cell>
          <cell r="G876">
            <v>9.0000000000000008E-4</v>
          </cell>
          <cell r="H876">
            <v>2.58</v>
          </cell>
          <cell r="I876" t="str">
            <v>ハ</v>
          </cell>
        </row>
        <row r="877">
          <cell r="A877" t="str">
            <v>貨4軽TNG</v>
          </cell>
          <cell r="B877" t="str">
            <v>バス貨物3.5t～12t(軽油)</v>
          </cell>
          <cell r="C877" t="str">
            <v>貨4軽</v>
          </cell>
          <cell r="D877" t="str">
            <v>H22</v>
          </cell>
          <cell r="E877" t="str">
            <v>TNG</v>
          </cell>
          <cell r="F877">
            <v>4.4999999999999998E-2</v>
          </cell>
          <cell r="G877">
            <v>9.0000000000000008E-4</v>
          </cell>
          <cell r="H877">
            <v>2.58</v>
          </cell>
          <cell r="I877" t="str">
            <v>ハ</v>
          </cell>
        </row>
        <row r="878">
          <cell r="A878" t="str">
            <v>貨4軽TQG</v>
          </cell>
          <cell r="B878" t="str">
            <v>バス貨物3.5t～12t(軽油)</v>
          </cell>
          <cell r="C878" t="str">
            <v>貨4軽</v>
          </cell>
          <cell r="D878" t="str">
            <v>H22</v>
          </cell>
          <cell r="E878" t="str">
            <v>TQG</v>
          </cell>
          <cell r="F878">
            <v>4.4999999999999998E-2</v>
          </cell>
          <cell r="G878">
            <v>9.0000000000000008E-4</v>
          </cell>
          <cell r="H878">
            <v>2.58</v>
          </cell>
          <cell r="I878" t="str">
            <v>ハ</v>
          </cell>
        </row>
        <row r="879">
          <cell r="A879" t="str">
            <v>貨4軽TSG</v>
          </cell>
          <cell r="B879" t="str">
            <v>バス貨物3.5t～12t(軽油)</v>
          </cell>
          <cell r="C879" t="str">
            <v>貨4軽</v>
          </cell>
          <cell r="D879" t="str">
            <v>H22</v>
          </cell>
          <cell r="E879" t="str">
            <v>TSG</v>
          </cell>
          <cell r="F879">
            <v>4.4999999999999998E-2</v>
          </cell>
          <cell r="G879">
            <v>9.0000000000000008E-4</v>
          </cell>
          <cell r="H879">
            <v>2.58</v>
          </cell>
          <cell r="I879" t="str">
            <v>ハ</v>
          </cell>
        </row>
        <row r="880">
          <cell r="A880" t="str">
            <v>貨4軽TMG</v>
          </cell>
          <cell r="B880" t="str">
            <v>バス貨物3.5t～12t(軽油)</v>
          </cell>
          <cell r="C880" t="str">
            <v>貨4軽</v>
          </cell>
          <cell r="D880" t="str">
            <v>H22</v>
          </cell>
          <cell r="E880" t="str">
            <v>TMG</v>
          </cell>
          <cell r="F880">
            <v>4.4999999999999998E-2</v>
          </cell>
          <cell r="G880">
            <v>9.0000000000000008E-4</v>
          </cell>
          <cell r="H880">
            <v>2.58</v>
          </cell>
          <cell r="I880" t="str">
            <v>Pハ</v>
          </cell>
        </row>
        <row r="881">
          <cell r="A881" t="str">
            <v>貨5軽SDG</v>
          </cell>
          <cell r="B881" t="str">
            <v>バス貨物3.5t～12t(軽油)</v>
          </cell>
          <cell r="C881" t="str">
            <v>貨5軽</v>
          </cell>
          <cell r="D881" t="str">
            <v>H22</v>
          </cell>
          <cell r="E881" t="str">
            <v>SDG</v>
          </cell>
          <cell r="F881">
            <v>0.05</v>
          </cell>
          <cell r="G881">
            <v>1E-3</v>
          </cell>
          <cell r="H881">
            <v>2.58</v>
          </cell>
          <cell r="I881" t="str">
            <v>軽ポ</v>
          </cell>
        </row>
        <row r="882">
          <cell r="A882" t="str">
            <v>貨5軽SKG</v>
          </cell>
          <cell r="B882" t="str">
            <v>バス貨物3.5t～12t(軽油)</v>
          </cell>
          <cell r="C882" t="str">
            <v>貨5軽</v>
          </cell>
          <cell r="D882" t="str">
            <v>H22</v>
          </cell>
          <cell r="E882" t="str">
            <v>SKG</v>
          </cell>
          <cell r="F882">
            <v>0.05</v>
          </cell>
          <cell r="G882">
            <v>1E-3</v>
          </cell>
          <cell r="H882">
            <v>2.58</v>
          </cell>
          <cell r="I882" t="str">
            <v>軽ポ</v>
          </cell>
        </row>
        <row r="883">
          <cell r="A883" t="str">
            <v>貨5軽SPG</v>
          </cell>
          <cell r="B883" t="str">
            <v>バス貨物3.5t～12t(軽油)</v>
          </cell>
          <cell r="C883" t="str">
            <v>貨5軽</v>
          </cell>
          <cell r="D883" t="str">
            <v>H22</v>
          </cell>
          <cell r="E883" t="str">
            <v>SPG</v>
          </cell>
          <cell r="F883">
            <v>0.05</v>
          </cell>
          <cell r="G883">
            <v>1E-3</v>
          </cell>
          <cell r="H883">
            <v>2.58</v>
          </cell>
          <cell r="I883" t="str">
            <v>軽ポ</v>
          </cell>
        </row>
        <row r="884">
          <cell r="A884" t="str">
            <v>貨5軽SRG</v>
          </cell>
          <cell r="B884" t="str">
            <v>バス貨物3.5t～12t(軽油)</v>
          </cell>
          <cell r="C884" t="str">
            <v>貨5軽</v>
          </cell>
          <cell r="D884" t="str">
            <v>H22</v>
          </cell>
          <cell r="E884" t="str">
            <v>SRG</v>
          </cell>
          <cell r="F884">
            <v>0.05</v>
          </cell>
          <cell r="G884">
            <v>1E-3</v>
          </cell>
          <cell r="H884">
            <v>2.58</v>
          </cell>
          <cell r="I884" t="str">
            <v>軽ポ</v>
          </cell>
        </row>
        <row r="885">
          <cell r="A885" t="str">
            <v>貨5軽STG</v>
          </cell>
          <cell r="B885" t="str">
            <v>バス貨物3.5t～12t(軽油)</v>
          </cell>
          <cell r="C885" t="str">
            <v>貨5軽</v>
          </cell>
          <cell r="D885" t="str">
            <v>H22</v>
          </cell>
          <cell r="E885" t="str">
            <v>STG</v>
          </cell>
          <cell r="F885">
            <v>0.05</v>
          </cell>
          <cell r="G885">
            <v>1E-3</v>
          </cell>
          <cell r="H885">
            <v>2.58</v>
          </cell>
          <cell r="I885" t="str">
            <v>軽ポ</v>
          </cell>
        </row>
        <row r="886">
          <cell r="A886" t="str">
            <v>貨5軽SCG</v>
          </cell>
          <cell r="B886" t="str">
            <v>バス貨物3.5t～12t(軽油)</v>
          </cell>
          <cell r="C886" t="str">
            <v>貨5軽</v>
          </cell>
          <cell r="D886" t="str">
            <v>H22</v>
          </cell>
          <cell r="E886" t="str">
            <v>SCG</v>
          </cell>
          <cell r="F886">
            <v>2.5000000000000001E-2</v>
          </cell>
          <cell r="G886">
            <v>5.0000000000000001E-4</v>
          </cell>
          <cell r="H886">
            <v>2.58</v>
          </cell>
          <cell r="I886" t="str">
            <v>ハ</v>
          </cell>
        </row>
        <row r="887">
          <cell r="A887" t="str">
            <v>貨5軽SJG</v>
          </cell>
          <cell r="B887" t="str">
            <v>バス貨物3.5t～12t(軽油)</v>
          </cell>
          <cell r="C887" t="str">
            <v>貨5軽</v>
          </cell>
          <cell r="D887" t="str">
            <v>H22</v>
          </cell>
          <cell r="E887" t="str">
            <v>SJG</v>
          </cell>
          <cell r="F887">
            <v>2.5000000000000001E-2</v>
          </cell>
          <cell r="G887">
            <v>5.0000000000000001E-4</v>
          </cell>
          <cell r="H887">
            <v>2.58</v>
          </cell>
          <cell r="I887" t="str">
            <v>ハ</v>
          </cell>
        </row>
        <row r="888">
          <cell r="A888" t="str">
            <v>貨5軽SNG</v>
          </cell>
          <cell r="B888" t="str">
            <v>バス貨物3.5t～12t(軽油)</v>
          </cell>
          <cell r="C888" t="str">
            <v>貨5軽</v>
          </cell>
          <cell r="D888" t="str">
            <v>H22</v>
          </cell>
          <cell r="E888" t="str">
            <v>SNG</v>
          </cell>
          <cell r="F888">
            <v>2.5000000000000001E-2</v>
          </cell>
          <cell r="G888">
            <v>5.0000000000000001E-4</v>
          </cell>
          <cell r="H888">
            <v>2.58</v>
          </cell>
          <cell r="I888" t="str">
            <v>ハ</v>
          </cell>
        </row>
        <row r="889">
          <cell r="A889" t="str">
            <v>貨5軽SQG</v>
          </cell>
          <cell r="B889" t="str">
            <v>バス貨物3.5t～12t(軽油)</v>
          </cell>
          <cell r="C889" t="str">
            <v>貨5軽</v>
          </cell>
          <cell r="D889" t="str">
            <v>H22</v>
          </cell>
          <cell r="E889" t="str">
            <v>SQG</v>
          </cell>
          <cell r="F889">
            <v>2.5000000000000001E-2</v>
          </cell>
          <cell r="G889">
            <v>5.0000000000000001E-4</v>
          </cell>
          <cell r="H889">
            <v>2.58</v>
          </cell>
          <cell r="I889" t="str">
            <v>ハ</v>
          </cell>
        </row>
        <row r="890">
          <cell r="A890" t="str">
            <v>貨5軽SSG</v>
          </cell>
          <cell r="B890" t="str">
            <v>バス貨物3.5t～12t(軽油)</v>
          </cell>
          <cell r="C890" t="str">
            <v>貨5軽</v>
          </cell>
          <cell r="D890" t="str">
            <v>H22</v>
          </cell>
          <cell r="E890" t="str">
            <v>SSG</v>
          </cell>
          <cell r="F890">
            <v>2.5000000000000001E-2</v>
          </cell>
          <cell r="G890">
            <v>5.0000000000000001E-4</v>
          </cell>
          <cell r="H890">
            <v>2.58</v>
          </cell>
          <cell r="I890" t="str">
            <v>ハ</v>
          </cell>
        </row>
        <row r="891">
          <cell r="A891" t="str">
            <v>貨5軽SMG</v>
          </cell>
          <cell r="B891" t="str">
            <v>バス貨物3.5t～12t(軽油)</v>
          </cell>
          <cell r="C891" t="str">
            <v>貨5軽</v>
          </cell>
          <cell r="D891" t="str">
            <v>H22</v>
          </cell>
          <cell r="E891" t="str">
            <v>SMG</v>
          </cell>
          <cell r="F891">
            <v>1.2500000000000001E-2</v>
          </cell>
          <cell r="G891">
            <v>2.5000000000000001E-4</v>
          </cell>
          <cell r="H891">
            <v>2.58</v>
          </cell>
          <cell r="I891" t="str">
            <v>Pハ</v>
          </cell>
        </row>
        <row r="892">
          <cell r="A892" t="str">
            <v>貨5軽TDG</v>
          </cell>
          <cell r="B892" t="str">
            <v>バス貨物3.5t～12t(軽油)</v>
          </cell>
          <cell r="C892" t="str">
            <v>貨5軽</v>
          </cell>
          <cell r="D892" t="str">
            <v>H22</v>
          </cell>
          <cell r="E892" t="str">
            <v>TDG</v>
          </cell>
          <cell r="F892">
            <v>4.4999999999999998E-2</v>
          </cell>
          <cell r="G892">
            <v>9.0000000000000008E-4</v>
          </cell>
          <cell r="H892">
            <v>2.58</v>
          </cell>
          <cell r="I892" t="str">
            <v>軽ポ</v>
          </cell>
        </row>
        <row r="893">
          <cell r="A893" t="str">
            <v>貨5軽TKG</v>
          </cell>
          <cell r="B893" t="str">
            <v>バス貨物3.5t～12t(軽油)</v>
          </cell>
          <cell r="C893" t="str">
            <v>貨5軽</v>
          </cell>
          <cell r="D893" t="str">
            <v>H22</v>
          </cell>
          <cell r="E893" t="str">
            <v>TKG</v>
          </cell>
          <cell r="F893">
            <v>4.4999999999999998E-2</v>
          </cell>
          <cell r="G893">
            <v>9.0000000000000008E-4</v>
          </cell>
          <cell r="H893">
            <v>2.58</v>
          </cell>
          <cell r="I893" t="str">
            <v>軽ポ</v>
          </cell>
        </row>
        <row r="894">
          <cell r="A894" t="str">
            <v>貨5軽TPG</v>
          </cell>
          <cell r="B894" t="str">
            <v>バス貨物3.5t～12t(軽油)</v>
          </cell>
          <cell r="C894" t="str">
            <v>貨5軽</v>
          </cell>
          <cell r="D894" t="str">
            <v>H22</v>
          </cell>
          <cell r="E894" t="str">
            <v>TPG</v>
          </cell>
          <cell r="F894">
            <v>4.4999999999999998E-2</v>
          </cell>
          <cell r="G894">
            <v>9.0000000000000008E-4</v>
          </cell>
          <cell r="H894">
            <v>2.58</v>
          </cell>
          <cell r="I894" t="str">
            <v>軽ポ</v>
          </cell>
        </row>
        <row r="895">
          <cell r="A895" t="str">
            <v>貨5軽TRG</v>
          </cell>
          <cell r="B895" t="str">
            <v>バス貨物3.5t～12t(軽油)</v>
          </cell>
          <cell r="C895" t="str">
            <v>貨5軽</v>
          </cell>
          <cell r="D895" t="str">
            <v>H22</v>
          </cell>
          <cell r="E895" t="str">
            <v>TRG</v>
          </cell>
          <cell r="F895">
            <v>4.4999999999999998E-2</v>
          </cell>
          <cell r="G895">
            <v>9.0000000000000008E-4</v>
          </cell>
          <cell r="H895">
            <v>2.58</v>
          </cell>
          <cell r="I895" t="str">
            <v>軽ポ</v>
          </cell>
        </row>
        <row r="896">
          <cell r="A896" t="str">
            <v>貨5軽TTG</v>
          </cell>
          <cell r="B896" t="str">
            <v>バス貨物3.5t～12t(軽油)</v>
          </cell>
          <cell r="C896" t="str">
            <v>貨5軽</v>
          </cell>
          <cell r="D896" t="str">
            <v>H22</v>
          </cell>
          <cell r="E896" t="str">
            <v>TTG</v>
          </cell>
          <cell r="F896">
            <v>4.4999999999999998E-2</v>
          </cell>
          <cell r="G896">
            <v>9.0000000000000008E-4</v>
          </cell>
          <cell r="H896">
            <v>2.58</v>
          </cell>
          <cell r="I896" t="str">
            <v>軽ポ</v>
          </cell>
        </row>
        <row r="897">
          <cell r="A897" t="str">
            <v>貨5軽TCG</v>
          </cell>
          <cell r="B897" t="str">
            <v>バス貨物3.5t～12t(軽油)</v>
          </cell>
          <cell r="C897" t="str">
            <v>貨5軽</v>
          </cell>
          <cell r="D897" t="str">
            <v>H22</v>
          </cell>
          <cell r="E897" t="str">
            <v>TCG</v>
          </cell>
          <cell r="F897">
            <v>4.4999999999999998E-2</v>
          </cell>
          <cell r="G897">
            <v>9.0000000000000008E-4</v>
          </cell>
          <cell r="H897">
            <v>2.58</v>
          </cell>
          <cell r="I897" t="str">
            <v>ハ</v>
          </cell>
        </row>
        <row r="898">
          <cell r="A898" t="str">
            <v>貨5軽TJG</v>
          </cell>
          <cell r="B898" t="str">
            <v>バス貨物3.5t～12t(軽油)</v>
          </cell>
          <cell r="C898" t="str">
            <v>貨5軽</v>
          </cell>
          <cell r="D898" t="str">
            <v>H22</v>
          </cell>
          <cell r="E898" t="str">
            <v>TJG</v>
          </cell>
          <cell r="F898">
            <v>4.4999999999999998E-2</v>
          </cell>
          <cell r="G898">
            <v>9.0000000000000008E-4</v>
          </cell>
          <cell r="H898">
            <v>2.58</v>
          </cell>
          <cell r="I898" t="str">
            <v>ハ</v>
          </cell>
        </row>
        <row r="899">
          <cell r="A899" t="str">
            <v>貨5軽TNG</v>
          </cell>
          <cell r="B899" t="str">
            <v>バス貨物3.5t～12t(軽油)</v>
          </cell>
          <cell r="C899" t="str">
            <v>貨5軽</v>
          </cell>
          <cell r="D899" t="str">
            <v>H22</v>
          </cell>
          <cell r="E899" t="str">
            <v>TNG</v>
          </cell>
          <cell r="F899">
            <v>4.4999999999999998E-2</v>
          </cell>
          <cell r="G899">
            <v>9.0000000000000008E-4</v>
          </cell>
          <cell r="H899">
            <v>2.58</v>
          </cell>
          <cell r="I899" t="str">
            <v>ハ</v>
          </cell>
        </row>
        <row r="900">
          <cell r="A900" t="str">
            <v>貨5軽TQG</v>
          </cell>
          <cell r="B900" t="str">
            <v>バス貨物3.5t～12t(軽油)</v>
          </cell>
          <cell r="C900" t="str">
            <v>貨5軽</v>
          </cell>
          <cell r="D900" t="str">
            <v>H22</v>
          </cell>
          <cell r="E900" t="str">
            <v>TQG</v>
          </cell>
          <cell r="F900">
            <v>4.4999999999999998E-2</v>
          </cell>
          <cell r="G900">
            <v>9.0000000000000008E-4</v>
          </cell>
          <cell r="H900">
            <v>2.58</v>
          </cell>
          <cell r="I900" t="str">
            <v>ハ</v>
          </cell>
        </row>
        <row r="901">
          <cell r="A901" t="str">
            <v>貨5軽TSG</v>
          </cell>
          <cell r="B901" t="str">
            <v>バス貨物3.5t～12t(軽油)</v>
          </cell>
          <cell r="C901" t="str">
            <v>貨5軽</v>
          </cell>
          <cell r="D901" t="str">
            <v>H22</v>
          </cell>
          <cell r="E901" t="str">
            <v>TSG</v>
          </cell>
          <cell r="F901">
            <v>4.4999999999999998E-2</v>
          </cell>
          <cell r="G901">
            <v>9.0000000000000008E-4</v>
          </cell>
          <cell r="H901">
            <v>2.58</v>
          </cell>
          <cell r="I901" t="str">
            <v>ハ</v>
          </cell>
        </row>
        <row r="902">
          <cell r="A902" t="str">
            <v>貨5軽TMG</v>
          </cell>
          <cell r="B902" t="str">
            <v>バス貨物3.5t～12t(軽油)</v>
          </cell>
          <cell r="C902" t="str">
            <v>貨5軽</v>
          </cell>
          <cell r="D902" t="str">
            <v>H22</v>
          </cell>
          <cell r="E902" t="str">
            <v>TMG</v>
          </cell>
          <cell r="F902">
            <v>4.4999999999999998E-2</v>
          </cell>
          <cell r="G902">
            <v>9.0000000000000008E-4</v>
          </cell>
          <cell r="H902">
            <v>2.58</v>
          </cell>
          <cell r="I902" t="str">
            <v>Pハ</v>
          </cell>
        </row>
        <row r="903">
          <cell r="A903" t="str">
            <v>貨4軽2DG</v>
          </cell>
          <cell r="B903" t="str">
            <v>バス貨物3.5t～(軽油)</v>
          </cell>
          <cell r="C903" t="str">
            <v>貨4軽</v>
          </cell>
          <cell r="D903" t="str">
            <v>H28</v>
          </cell>
          <cell r="E903" t="str">
            <v>2DG</v>
          </cell>
          <cell r="F903">
            <v>0.03</v>
          </cell>
          <cell r="G903">
            <v>1E-3</v>
          </cell>
          <cell r="H903">
            <v>2.58</v>
          </cell>
          <cell r="I903" t="str">
            <v>軽ポポ</v>
          </cell>
        </row>
        <row r="904">
          <cell r="A904" t="str">
            <v>貨4軽2KG</v>
          </cell>
          <cell r="B904" t="str">
            <v>バス貨物3.5t～(軽油)</v>
          </cell>
          <cell r="C904" t="str">
            <v>貨4軽</v>
          </cell>
          <cell r="D904" t="str">
            <v>H28</v>
          </cell>
          <cell r="E904" t="str">
            <v>2KG</v>
          </cell>
          <cell r="F904">
            <v>0.03</v>
          </cell>
          <cell r="G904">
            <v>1E-3</v>
          </cell>
          <cell r="H904">
            <v>2.58</v>
          </cell>
          <cell r="I904" t="str">
            <v>軽ポポ</v>
          </cell>
        </row>
        <row r="905">
          <cell r="A905" t="str">
            <v>貨4軽2PG</v>
          </cell>
          <cell r="B905" t="str">
            <v>バス貨物3.5t～(軽油)</v>
          </cell>
          <cell r="C905" t="str">
            <v>貨4軽</v>
          </cell>
          <cell r="D905" t="str">
            <v>H28</v>
          </cell>
          <cell r="E905" t="str">
            <v>2PG</v>
          </cell>
          <cell r="F905">
            <v>0.03</v>
          </cell>
          <cell r="G905">
            <v>1E-3</v>
          </cell>
          <cell r="H905">
            <v>2.58</v>
          </cell>
          <cell r="I905" t="str">
            <v>軽ポポ</v>
          </cell>
        </row>
        <row r="906">
          <cell r="A906" t="str">
            <v>貨4軽2RG</v>
          </cell>
          <cell r="B906" t="str">
            <v>バス貨物3.5t～(軽油)</v>
          </cell>
          <cell r="C906" t="str">
            <v>貨4軽</v>
          </cell>
          <cell r="D906" t="str">
            <v>H28</v>
          </cell>
          <cell r="E906" t="str">
            <v>2RG</v>
          </cell>
          <cell r="F906">
            <v>0.03</v>
          </cell>
          <cell r="G906">
            <v>1E-3</v>
          </cell>
          <cell r="H906">
            <v>2.58</v>
          </cell>
          <cell r="I906" t="str">
            <v>軽ポポ</v>
          </cell>
        </row>
        <row r="907">
          <cell r="A907" t="str">
            <v>貨4軽2TG</v>
          </cell>
          <cell r="B907" t="str">
            <v>バス貨物3.5t～(軽油)</v>
          </cell>
          <cell r="C907" t="str">
            <v>貨4軽</v>
          </cell>
          <cell r="D907" t="str">
            <v>H28</v>
          </cell>
          <cell r="E907" t="str">
            <v>2TG</v>
          </cell>
          <cell r="F907">
            <v>0.03</v>
          </cell>
          <cell r="G907">
            <v>1E-3</v>
          </cell>
          <cell r="H907">
            <v>2.58</v>
          </cell>
          <cell r="I907" t="str">
            <v>軽ポポ</v>
          </cell>
        </row>
        <row r="908">
          <cell r="A908" t="str">
            <v>貨4軽2CG</v>
          </cell>
          <cell r="B908" t="str">
            <v>バス貨物3.5t～(軽油)</v>
          </cell>
          <cell r="C908" t="str">
            <v>貨4軽</v>
          </cell>
          <cell r="D908" t="str">
            <v>H28</v>
          </cell>
          <cell r="E908" t="str">
            <v>2CG</v>
          </cell>
          <cell r="F908">
            <v>1.4999999999999999E-2</v>
          </cell>
          <cell r="G908">
            <v>5.0000000000000001E-4</v>
          </cell>
          <cell r="H908">
            <v>2.58</v>
          </cell>
          <cell r="I908" t="str">
            <v>ハ</v>
          </cell>
        </row>
        <row r="909">
          <cell r="A909" t="str">
            <v>貨4軽2JG</v>
          </cell>
          <cell r="B909" t="str">
            <v>バス貨物3.5t～(軽油)</v>
          </cell>
          <cell r="C909" t="str">
            <v>貨4軽</v>
          </cell>
          <cell r="D909" t="str">
            <v>H28</v>
          </cell>
          <cell r="E909" t="str">
            <v>2JG</v>
          </cell>
          <cell r="F909">
            <v>1.4999999999999999E-2</v>
          </cell>
          <cell r="G909">
            <v>5.0000000000000001E-4</v>
          </cell>
          <cell r="H909">
            <v>2.58</v>
          </cell>
          <cell r="I909" t="str">
            <v>ハ</v>
          </cell>
        </row>
        <row r="910">
          <cell r="A910" t="str">
            <v>貨4軽2NG</v>
          </cell>
          <cell r="B910" t="str">
            <v>バス貨物3.5t～(軽油)</v>
          </cell>
          <cell r="C910" t="str">
            <v>貨4軽</v>
          </cell>
          <cell r="D910" t="str">
            <v>H28</v>
          </cell>
          <cell r="E910" t="str">
            <v>2NG</v>
          </cell>
          <cell r="F910">
            <v>1.4999999999999999E-2</v>
          </cell>
          <cell r="G910">
            <v>5.0000000000000001E-4</v>
          </cell>
          <cell r="H910">
            <v>2.58</v>
          </cell>
          <cell r="I910" t="str">
            <v>ハ</v>
          </cell>
        </row>
        <row r="911">
          <cell r="A911" t="str">
            <v>貨4軽2QG</v>
          </cell>
          <cell r="B911" t="str">
            <v>バス貨物3.5t～(軽油)</v>
          </cell>
          <cell r="C911" t="str">
            <v>貨4軽</v>
          </cell>
          <cell r="D911" t="str">
            <v>H28</v>
          </cell>
          <cell r="E911" t="str">
            <v>2QG</v>
          </cell>
          <cell r="F911">
            <v>1.4999999999999999E-2</v>
          </cell>
          <cell r="G911">
            <v>5.0000000000000001E-4</v>
          </cell>
          <cell r="H911">
            <v>2.58</v>
          </cell>
          <cell r="I911" t="str">
            <v>ハ</v>
          </cell>
        </row>
        <row r="912">
          <cell r="A912" t="str">
            <v>貨4軽2SG</v>
          </cell>
          <cell r="B912" t="str">
            <v>バス貨物3.5t～(軽油)</v>
          </cell>
          <cell r="C912" t="str">
            <v>貨4軽</v>
          </cell>
          <cell r="D912" t="str">
            <v>H28</v>
          </cell>
          <cell r="E912" t="str">
            <v>2SG</v>
          </cell>
          <cell r="F912">
            <v>1.4999999999999999E-2</v>
          </cell>
          <cell r="G912">
            <v>5.0000000000000001E-4</v>
          </cell>
          <cell r="H912">
            <v>2.58</v>
          </cell>
          <cell r="I912" t="str">
            <v>ハ</v>
          </cell>
        </row>
        <row r="913">
          <cell r="A913" t="str">
            <v>貨4軽2MG</v>
          </cell>
          <cell r="B913" t="str">
            <v>バス貨物3.5t～(軽油)</v>
          </cell>
          <cell r="C913" t="str">
            <v>貨4軽</v>
          </cell>
          <cell r="D913" t="str">
            <v>H28</v>
          </cell>
          <cell r="E913" t="str">
            <v>2MG</v>
          </cell>
          <cell r="F913">
            <v>7.4999999999999997E-3</v>
          </cell>
          <cell r="G913">
            <v>2.5000000000000001E-4</v>
          </cell>
          <cell r="H913">
            <v>2.58</v>
          </cell>
          <cell r="I913" t="str">
            <v>Pハ</v>
          </cell>
        </row>
        <row r="914">
          <cell r="A914" t="str">
            <v>貨1CTP</v>
          </cell>
          <cell r="B914" t="str">
            <v>バス貨物～1.7t(CNG)</v>
          </cell>
          <cell r="C914" t="str">
            <v>貨1C</v>
          </cell>
          <cell r="D914" t="str">
            <v>H12</v>
          </cell>
          <cell r="E914" t="str">
            <v>TP</v>
          </cell>
          <cell r="F914">
            <v>0.03</v>
          </cell>
          <cell r="G914">
            <v>0</v>
          </cell>
          <cell r="H914">
            <v>2.23</v>
          </cell>
          <cell r="I914" t="str">
            <v>C</v>
          </cell>
        </row>
        <row r="915">
          <cell r="A915" t="str">
            <v>貨1CLP</v>
          </cell>
          <cell r="B915" t="str">
            <v>バス貨物～1.7t(CNG)</v>
          </cell>
          <cell r="C915" t="str">
            <v>貨1C</v>
          </cell>
          <cell r="D915" t="str">
            <v>H12</v>
          </cell>
          <cell r="E915" t="str">
            <v>LP</v>
          </cell>
          <cell r="F915">
            <v>0.02</v>
          </cell>
          <cell r="G915">
            <v>0</v>
          </cell>
          <cell r="H915">
            <v>2.23</v>
          </cell>
          <cell r="I915" t="str">
            <v>C</v>
          </cell>
        </row>
        <row r="916">
          <cell r="A916" t="str">
            <v>貨1CUP</v>
          </cell>
          <cell r="B916" t="str">
            <v>バス貨物～1.7t(CNG)</v>
          </cell>
          <cell r="C916" t="str">
            <v>貨1C</v>
          </cell>
          <cell r="D916" t="str">
            <v>H12</v>
          </cell>
          <cell r="E916" t="str">
            <v>UP</v>
          </cell>
          <cell r="F916">
            <v>0.01</v>
          </cell>
          <cell r="G916">
            <v>0</v>
          </cell>
          <cell r="H916">
            <v>2.23</v>
          </cell>
          <cell r="I916" t="str">
            <v>C</v>
          </cell>
        </row>
        <row r="917">
          <cell r="A917" t="str">
            <v>貨1CAFE</v>
          </cell>
          <cell r="B917" t="str">
            <v>バス貨物～1.7t(CNG)</v>
          </cell>
          <cell r="C917" t="str">
            <v>貨1C</v>
          </cell>
          <cell r="D917" t="str">
            <v>H17</v>
          </cell>
          <cell r="E917" t="str">
            <v>AFE</v>
          </cell>
          <cell r="F917">
            <v>2.5000000000000001E-2</v>
          </cell>
          <cell r="G917">
            <v>0</v>
          </cell>
          <cell r="H917">
            <v>2.23</v>
          </cell>
          <cell r="I917" t="str">
            <v>C</v>
          </cell>
        </row>
        <row r="918">
          <cell r="A918" t="str">
            <v>貨1CAEE</v>
          </cell>
          <cell r="B918" t="str">
            <v>バス貨物～1.7t(CNG)</v>
          </cell>
          <cell r="C918" t="str">
            <v>貨1C</v>
          </cell>
          <cell r="D918" t="str">
            <v>H17</v>
          </cell>
          <cell r="E918" t="str">
            <v>AEE</v>
          </cell>
          <cell r="F918">
            <v>1.2500000000000001E-2</v>
          </cell>
          <cell r="G918">
            <v>0</v>
          </cell>
          <cell r="H918">
            <v>2.23</v>
          </cell>
          <cell r="I918" t="str">
            <v>C</v>
          </cell>
        </row>
        <row r="919">
          <cell r="A919" t="str">
            <v>貨1CCEE</v>
          </cell>
          <cell r="B919" t="str">
            <v>バス貨物～1.7t(CNG)</v>
          </cell>
          <cell r="C919" t="str">
            <v>貨1C</v>
          </cell>
          <cell r="D919" t="str">
            <v>H17</v>
          </cell>
          <cell r="E919" t="str">
            <v>CEE</v>
          </cell>
          <cell r="F919">
            <v>1.2500000000000001E-2</v>
          </cell>
          <cell r="G919">
            <v>0</v>
          </cell>
          <cell r="H919">
            <v>2.23</v>
          </cell>
          <cell r="I919" t="str">
            <v>C</v>
          </cell>
        </row>
        <row r="920">
          <cell r="A920" t="str">
            <v>貨1CCFE</v>
          </cell>
          <cell r="B920" t="str">
            <v>バス貨物～1.7t(CNG)</v>
          </cell>
          <cell r="C920" t="str">
            <v>貨1C</v>
          </cell>
          <cell r="D920" t="str">
            <v>H17</v>
          </cell>
          <cell r="E920" t="str">
            <v>CFE</v>
          </cell>
          <cell r="F920">
            <v>1.2500000000000001E-2</v>
          </cell>
          <cell r="G920">
            <v>0</v>
          </cell>
          <cell r="H920">
            <v>2.23</v>
          </cell>
          <cell r="I920" t="str">
            <v>C</v>
          </cell>
        </row>
        <row r="921">
          <cell r="A921" t="str">
            <v>貨1CDEE</v>
          </cell>
          <cell r="B921" t="str">
            <v>バス貨物～1.7t(CNG)</v>
          </cell>
          <cell r="C921" t="str">
            <v>貨1C</v>
          </cell>
          <cell r="D921" t="str">
            <v>H17</v>
          </cell>
          <cell r="E921" t="str">
            <v>DEE</v>
          </cell>
          <cell r="F921">
            <v>6.2500000000000003E-3</v>
          </cell>
          <cell r="G921">
            <v>0</v>
          </cell>
          <cell r="H921">
            <v>2.23</v>
          </cell>
          <cell r="I921" t="str">
            <v>C</v>
          </cell>
        </row>
        <row r="922">
          <cell r="A922" t="str">
            <v>貨1CDFE</v>
          </cell>
          <cell r="B922" t="str">
            <v>バス貨物～1.7t(CNG)</v>
          </cell>
          <cell r="C922" t="str">
            <v>貨1C</v>
          </cell>
          <cell r="D922" t="str">
            <v>H17</v>
          </cell>
          <cell r="E922" t="str">
            <v>DFE</v>
          </cell>
          <cell r="F922">
            <v>6.2500000000000003E-3</v>
          </cell>
          <cell r="G922">
            <v>0</v>
          </cell>
          <cell r="H922">
            <v>2.23</v>
          </cell>
          <cell r="I922" t="str">
            <v>C</v>
          </cell>
        </row>
        <row r="923">
          <cell r="A923" t="str">
            <v>貨1CLFE</v>
          </cell>
          <cell r="B923" t="str">
            <v>バス貨物～1.7t(CNG)</v>
          </cell>
          <cell r="C923" t="str">
            <v>貨1C</v>
          </cell>
          <cell r="D923" t="str">
            <v>H21</v>
          </cell>
          <cell r="E923" t="str">
            <v>LFE</v>
          </cell>
          <cell r="F923">
            <v>2.5000000000000001E-2</v>
          </cell>
          <cell r="G923">
            <v>0</v>
          </cell>
          <cell r="H923">
            <v>2.23</v>
          </cell>
          <cell r="I923" t="str">
            <v>C</v>
          </cell>
        </row>
        <row r="924">
          <cell r="A924" t="str">
            <v>貨1CLEE</v>
          </cell>
          <cell r="B924" t="str">
            <v>バス貨物～1.7t(CNG)</v>
          </cell>
          <cell r="C924" t="str">
            <v>貨1C</v>
          </cell>
          <cell r="D924" t="str">
            <v>H21</v>
          </cell>
          <cell r="E924" t="str">
            <v>LEE</v>
          </cell>
          <cell r="F924">
            <v>1.2500000000000001E-2</v>
          </cell>
          <cell r="G924">
            <v>0</v>
          </cell>
          <cell r="H924">
            <v>2.23</v>
          </cell>
          <cell r="I924" t="str">
            <v>C</v>
          </cell>
        </row>
        <row r="925">
          <cell r="A925" t="str">
            <v>貨1CMFE</v>
          </cell>
          <cell r="B925" t="str">
            <v>バス貨物～1.7t(CNG)</v>
          </cell>
          <cell r="C925" t="str">
            <v>貨1C</v>
          </cell>
          <cell r="D925" t="str">
            <v>H21</v>
          </cell>
          <cell r="E925" t="str">
            <v>MFE</v>
          </cell>
          <cell r="F925">
            <v>1.2500000000000001E-2</v>
          </cell>
          <cell r="G925">
            <v>0</v>
          </cell>
          <cell r="H925">
            <v>2.23</v>
          </cell>
          <cell r="I925" t="str">
            <v>C</v>
          </cell>
        </row>
        <row r="926">
          <cell r="A926" t="str">
            <v>貨1CMEE</v>
          </cell>
          <cell r="B926" t="str">
            <v>バス貨物～1.7t(CNG)</v>
          </cell>
          <cell r="C926" t="str">
            <v>貨1C</v>
          </cell>
          <cell r="D926" t="str">
            <v>H21</v>
          </cell>
          <cell r="E926" t="str">
            <v>MEE</v>
          </cell>
          <cell r="F926">
            <v>1.2500000000000001E-2</v>
          </cell>
          <cell r="G926">
            <v>0</v>
          </cell>
          <cell r="H926">
            <v>2.23</v>
          </cell>
          <cell r="I926" t="str">
            <v>C</v>
          </cell>
        </row>
        <row r="927">
          <cell r="A927" t="str">
            <v>貨1CRFE</v>
          </cell>
          <cell r="B927" t="str">
            <v>バス貨物～1.7t(CNG)</v>
          </cell>
          <cell r="C927" t="str">
            <v>貨1C</v>
          </cell>
          <cell r="D927" t="str">
            <v>H21</v>
          </cell>
          <cell r="E927" t="str">
            <v>RFE</v>
          </cell>
          <cell r="F927">
            <v>6.2500000000000003E-3</v>
          </cell>
          <cell r="G927">
            <v>0</v>
          </cell>
          <cell r="H927">
            <v>2.23</v>
          </cell>
          <cell r="I927" t="str">
            <v>C</v>
          </cell>
        </row>
        <row r="928">
          <cell r="A928" t="str">
            <v>貨1CREE</v>
          </cell>
          <cell r="B928" t="str">
            <v>バス貨物～1.7t(CNG)</v>
          </cell>
          <cell r="C928" t="str">
            <v>貨1C</v>
          </cell>
          <cell r="D928" t="str">
            <v>H21</v>
          </cell>
          <cell r="E928" t="str">
            <v>REE</v>
          </cell>
          <cell r="F928">
            <v>6.2500000000000003E-3</v>
          </cell>
          <cell r="G928">
            <v>0</v>
          </cell>
          <cell r="H928">
            <v>2.23</v>
          </cell>
          <cell r="I928" t="str">
            <v>C</v>
          </cell>
        </row>
        <row r="929">
          <cell r="A929" t="str">
            <v>貨1CQFE</v>
          </cell>
          <cell r="B929" t="str">
            <v>バス貨物～1.7t(CNG)</v>
          </cell>
          <cell r="C929" t="str">
            <v>貨1C</v>
          </cell>
          <cell r="D929" t="str">
            <v>H21</v>
          </cell>
          <cell r="E929" t="str">
            <v>QFE</v>
          </cell>
          <cell r="F929">
            <v>2.2499999999999999E-2</v>
          </cell>
          <cell r="G929">
            <v>0</v>
          </cell>
          <cell r="H929">
            <v>2.23</v>
          </cell>
          <cell r="I929" t="str">
            <v>C</v>
          </cell>
        </row>
        <row r="930">
          <cell r="A930" t="str">
            <v>貨1CQEE</v>
          </cell>
          <cell r="B930" t="str">
            <v>バス貨物～1.7t(CNG)</v>
          </cell>
          <cell r="C930" t="str">
            <v>貨1C</v>
          </cell>
          <cell r="D930" t="str">
            <v>H21</v>
          </cell>
          <cell r="E930" t="str">
            <v>QEE</v>
          </cell>
          <cell r="F930">
            <v>2.2499999999999999E-2</v>
          </cell>
          <cell r="G930">
            <v>0</v>
          </cell>
          <cell r="H930">
            <v>2.23</v>
          </cell>
          <cell r="I930" t="str">
            <v>C</v>
          </cell>
        </row>
        <row r="931">
          <cell r="A931" t="str">
            <v>貨1C3FE</v>
          </cell>
          <cell r="B931" t="str">
            <v>バス貨物～1.7t(CNG)</v>
          </cell>
          <cell r="C931" t="str">
            <v>貨1C</v>
          </cell>
          <cell r="D931" t="str">
            <v>H30</v>
          </cell>
          <cell r="E931" t="str">
            <v>3FE</v>
          </cell>
          <cell r="F931">
            <v>2.5000000000000001E-2</v>
          </cell>
          <cell r="G931">
            <v>0</v>
          </cell>
          <cell r="H931">
            <v>2.23</v>
          </cell>
          <cell r="I931" t="str">
            <v>C</v>
          </cell>
        </row>
        <row r="932">
          <cell r="A932" t="str">
            <v>貨1C3EE</v>
          </cell>
          <cell r="B932" t="str">
            <v>バス貨物～1.7t(CNG)</v>
          </cell>
          <cell r="C932" t="str">
            <v>貨1C</v>
          </cell>
          <cell r="D932" t="str">
            <v>H30</v>
          </cell>
          <cell r="E932" t="str">
            <v>3EE</v>
          </cell>
          <cell r="F932">
            <v>1.2500000000000001E-2</v>
          </cell>
          <cell r="G932">
            <v>0</v>
          </cell>
          <cell r="H932">
            <v>2.23</v>
          </cell>
          <cell r="I932" t="str">
            <v>C</v>
          </cell>
        </row>
        <row r="933">
          <cell r="A933" t="str">
            <v>貨1C4FE</v>
          </cell>
          <cell r="B933" t="str">
            <v>バス貨物～1.7t(CNG)</v>
          </cell>
          <cell r="C933" t="str">
            <v>貨1C</v>
          </cell>
          <cell r="D933" t="str">
            <v>H30</v>
          </cell>
          <cell r="E933" t="str">
            <v>4FE</v>
          </cell>
          <cell r="F933">
            <v>1.8749999999999999E-2</v>
          </cell>
          <cell r="G933">
            <v>0</v>
          </cell>
          <cell r="H933">
            <v>2.23</v>
          </cell>
          <cell r="I933" t="str">
            <v>C</v>
          </cell>
        </row>
        <row r="934">
          <cell r="A934" t="str">
            <v>貨1C4EE</v>
          </cell>
          <cell r="B934" t="str">
            <v>バス貨物～1.7t(CNG)</v>
          </cell>
          <cell r="C934" t="str">
            <v>貨1C</v>
          </cell>
          <cell r="D934" t="str">
            <v>H30</v>
          </cell>
          <cell r="E934" t="str">
            <v>4EE</v>
          </cell>
          <cell r="F934">
            <v>1.8749999999999999E-2</v>
          </cell>
          <cell r="G934">
            <v>0</v>
          </cell>
          <cell r="H934">
            <v>2.23</v>
          </cell>
          <cell r="I934" t="str">
            <v>C</v>
          </cell>
        </row>
        <row r="935">
          <cell r="A935" t="str">
            <v>貨1C5FE</v>
          </cell>
          <cell r="B935" t="str">
            <v>バス貨物～1.7t(CNG)</v>
          </cell>
          <cell r="C935" t="str">
            <v>貨1C</v>
          </cell>
          <cell r="D935" t="str">
            <v>H30</v>
          </cell>
          <cell r="E935" t="str">
            <v>5FE</v>
          </cell>
          <cell r="F935">
            <v>1.2500000000000001E-2</v>
          </cell>
          <cell r="G935">
            <v>0</v>
          </cell>
          <cell r="H935">
            <v>2.23</v>
          </cell>
          <cell r="I935" t="str">
            <v>C</v>
          </cell>
        </row>
        <row r="936">
          <cell r="A936" t="str">
            <v>貨1C5EE</v>
          </cell>
          <cell r="B936" t="str">
            <v>バス貨物～1.7t(CNG)</v>
          </cell>
          <cell r="C936" t="str">
            <v>貨1C</v>
          </cell>
          <cell r="D936" t="str">
            <v>H30</v>
          </cell>
          <cell r="E936" t="str">
            <v>5EE</v>
          </cell>
          <cell r="F936">
            <v>1.2500000000000001E-2</v>
          </cell>
          <cell r="G936">
            <v>0</v>
          </cell>
          <cell r="H936">
            <v>2.23</v>
          </cell>
          <cell r="I936" t="str">
            <v>C</v>
          </cell>
        </row>
        <row r="937">
          <cell r="A937" t="str">
            <v>貨1C6FE</v>
          </cell>
          <cell r="B937" t="str">
            <v>バス貨物～1.7t(CNG)</v>
          </cell>
          <cell r="C937" t="str">
            <v>貨1C</v>
          </cell>
          <cell r="D937" t="str">
            <v>H30</v>
          </cell>
          <cell r="E937" t="str">
            <v>6FE</v>
          </cell>
          <cell r="F937">
            <v>6.2500000000000003E-3</v>
          </cell>
          <cell r="G937">
            <v>0</v>
          </cell>
          <cell r="H937">
            <v>2.23</v>
          </cell>
          <cell r="I937" t="str">
            <v>C</v>
          </cell>
        </row>
        <row r="938">
          <cell r="A938" t="str">
            <v>貨1C6EE</v>
          </cell>
          <cell r="B938" t="str">
            <v>バス貨物～1.7t(CNG)</v>
          </cell>
          <cell r="C938" t="str">
            <v>貨1C</v>
          </cell>
          <cell r="D938" t="str">
            <v>H30</v>
          </cell>
          <cell r="E938" t="str">
            <v>6EE</v>
          </cell>
          <cell r="F938">
            <v>6.2500000000000003E-3</v>
          </cell>
          <cell r="G938">
            <v>0</v>
          </cell>
          <cell r="H938">
            <v>2.23</v>
          </cell>
          <cell r="I938" t="str">
            <v>C</v>
          </cell>
        </row>
        <row r="939">
          <cell r="A939" t="str">
            <v>貨1CR</v>
          </cell>
          <cell r="B939" t="str">
            <v>バス貨物～1.7t(CNG)</v>
          </cell>
          <cell r="C939" t="str">
            <v>貨1C</v>
          </cell>
          <cell r="D939" t="str">
            <v>H12</v>
          </cell>
          <cell r="E939" t="str">
            <v>R</v>
          </cell>
          <cell r="F939">
            <v>0.125</v>
          </cell>
          <cell r="G939">
            <v>0</v>
          </cell>
          <cell r="H939">
            <v>2.23</v>
          </cell>
          <cell r="I939" t="str">
            <v>C</v>
          </cell>
        </row>
        <row r="940">
          <cell r="A940" t="str">
            <v>貨1CGG</v>
          </cell>
          <cell r="B940" t="str">
            <v>バス貨物～1.7t(CNG)</v>
          </cell>
          <cell r="C940" t="str">
            <v>貨1C</v>
          </cell>
          <cell r="D940" t="str">
            <v>H12</v>
          </cell>
          <cell r="E940" t="str">
            <v>GG</v>
          </cell>
          <cell r="F940">
            <v>0.125</v>
          </cell>
          <cell r="G940">
            <v>0</v>
          </cell>
          <cell r="H940">
            <v>2.23</v>
          </cell>
          <cell r="I940" t="str">
            <v>C</v>
          </cell>
        </row>
        <row r="941">
          <cell r="A941" t="str">
            <v>貨1CBEE</v>
          </cell>
          <cell r="B941" t="str">
            <v>バス貨物～1.7t(CNG)</v>
          </cell>
          <cell r="C941" t="str">
            <v>貨1C</v>
          </cell>
          <cell r="D941" t="str">
            <v>H17</v>
          </cell>
          <cell r="E941" t="str">
            <v>BEE</v>
          </cell>
          <cell r="F941">
            <v>2.2499999999999999E-2</v>
          </cell>
          <cell r="G941">
            <v>0</v>
          </cell>
          <cell r="H941">
            <v>2.23</v>
          </cell>
          <cell r="I941" t="str">
            <v>C</v>
          </cell>
        </row>
        <row r="942">
          <cell r="A942" t="str">
            <v>貨1CBFE</v>
          </cell>
          <cell r="B942" t="str">
            <v>バス貨物～1.7t(CNG)</v>
          </cell>
          <cell r="C942" t="str">
            <v>貨1C</v>
          </cell>
          <cell r="D942" t="str">
            <v>H17</v>
          </cell>
          <cell r="E942" t="str">
            <v>BFE</v>
          </cell>
          <cell r="F942">
            <v>2.2499999999999999E-2</v>
          </cell>
          <cell r="G942">
            <v>0</v>
          </cell>
          <cell r="H942">
            <v>2.23</v>
          </cell>
          <cell r="I942" t="str">
            <v>C</v>
          </cell>
        </row>
        <row r="943">
          <cell r="A943" t="str">
            <v>貨1CNEE</v>
          </cell>
          <cell r="B943" t="str">
            <v>バス貨物～1.7t(CNG)</v>
          </cell>
          <cell r="C943" t="str">
            <v>貨1C</v>
          </cell>
          <cell r="D943" t="str">
            <v>H17</v>
          </cell>
          <cell r="E943" t="str">
            <v>NEE</v>
          </cell>
          <cell r="F943">
            <v>2.2499999999999999E-2</v>
          </cell>
          <cell r="G943">
            <v>0</v>
          </cell>
          <cell r="H943">
            <v>2.23</v>
          </cell>
          <cell r="I943" t="str">
            <v>C</v>
          </cell>
        </row>
        <row r="944">
          <cell r="A944" t="str">
            <v>貨1CNFE</v>
          </cell>
          <cell r="B944" t="str">
            <v>バス貨物～1.7t(CNG)</v>
          </cell>
          <cell r="C944" t="str">
            <v>貨1C</v>
          </cell>
          <cell r="D944" t="str">
            <v>H17</v>
          </cell>
          <cell r="E944" t="str">
            <v>NFE</v>
          </cell>
          <cell r="F944">
            <v>2.2499999999999999E-2</v>
          </cell>
          <cell r="G944">
            <v>0</v>
          </cell>
          <cell r="H944">
            <v>2.23</v>
          </cell>
          <cell r="I944" t="str">
            <v>C</v>
          </cell>
        </row>
        <row r="945">
          <cell r="A945" t="str">
            <v>貨2CTQ</v>
          </cell>
          <cell r="B945" t="str">
            <v>バス貨物1.7～2.5t(CNG)</v>
          </cell>
          <cell r="C945" t="str">
            <v>貨2C</v>
          </cell>
          <cell r="D945" t="str">
            <v>H13</v>
          </cell>
          <cell r="E945" t="str">
            <v>TQ</v>
          </cell>
          <cell r="F945">
            <v>4.8750000000000002E-2</v>
          </cell>
          <cell r="G945">
            <v>0</v>
          </cell>
          <cell r="H945">
            <v>2.23</v>
          </cell>
          <cell r="I945" t="str">
            <v>C</v>
          </cell>
        </row>
        <row r="946">
          <cell r="A946" t="str">
            <v>貨2CLQ</v>
          </cell>
          <cell r="B946" t="str">
            <v>バス貨物1.7～2.5t(CNG)</v>
          </cell>
          <cell r="C946" t="str">
            <v>貨2C</v>
          </cell>
          <cell r="D946" t="str">
            <v>H13</v>
          </cell>
          <cell r="E946" t="str">
            <v>LQ</v>
          </cell>
          <cell r="F946">
            <v>3.2500000000000001E-2</v>
          </cell>
          <cell r="G946">
            <v>0</v>
          </cell>
          <cell r="H946">
            <v>2.23</v>
          </cell>
          <cell r="I946" t="str">
            <v>C</v>
          </cell>
        </row>
        <row r="947">
          <cell r="A947" t="str">
            <v>貨2CUQ</v>
          </cell>
          <cell r="B947" t="str">
            <v>バス貨物1.7～2.5t(CNG)</v>
          </cell>
          <cell r="C947" t="str">
            <v>貨2C</v>
          </cell>
          <cell r="D947" t="str">
            <v>H13</v>
          </cell>
          <cell r="E947" t="str">
            <v>UQ</v>
          </cell>
          <cell r="F947">
            <v>1.6250000000000001E-2</v>
          </cell>
          <cell r="G947">
            <v>0</v>
          </cell>
          <cell r="H947">
            <v>2.23</v>
          </cell>
          <cell r="I947" t="str">
            <v>C</v>
          </cell>
        </row>
        <row r="948">
          <cell r="A948" t="str">
            <v>貨2CAFF</v>
          </cell>
          <cell r="B948" t="str">
            <v>バス貨物1.7～2.5t(CNG)</v>
          </cell>
          <cell r="C948" t="str">
            <v>貨2C</v>
          </cell>
          <cell r="D948" t="str">
            <v>H17</v>
          </cell>
          <cell r="E948" t="str">
            <v>AFF</v>
          </cell>
          <cell r="F948">
            <v>3.5000000000000003E-2</v>
          </cell>
          <cell r="G948">
            <v>0</v>
          </cell>
          <cell r="H948">
            <v>2.23</v>
          </cell>
          <cell r="I948" t="str">
            <v>C</v>
          </cell>
        </row>
        <row r="949">
          <cell r="A949" t="str">
            <v>貨2CAEF</v>
          </cell>
          <cell r="B949" t="str">
            <v>バス貨物1.7～2.5t(CNG)</v>
          </cell>
          <cell r="C949" t="str">
            <v>貨2C</v>
          </cell>
          <cell r="D949" t="str">
            <v>H17</v>
          </cell>
          <cell r="E949" t="str">
            <v>AEF</v>
          </cell>
          <cell r="F949">
            <v>1.7500000000000002E-2</v>
          </cell>
          <cell r="G949">
            <v>0</v>
          </cell>
          <cell r="H949">
            <v>2.23</v>
          </cell>
          <cell r="I949" t="str">
            <v>C</v>
          </cell>
        </row>
        <row r="950">
          <cell r="A950" t="str">
            <v>貨2CCEF</v>
          </cell>
          <cell r="B950" t="str">
            <v>バス貨物1.7～2.5t(CNG)</v>
          </cell>
          <cell r="C950" t="str">
            <v>貨2C</v>
          </cell>
          <cell r="D950" t="str">
            <v>H17</v>
          </cell>
          <cell r="E950" t="str">
            <v>CEF</v>
          </cell>
          <cell r="F950">
            <v>1.7500000000000002E-2</v>
          </cell>
          <cell r="G950">
            <v>0</v>
          </cell>
          <cell r="H950">
            <v>2.23</v>
          </cell>
          <cell r="I950" t="str">
            <v>C</v>
          </cell>
        </row>
        <row r="951">
          <cell r="A951" t="str">
            <v>貨2CCFF</v>
          </cell>
          <cell r="B951" t="str">
            <v>バス貨物1.7～2.5t(CNG)</v>
          </cell>
          <cell r="C951" t="str">
            <v>貨2C</v>
          </cell>
          <cell r="D951" t="str">
            <v>H17</v>
          </cell>
          <cell r="E951" t="str">
            <v>CFF</v>
          </cell>
          <cell r="F951">
            <v>1.7500000000000002E-2</v>
          </cell>
          <cell r="G951">
            <v>0</v>
          </cell>
          <cell r="H951">
            <v>2.23</v>
          </cell>
          <cell r="I951" t="str">
            <v>C</v>
          </cell>
        </row>
        <row r="952">
          <cell r="A952" t="str">
            <v>貨2CDEF</v>
          </cell>
          <cell r="B952" t="str">
            <v>バス貨物1.7～2.5t(CNG)</v>
          </cell>
          <cell r="C952" t="str">
            <v>貨2C</v>
          </cell>
          <cell r="D952" t="str">
            <v>H17</v>
          </cell>
          <cell r="E952" t="str">
            <v>DEF</v>
          </cell>
          <cell r="F952">
            <v>8.7500000000000008E-3</v>
          </cell>
          <cell r="G952">
            <v>0</v>
          </cell>
          <cell r="H952">
            <v>2.23</v>
          </cell>
          <cell r="I952" t="str">
            <v>C</v>
          </cell>
        </row>
        <row r="953">
          <cell r="A953" t="str">
            <v>貨2CDFF</v>
          </cell>
          <cell r="B953" t="str">
            <v>バス貨物1.7～2.5t(CNG)</v>
          </cell>
          <cell r="C953" t="str">
            <v>貨2C</v>
          </cell>
          <cell r="D953" t="str">
            <v>H17</v>
          </cell>
          <cell r="E953" t="str">
            <v>DFF</v>
          </cell>
          <cell r="F953">
            <v>8.7500000000000008E-3</v>
          </cell>
          <cell r="G953">
            <v>0</v>
          </cell>
          <cell r="H953">
            <v>2.23</v>
          </cell>
          <cell r="I953" t="str">
            <v>C</v>
          </cell>
        </row>
        <row r="954">
          <cell r="A954" t="str">
            <v>貨2CLFF</v>
          </cell>
          <cell r="B954" t="str">
            <v>バス貨物1.7～2.5t(CNG)</v>
          </cell>
          <cell r="C954" t="str">
            <v>貨2C</v>
          </cell>
          <cell r="D954" t="str">
            <v>H21</v>
          </cell>
          <cell r="E954" t="str">
            <v>LFF</v>
          </cell>
          <cell r="F954">
            <v>3.5000000000000003E-2</v>
          </cell>
          <cell r="G954">
            <v>0</v>
          </cell>
          <cell r="H954">
            <v>2.23</v>
          </cell>
          <cell r="I954" t="str">
            <v>C</v>
          </cell>
        </row>
        <row r="955">
          <cell r="A955" t="str">
            <v>貨2CLEF</v>
          </cell>
          <cell r="B955" t="str">
            <v>バス貨物1.7～2.5t(CNG)</v>
          </cell>
          <cell r="C955" t="str">
            <v>貨2C</v>
          </cell>
          <cell r="D955" t="str">
            <v>H21</v>
          </cell>
          <cell r="E955" t="str">
            <v>LEF</v>
          </cell>
          <cell r="F955">
            <v>1.7500000000000002E-2</v>
          </cell>
          <cell r="G955">
            <v>0</v>
          </cell>
          <cell r="H955">
            <v>2.23</v>
          </cell>
          <cell r="I955" t="str">
            <v>C</v>
          </cell>
        </row>
        <row r="956">
          <cell r="A956" t="str">
            <v>貨2CMFF</v>
          </cell>
          <cell r="B956" t="str">
            <v>バス貨物1.7～2.5t(CNG)</v>
          </cell>
          <cell r="C956" t="str">
            <v>貨2C</v>
          </cell>
          <cell r="D956" t="str">
            <v>H21</v>
          </cell>
          <cell r="E956" t="str">
            <v>MFF</v>
          </cell>
          <cell r="F956">
            <v>1.7500000000000002E-2</v>
          </cell>
          <cell r="G956">
            <v>0</v>
          </cell>
          <cell r="H956">
            <v>2.23</v>
          </cell>
          <cell r="I956" t="str">
            <v>C</v>
          </cell>
        </row>
        <row r="957">
          <cell r="A957" t="str">
            <v>貨2CMEF</v>
          </cell>
          <cell r="B957" t="str">
            <v>バス貨物1.7～2.5t(CNG)</v>
          </cell>
          <cell r="C957" t="str">
            <v>貨2C</v>
          </cell>
          <cell r="D957" t="str">
            <v>H21</v>
          </cell>
          <cell r="E957" t="str">
            <v>MEF</v>
          </cell>
          <cell r="F957">
            <v>1.7500000000000002E-2</v>
          </cell>
          <cell r="G957">
            <v>0</v>
          </cell>
          <cell r="H957">
            <v>2.23</v>
          </cell>
          <cell r="I957" t="str">
            <v>C</v>
          </cell>
        </row>
        <row r="958">
          <cell r="A958" t="str">
            <v>貨2CRFF</v>
          </cell>
          <cell r="B958" t="str">
            <v>バス貨物1.7～2.5t(CNG)</v>
          </cell>
          <cell r="C958" t="str">
            <v>貨2C</v>
          </cell>
          <cell r="D958" t="str">
            <v>H21</v>
          </cell>
          <cell r="E958" t="str">
            <v>RFF</v>
          </cell>
          <cell r="F958">
            <v>8.7500000000000008E-3</v>
          </cell>
          <cell r="G958">
            <v>0</v>
          </cell>
          <cell r="H958">
            <v>2.23</v>
          </cell>
          <cell r="I958" t="str">
            <v>C</v>
          </cell>
        </row>
        <row r="959">
          <cell r="A959" t="str">
            <v>貨2CREF</v>
          </cell>
          <cell r="B959" t="str">
            <v>バス貨物1.7～2.5t(CNG)</v>
          </cell>
          <cell r="C959" t="str">
            <v>貨2C</v>
          </cell>
          <cell r="D959" t="str">
            <v>H21</v>
          </cell>
          <cell r="E959" t="str">
            <v>REF</v>
          </cell>
          <cell r="F959">
            <v>8.7500000000000008E-3</v>
          </cell>
          <cell r="G959">
            <v>0</v>
          </cell>
          <cell r="H959">
            <v>2.23</v>
          </cell>
          <cell r="I959" t="str">
            <v>C</v>
          </cell>
        </row>
        <row r="960">
          <cell r="A960" t="str">
            <v>貨2CQFF</v>
          </cell>
          <cell r="B960" t="str">
            <v>バス貨物1.7～2.5t(CNG)</v>
          </cell>
          <cell r="C960" t="str">
            <v>貨2C</v>
          </cell>
          <cell r="D960" t="str">
            <v>H21</v>
          </cell>
          <cell r="E960" t="str">
            <v>QFF</v>
          </cell>
          <cell r="F960">
            <v>3.15E-2</v>
          </cell>
          <cell r="G960">
            <v>0</v>
          </cell>
          <cell r="H960">
            <v>2.23</v>
          </cell>
          <cell r="I960" t="str">
            <v>C</v>
          </cell>
        </row>
        <row r="961">
          <cell r="A961" t="str">
            <v>貨2CQEF</v>
          </cell>
          <cell r="B961" t="str">
            <v>バス貨物1.7～2.5t(CNG)</v>
          </cell>
          <cell r="C961" t="str">
            <v>貨2C</v>
          </cell>
          <cell r="D961" t="str">
            <v>H21</v>
          </cell>
          <cell r="E961" t="str">
            <v>QEF</v>
          </cell>
          <cell r="F961">
            <v>3.15E-2</v>
          </cell>
          <cell r="G961">
            <v>0</v>
          </cell>
          <cell r="H961">
            <v>2.23</v>
          </cell>
          <cell r="I961" t="str">
            <v>C</v>
          </cell>
        </row>
        <row r="962">
          <cell r="A962" t="str">
            <v>貨2C3FF</v>
          </cell>
          <cell r="B962" t="str">
            <v>バス貨物1.7～2.5t(CNG)</v>
          </cell>
          <cell r="C962" t="str">
            <v>貨2C</v>
          </cell>
          <cell r="D962" t="str">
            <v>H30</v>
          </cell>
          <cell r="E962" t="str">
            <v>3FF</v>
          </cell>
          <cell r="F962">
            <v>3.5000000000000003E-2</v>
          </cell>
          <cell r="G962">
            <v>0</v>
          </cell>
          <cell r="H962">
            <v>2.23</v>
          </cell>
          <cell r="I962" t="str">
            <v>C</v>
          </cell>
        </row>
        <row r="963">
          <cell r="A963" t="str">
            <v>貨2C3EF</v>
          </cell>
          <cell r="B963" t="str">
            <v>バス貨物1.7～2.5t(CNG)</v>
          </cell>
          <cell r="C963" t="str">
            <v>貨2C</v>
          </cell>
          <cell r="D963" t="str">
            <v>H30</v>
          </cell>
          <cell r="E963" t="str">
            <v>3EF</v>
          </cell>
          <cell r="F963">
            <v>1.7500000000000002E-2</v>
          </cell>
          <cell r="G963">
            <v>0</v>
          </cell>
          <cell r="H963">
            <v>2.23</v>
          </cell>
          <cell r="I963" t="str">
            <v>C</v>
          </cell>
        </row>
        <row r="964">
          <cell r="A964" t="str">
            <v>貨2C4FF</v>
          </cell>
          <cell r="B964" t="str">
            <v>バス貨物1.7～2.5t(CNG)</v>
          </cell>
          <cell r="C964" t="str">
            <v>貨2C</v>
          </cell>
          <cell r="D964" t="str">
            <v>H30</v>
          </cell>
          <cell r="E964" t="str">
            <v>4FF</v>
          </cell>
          <cell r="F964">
            <v>2.6250000000000002E-2</v>
          </cell>
          <cell r="G964">
            <v>0</v>
          </cell>
          <cell r="H964">
            <v>2.23</v>
          </cell>
          <cell r="I964" t="str">
            <v>C</v>
          </cell>
        </row>
        <row r="965">
          <cell r="A965" t="str">
            <v>貨2C4EF</v>
          </cell>
          <cell r="B965" t="str">
            <v>バス貨物1.7～2.5t(CNG)</v>
          </cell>
          <cell r="C965" t="str">
            <v>貨2C</v>
          </cell>
          <cell r="D965" t="str">
            <v>H30</v>
          </cell>
          <cell r="E965" t="str">
            <v>4EF</v>
          </cell>
          <cell r="F965">
            <v>2.6249999999999999E-2</v>
          </cell>
          <cell r="G965">
            <v>0</v>
          </cell>
          <cell r="H965">
            <v>2.23</v>
          </cell>
          <cell r="I965" t="str">
            <v>C</v>
          </cell>
        </row>
        <row r="966">
          <cell r="A966" t="str">
            <v>貨2C5FF</v>
          </cell>
          <cell r="B966" t="str">
            <v>バス貨物1.7～2.5t(CNG)</v>
          </cell>
          <cell r="C966" t="str">
            <v>貨2C</v>
          </cell>
          <cell r="D966" t="str">
            <v>H30</v>
          </cell>
          <cell r="E966" t="str">
            <v>5FF</v>
          </cell>
          <cell r="F966">
            <v>1.7500000000000002E-2</v>
          </cell>
          <cell r="G966">
            <v>0</v>
          </cell>
          <cell r="H966">
            <v>2.23</v>
          </cell>
          <cell r="I966" t="str">
            <v>C</v>
          </cell>
        </row>
        <row r="967">
          <cell r="A967" t="str">
            <v>貨2C5EF</v>
          </cell>
          <cell r="B967" t="str">
            <v>バス貨物1.7～2.5t(CNG)</v>
          </cell>
          <cell r="C967" t="str">
            <v>貨2C</v>
          </cell>
          <cell r="D967" t="str">
            <v>H30</v>
          </cell>
          <cell r="E967" t="str">
            <v>5EF</v>
          </cell>
          <cell r="F967">
            <v>1.7500000000000002E-2</v>
          </cell>
          <cell r="G967">
            <v>0</v>
          </cell>
          <cell r="H967">
            <v>2.23</v>
          </cell>
          <cell r="I967" t="str">
            <v>C</v>
          </cell>
        </row>
        <row r="968">
          <cell r="A968" t="str">
            <v>貨2C6FF</v>
          </cell>
          <cell r="B968" t="str">
            <v>バス貨物1.7～2.5t(CNG)</v>
          </cell>
          <cell r="C968" t="str">
            <v>貨2C</v>
          </cell>
          <cell r="D968" t="str">
            <v>H30</v>
          </cell>
          <cell r="E968" t="str">
            <v>6FF</v>
          </cell>
          <cell r="F968">
            <v>8.7500000000000008E-3</v>
          </cell>
          <cell r="G968">
            <v>0</v>
          </cell>
          <cell r="H968">
            <v>2.23</v>
          </cell>
          <cell r="I968" t="str">
            <v>C</v>
          </cell>
        </row>
        <row r="969">
          <cell r="A969" t="str">
            <v>貨2C6EF</v>
          </cell>
          <cell r="B969" t="str">
            <v>バス貨物1.7～2.5t(CNG)</v>
          </cell>
          <cell r="C969" t="str">
            <v>貨2C</v>
          </cell>
          <cell r="D969" t="str">
            <v>H30</v>
          </cell>
          <cell r="E969" t="str">
            <v>6EF</v>
          </cell>
          <cell r="F969">
            <v>8.7500000000000008E-3</v>
          </cell>
          <cell r="G969">
            <v>0</v>
          </cell>
          <cell r="H969">
            <v>2.23</v>
          </cell>
          <cell r="I969" t="str">
            <v>C</v>
          </cell>
        </row>
        <row r="970">
          <cell r="A970" t="str">
            <v>貨2CBEF</v>
          </cell>
          <cell r="B970" t="str">
            <v>バス貨物1.7～2.5t(CNG)</v>
          </cell>
          <cell r="C970" t="str">
            <v>貨2C</v>
          </cell>
          <cell r="D970" t="str">
            <v>H17</v>
          </cell>
          <cell r="E970" t="str">
            <v>BEF</v>
          </cell>
          <cell r="F970">
            <v>3.15E-2</v>
          </cell>
          <cell r="G970">
            <v>0</v>
          </cell>
          <cell r="H970">
            <v>2.23</v>
          </cell>
          <cell r="I970" t="str">
            <v>C</v>
          </cell>
        </row>
        <row r="971">
          <cell r="A971" t="str">
            <v>貨2CBFF</v>
          </cell>
          <cell r="B971" t="str">
            <v>バス貨物1.7～2.5t(CNG)</v>
          </cell>
          <cell r="C971" t="str">
            <v>貨2C</v>
          </cell>
          <cell r="D971" t="str">
            <v>H17</v>
          </cell>
          <cell r="E971" t="str">
            <v>BFF</v>
          </cell>
          <cell r="F971">
            <v>3.15E-2</v>
          </cell>
          <cell r="G971">
            <v>0</v>
          </cell>
          <cell r="H971">
            <v>2.23</v>
          </cell>
          <cell r="I971" t="str">
            <v>C</v>
          </cell>
        </row>
        <row r="972">
          <cell r="A972" t="str">
            <v>貨2CNEF</v>
          </cell>
          <cell r="B972" t="str">
            <v>バス貨物1.7～2.5t(CNG)</v>
          </cell>
          <cell r="C972" t="str">
            <v>貨2C</v>
          </cell>
          <cell r="D972" t="str">
            <v>H17</v>
          </cell>
          <cell r="E972" t="str">
            <v>NEF</v>
          </cell>
          <cell r="F972">
            <v>3.15E-2</v>
          </cell>
          <cell r="G972">
            <v>0</v>
          </cell>
          <cell r="H972">
            <v>2.23</v>
          </cell>
          <cell r="I972" t="str">
            <v>C</v>
          </cell>
        </row>
        <row r="973">
          <cell r="A973" t="str">
            <v>貨2CNFF</v>
          </cell>
          <cell r="B973" t="str">
            <v>バス貨物1.7～2.5t(CNG)</v>
          </cell>
          <cell r="C973" t="str">
            <v>貨2C</v>
          </cell>
          <cell r="D973" t="str">
            <v>H17</v>
          </cell>
          <cell r="E973" t="str">
            <v>NFF</v>
          </cell>
          <cell r="F973">
            <v>3.15E-2</v>
          </cell>
          <cell r="G973">
            <v>0</v>
          </cell>
          <cell r="H973">
            <v>2.23</v>
          </cell>
          <cell r="I973" t="str">
            <v>C</v>
          </cell>
        </row>
        <row r="974">
          <cell r="A974" t="str">
            <v>貨3CTQ</v>
          </cell>
          <cell r="B974" t="str">
            <v>バス貨物2.5～3.5t(CNG)</v>
          </cell>
          <cell r="C974" t="str">
            <v>貨3C</v>
          </cell>
          <cell r="D974" t="str">
            <v>H13</v>
          </cell>
          <cell r="E974" t="str">
            <v>TQ</v>
          </cell>
          <cell r="F974">
            <v>4.8750000000000002E-2</v>
          </cell>
          <cell r="G974">
            <v>0</v>
          </cell>
          <cell r="H974">
            <v>2.23</v>
          </cell>
          <cell r="I974" t="str">
            <v>C</v>
          </cell>
        </row>
        <row r="975">
          <cell r="A975" t="str">
            <v>貨3CLQ</v>
          </cell>
          <cell r="B975" t="str">
            <v>バス貨物2.5～3.5t(CNG)</v>
          </cell>
          <cell r="C975" t="str">
            <v>貨3C</v>
          </cell>
          <cell r="D975" t="str">
            <v>H13</v>
          </cell>
          <cell r="E975" t="str">
            <v>LQ</v>
          </cell>
          <cell r="F975">
            <v>3.2500000000000001E-2</v>
          </cell>
          <cell r="G975">
            <v>0</v>
          </cell>
          <cell r="H975">
            <v>2.23</v>
          </cell>
          <cell r="I975" t="str">
            <v>C</v>
          </cell>
        </row>
        <row r="976">
          <cell r="A976" t="str">
            <v>貨3CUQ</v>
          </cell>
          <cell r="B976" t="str">
            <v>バス貨物2.5～3.5t(CNG)</v>
          </cell>
          <cell r="C976" t="str">
            <v>貨3C</v>
          </cell>
          <cell r="D976" t="str">
            <v>H13</v>
          </cell>
          <cell r="E976" t="str">
            <v>UQ</v>
          </cell>
          <cell r="F976">
            <v>1.6250000000000001E-2</v>
          </cell>
          <cell r="G976">
            <v>0</v>
          </cell>
          <cell r="H976">
            <v>2.23</v>
          </cell>
          <cell r="I976" t="str">
            <v>C</v>
          </cell>
        </row>
        <row r="977">
          <cell r="A977" t="str">
            <v>貨3CAFF</v>
          </cell>
          <cell r="B977" t="str">
            <v>バス貨物2.5～3.5t(CNG)</v>
          </cell>
          <cell r="C977" t="str">
            <v>貨3C</v>
          </cell>
          <cell r="D977" t="str">
            <v>H17</v>
          </cell>
          <cell r="E977" t="str">
            <v>AFF</v>
          </cell>
          <cell r="F977">
            <v>3.5000000000000003E-2</v>
          </cell>
          <cell r="G977">
            <v>0</v>
          </cell>
          <cell r="H977">
            <v>2.23</v>
          </cell>
          <cell r="I977" t="str">
            <v>C</v>
          </cell>
        </row>
        <row r="978">
          <cell r="A978" t="str">
            <v>貨3CAEF</v>
          </cell>
          <cell r="B978" t="str">
            <v>バス貨物2.5～3.5t(CNG)</v>
          </cell>
          <cell r="C978" t="str">
            <v>貨3C</v>
          </cell>
          <cell r="D978" t="str">
            <v>H17</v>
          </cell>
          <cell r="E978" t="str">
            <v>AEF</v>
          </cell>
          <cell r="F978">
            <v>1.7500000000000002E-2</v>
          </cell>
          <cell r="G978">
            <v>0</v>
          </cell>
          <cell r="H978">
            <v>2.23</v>
          </cell>
          <cell r="I978" t="str">
            <v>C</v>
          </cell>
        </row>
        <row r="979">
          <cell r="A979" t="str">
            <v>貨3CCEF</v>
          </cell>
          <cell r="B979" t="str">
            <v>バス貨物2.5～3.5t(CNG)</v>
          </cell>
          <cell r="C979" t="str">
            <v>貨3C</v>
          </cell>
          <cell r="D979" t="str">
            <v>H17</v>
          </cell>
          <cell r="E979" t="str">
            <v>CEF</v>
          </cell>
          <cell r="F979">
            <v>1.7500000000000002E-2</v>
          </cell>
          <cell r="G979">
            <v>0</v>
          </cell>
          <cell r="H979">
            <v>2.23</v>
          </cell>
          <cell r="I979" t="str">
            <v>C</v>
          </cell>
        </row>
        <row r="980">
          <cell r="A980" t="str">
            <v>貨3CCFF</v>
          </cell>
          <cell r="B980" t="str">
            <v>バス貨物2.5～3.5t(CNG)</v>
          </cell>
          <cell r="C980" t="str">
            <v>貨3C</v>
          </cell>
          <cell r="D980" t="str">
            <v>H17</v>
          </cell>
          <cell r="E980" t="str">
            <v>CFF</v>
          </cell>
          <cell r="F980">
            <v>1.7500000000000002E-2</v>
          </cell>
          <cell r="G980">
            <v>0</v>
          </cell>
          <cell r="H980">
            <v>2.23</v>
          </cell>
          <cell r="I980" t="str">
            <v>C</v>
          </cell>
        </row>
        <row r="981">
          <cell r="A981" t="str">
            <v>貨3CDEF</v>
          </cell>
          <cell r="B981" t="str">
            <v>バス貨物2.5～3.5t(CNG)</v>
          </cell>
          <cell r="C981" t="str">
            <v>貨3C</v>
          </cell>
          <cell r="D981" t="str">
            <v>H17</v>
          </cell>
          <cell r="E981" t="str">
            <v>DEF</v>
          </cell>
          <cell r="F981">
            <v>8.7500000000000008E-3</v>
          </cell>
          <cell r="G981">
            <v>0</v>
          </cell>
          <cell r="H981">
            <v>2.23</v>
          </cell>
          <cell r="I981" t="str">
            <v>C</v>
          </cell>
        </row>
        <row r="982">
          <cell r="A982" t="str">
            <v>貨3CDFF</v>
          </cell>
          <cell r="B982" t="str">
            <v>バス貨物2.5～3.5t(CNG)</v>
          </cell>
          <cell r="C982" t="str">
            <v>貨3C</v>
          </cell>
          <cell r="D982" t="str">
            <v>H17</v>
          </cell>
          <cell r="E982" t="str">
            <v>DFF</v>
          </cell>
          <cell r="F982">
            <v>8.7500000000000008E-3</v>
          </cell>
          <cell r="G982">
            <v>0</v>
          </cell>
          <cell r="H982">
            <v>2.23</v>
          </cell>
          <cell r="I982" t="str">
            <v>C</v>
          </cell>
        </row>
        <row r="983">
          <cell r="A983" t="str">
            <v>貨3CLFF</v>
          </cell>
          <cell r="B983" t="str">
            <v>バス貨物2.5～3.5t(CNG)</v>
          </cell>
          <cell r="C983" t="str">
            <v>貨3C</v>
          </cell>
          <cell r="D983" t="str">
            <v>H21</v>
          </cell>
          <cell r="E983" t="str">
            <v>LFF</v>
          </cell>
          <cell r="F983">
            <v>3.5000000000000003E-2</v>
          </cell>
          <cell r="G983">
            <v>0</v>
          </cell>
          <cell r="H983">
            <v>2.23</v>
          </cell>
          <cell r="I983" t="str">
            <v>C</v>
          </cell>
        </row>
        <row r="984">
          <cell r="A984" t="str">
            <v>貨3CLEF</v>
          </cell>
          <cell r="B984" t="str">
            <v>バス貨物2.5～3.5t(CNG)</v>
          </cell>
          <cell r="C984" t="str">
            <v>貨3C</v>
          </cell>
          <cell r="D984" t="str">
            <v>H21</v>
          </cell>
          <cell r="E984" t="str">
            <v>LEF</v>
          </cell>
          <cell r="F984">
            <v>1.7500000000000002E-2</v>
          </cell>
          <cell r="G984">
            <v>0</v>
          </cell>
          <cell r="H984">
            <v>2.23</v>
          </cell>
          <cell r="I984" t="str">
            <v>C</v>
          </cell>
        </row>
        <row r="985">
          <cell r="A985" t="str">
            <v>貨3CMFF</v>
          </cell>
          <cell r="B985" t="str">
            <v>バス貨物2.5～3.5t(CNG)</v>
          </cell>
          <cell r="C985" t="str">
            <v>貨3C</v>
          </cell>
          <cell r="D985" t="str">
            <v>H21</v>
          </cell>
          <cell r="E985" t="str">
            <v>MFF</v>
          </cell>
          <cell r="F985">
            <v>1.7500000000000002E-2</v>
          </cell>
          <cell r="G985">
            <v>0</v>
          </cell>
          <cell r="H985">
            <v>2.23</v>
          </cell>
          <cell r="I985" t="str">
            <v>C</v>
          </cell>
        </row>
        <row r="986">
          <cell r="A986" t="str">
            <v>貨3CMEF</v>
          </cell>
          <cell r="B986" t="str">
            <v>バス貨物2.5～3.5t(CNG)</v>
          </cell>
          <cell r="C986" t="str">
            <v>貨3C</v>
          </cell>
          <cell r="D986" t="str">
            <v>H21</v>
          </cell>
          <cell r="E986" t="str">
            <v>MEF</v>
          </cell>
          <cell r="F986">
            <v>1.7500000000000002E-2</v>
          </cell>
          <cell r="G986">
            <v>0</v>
          </cell>
          <cell r="H986">
            <v>2.23</v>
          </cell>
          <cell r="I986" t="str">
            <v>C</v>
          </cell>
        </row>
        <row r="987">
          <cell r="A987" t="str">
            <v>貨3CRFF</v>
          </cell>
          <cell r="B987" t="str">
            <v>バス貨物2.5～3.5t(CNG)</v>
          </cell>
          <cell r="C987" t="str">
            <v>貨3C</v>
          </cell>
          <cell r="D987" t="str">
            <v>H21</v>
          </cell>
          <cell r="E987" t="str">
            <v>RFF</v>
          </cell>
          <cell r="F987">
            <v>8.7500000000000008E-3</v>
          </cell>
          <cell r="G987">
            <v>0</v>
          </cell>
          <cell r="H987">
            <v>2.23</v>
          </cell>
          <cell r="I987" t="str">
            <v>C</v>
          </cell>
        </row>
        <row r="988">
          <cell r="A988" t="str">
            <v>貨3CREF</v>
          </cell>
          <cell r="B988" t="str">
            <v>バス貨物2.5～3.5t(CNG)</v>
          </cell>
          <cell r="C988" t="str">
            <v>貨3C</v>
          </cell>
          <cell r="D988" t="str">
            <v>H21</v>
          </cell>
          <cell r="E988" t="str">
            <v>REF</v>
          </cell>
          <cell r="F988">
            <v>8.7500000000000008E-3</v>
          </cell>
          <cell r="G988">
            <v>0</v>
          </cell>
          <cell r="H988">
            <v>2.23</v>
          </cell>
          <cell r="I988" t="str">
            <v>C</v>
          </cell>
        </row>
        <row r="989">
          <cell r="A989" t="str">
            <v>貨3CQFF</v>
          </cell>
          <cell r="B989" t="str">
            <v>バス貨物2.5～3.5t(CNG)</v>
          </cell>
          <cell r="C989" t="str">
            <v>貨3C</v>
          </cell>
          <cell r="D989" t="str">
            <v>H21</v>
          </cell>
          <cell r="E989" t="str">
            <v>QFF</v>
          </cell>
          <cell r="F989">
            <v>3.15E-2</v>
          </cell>
          <cell r="G989">
            <v>0</v>
          </cell>
          <cell r="H989">
            <v>2.23</v>
          </cell>
          <cell r="I989" t="str">
            <v>C</v>
          </cell>
        </row>
        <row r="990">
          <cell r="A990" t="str">
            <v>貨3CQEF</v>
          </cell>
          <cell r="B990" t="str">
            <v>バス貨物2.5～3.5t(CNG)</v>
          </cell>
          <cell r="C990" t="str">
            <v>貨3C</v>
          </cell>
          <cell r="D990" t="str">
            <v>H21</v>
          </cell>
          <cell r="E990" t="str">
            <v>QEF</v>
          </cell>
          <cell r="F990">
            <v>3.15E-2</v>
          </cell>
          <cell r="G990">
            <v>0</v>
          </cell>
          <cell r="H990">
            <v>2.23</v>
          </cell>
          <cell r="I990" t="str">
            <v>C</v>
          </cell>
        </row>
        <row r="991">
          <cell r="A991" t="str">
            <v>貨3C3FF</v>
          </cell>
          <cell r="B991" t="str">
            <v>バス貨物2.5～3.5t(CNG)</v>
          </cell>
          <cell r="C991" t="str">
            <v>貨3C</v>
          </cell>
          <cell r="D991" t="str">
            <v>H30</v>
          </cell>
          <cell r="E991" t="str">
            <v>3FF</v>
          </cell>
          <cell r="F991">
            <v>3.5000000000000003E-2</v>
          </cell>
          <cell r="G991">
            <v>0</v>
          </cell>
          <cell r="H991">
            <v>2.23</v>
          </cell>
          <cell r="I991" t="str">
            <v>C</v>
          </cell>
        </row>
        <row r="992">
          <cell r="A992" t="str">
            <v>貨3C3EF</v>
          </cell>
          <cell r="B992" t="str">
            <v>バス貨物2.5～3.5t(CNG)</v>
          </cell>
          <cell r="C992" t="str">
            <v>貨3C</v>
          </cell>
          <cell r="D992" t="str">
            <v>H30</v>
          </cell>
          <cell r="E992" t="str">
            <v>3EF</v>
          </cell>
          <cell r="F992">
            <v>1.7500000000000002E-2</v>
          </cell>
          <cell r="G992">
            <v>0</v>
          </cell>
          <cell r="H992">
            <v>2.23</v>
          </cell>
          <cell r="I992" t="str">
            <v>C</v>
          </cell>
        </row>
        <row r="993">
          <cell r="A993" t="str">
            <v>貨3C4FF</v>
          </cell>
          <cell r="B993" t="str">
            <v>バス貨物2.5～3.5t(CNG)</v>
          </cell>
          <cell r="C993" t="str">
            <v>貨3C</v>
          </cell>
          <cell r="D993" t="str">
            <v>H30</v>
          </cell>
          <cell r="E993" t="str">
            <v>4FF</v>
          </cell>
          <cell r="F993">
            <v>2.6250000000000002E-2</v>
          </cell>
          <cell r="G993">
            <v>0</v>
          </cell>
          <cell r="H993">
            <v>2.23</v>
          </cell>
          <cell r="I993" t="str">
            <v>C</v>
          </cell>
        </row>
        <row r="994">
          <cell r="A994" t="str">
            <v>貨3C4EF</v>
          </cell>
          <cell r="B994" t="str">
            <v>バス貨物2.5～3.5t(CNG)</v>
          </cell>
          <cell r="C994" t="str">
            <v>貨3C</v>
          </cell>
          <cell r="D994" t="str">
            <v>H30</v>
          </cell>
          <cell r="E994" t="str">
            <v>4EF</v>
          </cell>
          <cell r="F994">
            <v>2.6249999999999999E-2</v>
          </cell>
          <cell r="G994">
            <v>0</v>
          </cell>
          <cell r="H994">
            <v>2.23</v>
          </cell>
          <cell r="I994" t="str">
            <v>C</v>
          </cell>
        </row>
        <row r="995">
          <cell r="A995" t="str">
            <v>貨3C5FF</v>
          </cell>
          <cell r="B995" t="str">
            <v>バス貨物2.5～3.5t(CNG)</v>
          </cell>
          <cell r="C995" t="str">
            <v>貨3C</v>
          </cell>
          <cell r="D995" t="str">
            <v>H30</v>
          </cell>
          <cell r="E995" t="str">
            <v>5FF</v>
          </cell>
          <cell r="F995">
            <v>1.7500000000000002E-2</v>
          </cell>
          <cell r="G995">
            <v>0</v>
          </cell>
          <cell r="H995">
            <v>2.23</v>
          </cell>
          <cell r="I995" t="str">
            <v>C</v>
          </cell>
        </row>
        <row r="996">
          <cell r="A996" t="str">
            <v>貨3C5EF</v>
          </cell>
          <cell r="B996" t="str">
            <v>バス貨物2.5～3.5t(CNG)</v>
          </cell>
          <cell r="C996" t="str">
            <v>貨3C</v>
          </cell>
          <cell r="D996" t="str">
            <v>H30</v>
          </cell>
          <cell r="E996" t="str">
            <v>5EF</v>
          </cell>
          <cell r="F996">
            <v>1.7500000000000002E-2</v>
          </cell>
          <cell r="G996">
            <v>0</v>
          </cell>
          <cell r="H996">
            <v>2.23</v>
          </cell>
          <cell r="I996" t="str">
            <v>C</v>
          </cell>
        </row>
        <row r="997">
          <cell r="A997" t="str">
            <v>貨3C6FF</v>
          </cell>
          <cell r="B997" t="str">
            <v>バス貨物2.5～3.5t(CNG)</v>
          </cell>
          <cell r="C997" t="str">
            <v>貨3C</v>
          </cell>
          <cell r="D997" t="str">
            <v>H30</v>
          </cell>
          <cell r="E997" t="str">
            <v>6FF</v>
          </cell>
          <cell r="F997">
            <v>8.7500000000000008E-3</v>
          </cell>
          <cell r="G997">
            <v>0</v>
          </cell>
          <cell r="H997">
            <v>2.23</v>
          </cell>
          <cell r="I997" t="str">
            <v>C</v>
          </cell>
        </row>
        <row r="998">
          <cell r="A998" t="str">
            <v>貨3C6EF</v>
          </cell>
          <cell r="B998" t="str">
            <v>バス貨物2.5～3.5t(CNG)</v>
          </cell>
          <cell r="C998" t="str">
            <v>貨3C</v>
          </cell>
          <cell r="D998" t="str">
            <v>H30</v>
          </cell>
          <cell r="E998" t="str">
            <v>6EF</v>
          </cell>
          <cell r="F998">
            <v>8.7500000000000008E-3</v>
          </cell>
          <cell r="G998">
            <v>0</v>
          </cell>
          <cell r="H998">
            <v>2.23</v>
          </cell>
          <cell r="I998" t="str">
            <v>C</v>
          </cell>
        </row>
        <row r="999">
          <cell r="A999" t="str">
            <v>貨3CBEF</v>
          </cell>
          <cell r="B999" t="str">
            <v>バス貨物2.5～3.5t(CNG)</v>
          </cell>
          <cell r="C999" t="str">
            <v>貨3C</v>
          </cell>
          <cell r="D999" t="str">
            <v>H17</v>
          </cell>
          <cell r="E999" t="str">
            <v>BEF</v>
          </cell>
          <cell r="F999">
            <v>3.15E-2</v>
          </cell>
          <cell r="G999">
            <v>0</v>
          </cell>
          <cell r="H999">
            <v>2.23</v>
          </cell>
          <cell r="I999" t="str">
            <v>C</v>
          </cell>
        </row>
        <row r="1000">
          <cell r="A1000" t="str">
            <v>貨3CBFF</v>
          </cell>
          <cell r="B1000" t="str">
            <v>バス貨物2.5～3.5t(CNG)</v>
          </cell>
          <cell r="C1000" t="str">
            <v>貨3C</v>
          </cell>
          <cell r="D1000" t="str">
            <v>H17</v>
          </cell>
          <cell r="E1000" t="str">
            <v>BFF</v>
          </cell>
          <cell r="F1000">
            <v>3.15E-2</v>
          </cell>
          <cell r="G1000">
            <v>0</v>
          </cell>
          <cell r="H1000">
            <v>2.23</v>
          </cell>
          <cell r="I1000" t="str">
            <v>C</v>
          </cell>
        </row>
        <row r="1001">
          <cell r="A1001" t="str">
            <v>貨3CNEF</v>
          </cell>
          <cell r="B1001" t="str">
            <v>バス貨物2.5～3.5t(CNG)</v>
          </cell>
          <cell r="C1001" t="str">
            <v>貨3C</v>
          </cell>
          <cell r="D1001" t="str">
            <v>H17</v>
          </cell>
          <cell r="E1001" t="str">
            <v>NEF</v>
          </cell>
          <cell r="F1001">
            <v>3.15E-2</v>
          </cell>
          <cell r="G1001">
            <v>0</v>
          </cell>
          <cell r="H1001">
            <v>2.23</v>
          </cell>
          <cell r="I1001" t="str">
            <v>C</v>
          </cell>
        </row>
        <row r="1002">
          <cell r="A1002" t="str">
            <v>貨3CNFF</v>
          </cell>
          <cell r="B1002" t="str">
            <v>バス貨物2.5～3.5t(CNG)</v>
          </cell>
          <cell r="C1002" t="str">
            <v>貨3C</v>
          </cell>
          <cell r="D1002" t="str">
            <v>H17</v>
          </cell>
          <cell r="E1002" t="str">
            <v>NFF</v>
          </cell>
          <cell r="F1002">
            <v>3.15E-2</v>
          </cell>
          <cell r="G1002">
            <v>0</v>
          </cell>
          <cell r="H1002">
            <v>2.23</v>
          </cell>
          <cell r="I1002" t="str">
            <v>C</v>
          </cell>
        </row>
        <row r="1003">
          <cell r="A1003" t="str">
            <v>貨4CTR</v>
          </cell>
          <cell r="B1003" t="str">
            <v>バス貨物3.5t～(CNG)</v>
          </cell>
          <cell r="C1003" t="str">
            <v>貨4C</v>
          </cell>
          <cell r="D1003" t="str">
            <v>H15,H16</v>
          </cell>
          <cell r="E1003" t="str">
            <v>TR</v>
          </cell>
          <cell r="F1003">
            <v>9.7500000000000003E-2</v>
          </cell>
          <cell r="G1003">
            <v>0</v>
          </cell>
          <cell r="H1003">
            <v>2.23</v>
          </cell>
          <cell r="I1003" t="str">
            <v>C</v>
          </cell>
        </row>
        <row r="1004">
          <cell r="A1004" t="str">
            <v>貨4CLR</v>
          </cell>
          <cell r="B1004" t="str">
            <v>バス貨物3.5t～(CNG)</v>
          </cell>
          <cell r="C1004" t="str">
            <v>貨4C</v>
          </cell>
          <cell r="D1004" t="str">
            <v>H15,H16</v>
          </cell>
          <cell r="E1004" t="str">
            <v>LR</v>
          </cell>
          <cell r="F1004">
            <v>6.5000000000000002E-2</v>
          </cell>
          <cell r="G1004">
            <v>0</v>
          </cell>
          <cell r="H1004">
            <v>2.23</v>
          </cell>
          <cell r="I1004" t="str">
            <v>C</v>
          </cell>
        </row>
        <row r="1005">
          <cell r="A1005" t="str">
            <v>貨4CUR</v>
          </cell>
          <cell r="B1005" t="str">
            <v>バス貨物3.5t～(CNG)</v>
          </cell>
          <cell r="C1005" t="str">
            <v>貨4C</v>
          </cell>
          <cell r="D1005" t="str">
            <v>H15,H16</v>
          </cell>
          <cell r="E1005" t="str">
            <v>UR</v>
          </cell>
          <cell r="F1005">
            <v>3.2500000000000001E-2</v>
          </cell>
          <cell r="G1005">
            <v>0</v>
          </cell>
          <cell r="H1005">
            <v>2.23</v>
          </cell>
          <cell r="I1005" t="str">
            <v>C</v>
          </cell>
        </row>
        <row r="1006">
          <cell r="A1006" t="str">
            <v>貨4CAFG</v>
          </cell>
          <cell r="B1006" t="str">
            <v>バス貨物3.5t～(CNG)</v>
          </cell>
          <cell r="C1006" t="str">
            <v>貨4C</v>
          </cell>
          <cell r="D1006" t="str">
            <v>H17</v>
          </cell>
          <cell r="E1006" t="str">
            <v>AFG</v>
          </cell>
          <cell r="F1006">
            <v>7.4999999999999997E-2</v>
          </cell>
          <cell r="G1006">
            <v>0</v>
          </cell>
          <cell r="H1006">
            <v>2.23</v>
          </cell>
          <cell r="I1006" t="str">
            <v>C</v>
          </cell>
        </row>
        <row r="1007">
          <cell r="A1007" t="str">
            <v>貨4CAEG</v>
          </cell>
          <cell r="B1007" t="str">
            <v>バス貨物3.5t～(CNG)</v>
          </cell>
          <cell r="C1007" t="str">
            <v>貨4C</v>
          </cell>
          <cell r="D1007" t="str">
            <v>H17</v>
          </cell>
          <cell r="E1007" t="str">
            <v>AEG</v>
          </cell>
          <cell r="F1007">
            <v>3.7499999999999999E-2</v>
          </cell>
          <cell r="G1007">
            <v>0</v>
          </cell>
          <cell r="H1007">
            <v>2.23</v>
          </cell>
          <cell r="I1007" t="str">
            <v>C</v>
          </cell>
        </row>
        <row r="1008">
          <cell r="A1008" t="str">
            <v>貨4CBEG</v>
          </cell>
          <cell r="B1008" t="str">
            <v>バス貨物3.5t～(CNG)</v>
          </cell>
          <cell r="C1008" t="str">
            <v>貨4C</v>
          </cell>
          <cell r="D1008" t="str">
            <v>H17</v>
          </cell>
          <cell r="E1008" t="str">
            <v>BEG</v>
          </cell>
          <cell r="F1008">
            <v>6.7500000000000004E-2</v>
          </cell>
          <cell r="G1008">
            <v>0</v>
          </cell>
          <cell r="H1008">
            <v>2.23</v>
          </cell>
          <cell r="I1008" t="str">
            <v>C</v>
          </cell>
        </row>
        <row r="1009">
          <cell r="A1009" t="str">
            <v>貨4CBFG</v>
          </cell>
          <cell r="B1009" t="str">
            <v>バス貨物3.5t～(CNG)</v>
          </cell>
          <cell r="C1009" t="str">
            <v>貨4C</v>
          </cell>
          <cell r="D1009" t="str">
            <v>H17</v>
          </cell>
          <cell r="E1009" t="str">
            <v>BFG</v>
          </cell>
          <cell r="F1009">
            <v>6.7500000000000004E-2</v>
          </cell>
          <cell r="G1009">
            <v>0</v>
          </cell>
          <cell r="H1009">
            <v>2.23</v>
          </cell>
          <cell r="I1009" t="str">
            <v>C</v>
          </cell>
        </row>
        <row r="1010">
          <cell r="A1010" t="str">
            <v>貨4CNEG</v>
          </cell>
          <cell r="B1010" t="str">
            <v>バス貨物3.5t～(CNG)</v>
          </cell>
          <cell r="C1010" t="str">
            <v>貨4C</v>
          </cell>
          <cell r="D1010" t="str">
            <v>H17</v>
          </cell>
          <cell r="E1010" t="str">
            <v>NEG</v>
          </cell>
          <cell r="F1010">
            <v>6.7500000000000004E-2</v>
          </cell>
          <cell r="G1010">
            <v>0</v>
          </cell>
          <cell r="H1010">
            <v>2.23</v>
          </cell>
          <cell r="I1010" t="str">
            <v>C</v>
          </cell>
        </row>
        <row r="1011">
          <cell r="A1011" t="str">
            <v>貨4CNFG</v>
          </cell>
          <cell r="B1011" t="str">
            <v>バス貨物3.5t～(CNG)</v>
          </cell>
          <cell r="C1011" t="str">
            <v>貨4C</v>
          </cell>
          <cell r="D1011" t="str">
            <v>H17</v>
          </cell>
          <cell r="E1011" t="str">
            <v>NFG</v>
          </cell>
          <cell r="F1011">
            <v>6.7500000000000004E-2</v>
          </cell>
          <cell r="G1011">
            <v>0</v>
          </cell>
          <cell r="H1011">
            <v>2.23</v>
          </cell>
          <cell r="I1011" t="str">
            <v>C</v>
          </cell>
        </row>
        <row r="1012">
          <cell r="A1012" t="str">
            <v>貨4CPEG</v>
          </cell>
          <cell r="B1012" t="str">
            <v>バス貨物3.5t～(CNG)</v>
          </cell>
          <cell r="C1012" t="str">
            <v>貨4C</v>
          </cell>
          <cell r="D1012" t="str">
            <v>H17</v>
          </cell>
          <cell r="E1012" t="str">
            <v>PEG</v>
          </cell>
          <cell r="F1012">
            <v>7.4999999999999997E-2</v>
          </cell>
          <cell r="G1012">
            <v>0</v>
          </cell>
          <cell r="H1012">
            <v>2.23</v>
          </cell>
          <cell r="I1012" t="str">
            <v>C</v>
          </cell>
        </row>
        <row r="1013">
          <cell r="A1013" t="str">
            <v>貨4CPFG</v>
          </cell>
          <cell r="B1013" t="str">
            <v>バス貨物3.5t～(CNG)</v>
          </cell>
          <cell r="C1013" t="str">
            <v>貨4C</v>
          </cell>
          <cell r="D1013" t="str">
            <v>H17</v>
          </cell>
          <cell r="E1013" t="str">
            <v>PFG</v>
          </cell>
          <cell r="F1013">
            <v>7.4999999999999997E-2</v>
          </cell>
          <cell r="G1013">
            <v>0</v>
          </cell>
          <cell r="H1013">
            <v>2.23</v>
          </cell>
          <cell r="I1013" t="str">
            <v>C</v>
          </cell>
        </row>
        <row r="1014">
          <cell r="A1014" t="str">
            <v>貨4CGE</v>
          </cell>
          <cell r="B1014" t="str">
            <v>バス貨物3.5t～(CNG)</v>
          </cell>
          <cell r="C1014" t="str">
            <v>貨4C</v>
          </cell>
          <cell r="D1014" t="str">
            <v>H7</v>
          </cell>
          <cell r="E1014" t="str">
            <v>GE</v>
          </cell>
          <cell r="F1014">
            <v>0.17499999999999999</v>
          </cell>
          <cell r="G1014">
            <v>0</v>
          </cell>
          <cell r="H1014">
            <v>2.23</v>
          </cell>
          <cell r="I1014" t="str">
            <v>C</v>
          </cell>
        </row>
        <row r="1015">
          <cell r="A1015" t="str">
            <v>貨4CKK</v>
          </cell>
          <cell r="B1015" t="str">
            <v>バス貨物3.5t～(CNG)</v>
          </cell>
          <cell r="C1015" t="str">
            <v>貨4C</v>
          </cell>
          <cell r="D1015" t="str">
            <v>H10</v>
          </cell>
          <cell r="E1015" t="str">
            <v>KK</v>
          </cell>
          <cell r="F1015">
            <v>0.17499999999999999</v>
          </cell>
          <cell r="G1015">
            <v>0</v>
          </cell>
          <cell r="H1015">
            <v>2.23</v>
          </cell>
          <cell r="I1015" t="str">
            <v>C</v>
          </cell>
        </row>
        <row r="1016">
          <cell r="A1016" t="str">
            <v>貨4CKR</v>
          </cell>
          <cell r="B1016" t="str">
            <v>バス貨物3.5t～(CNG)</v>
          </cell>
          <cell r="C1016" t="str">
            <v>貨4C</v>
          </cell>
          <cell r="D1016" t="str">
            <v>H10</v>
          </cell>
          <cell r="E1016" t="str">
            <v>KR</v>
          </cell>
          <cell r="F1016">
            <v>0.13</v>
          </cell>
          <cell r="G1016">
            <v>0</v>
          </cell>
          <cell r="H1016">
            <v>2.23</v>
          </cell>
          <cell r="I1016" t="str">
            <v>C</v>
          </cell>
        </row>
        <row r="1017">
          <cell r="A1017" t="str">
            <v>貨4CPB</v>
          </cell>
          <cell r="B1017" t="str">
            <v>バス貨物3.5t～(CNG)</v>
          </cell>
          <cell r="C1017" t="str">
            <v>貨4C</v>
          </cell>
          <cell r="D1017" t="str">
            <v>H10</v>
          </cell>
          <cell r="E1017" t="str">
            <v>PB</v>
          </cell>
          <cell r="F1017">
            <v>0.13</v>
          </cell>
          <cell r="G1017">
            <v>0</v>
          </cell>
          <cell r="H1017">
            <v>2.23</v>
          </cell>
          <cell r="I1017" t="str">
            <v>C</v>
          </cell>
        </row>
        <row r="1018">
          <cell r="A1018" t="str">
            <v>貨4CCEG</v>
          </cell>
          <cell r="B1018" t="str">
            <v>バス貨物3.5t～(CNG)</v>
          </cell>
          <cell r="C1018" t="str">
            <v>貨4C</v>
          </cell>
          <cell r="D1018" t="str">
            <v>H17</v>
          </cell>
          <cell r="E1018" t="str">
            <v>CEG</v>
          </cell>
          <cell r="F1018">
            <v>3.7499999999999999E-2</v>
          </cell>
          <cell r="G1018">
            <v>0</v>
          </cell>
          <cell r="H1018">
            <v>2.23</v>
          </cell>
          <cell r="I1018" t="str">
            <v>C</v>
          </cell>
        </row>
        <row r="1019">
          <cell r="A1019" t="str">
            <v>貨4CCFG</v>
          </cell>
          <cell r="B1019" t="str">
            <v>バス貨物3.5t～(CNG)</v>
          </cell>
          <cell r="C1019" t="str">
            <v>貨4C</v>
          </cell>
          <cell r="D1019" t="str">
            <v>H17</v>
          </cell>
          <cell r="E1019" t="str">
            <v>CFG</v>
          </cell>
          <cell r="F1019">
            <v>3.7499999999999999E-2</v>
          </cell>
          <cell r="G1019">
            <v>0</v>
          </cell>
          <cell r="H1019">
            <v>2.23</v>
          </cell>
          <cell r="I1019" t="str">
            <v>C</v>
          </cell>
        </row>
        <row r="1020">
          <cell r="A1020" t="str">
            <v>貨4CDEG</v>
          </cell>
          <cell r="B1020" t="str">
            <v>バス貨物3.5t～(CNG)</v>
          </cell>
          <cell r="C1020" t="str">
            <v>貨4C</v>
          </cell>
          <cell r="D1020" t="str">
            <v>H17</v>
          </cell>
          <cell r="E1020" t="str">
            <v>DEG</v>
          </cell>
          <cell r="F1020">
            <v>1.8749999999999999E-2</v>
          </cell>
          <cell r="G1020">
            <v>0</v>
          </cell>
          <cell r="H1020">
            <v>2.23</v>
          </cell>
          <cell r="I1020" t="str">
            <v>C</v>
          </cell>
        </row>
        <row r="1021">
          <cell r="A1021" t="str">
            <v>貨4CDFG</v>
          </cell>
          <cell r="B1021" t="str">
            <v>バス貨物3.5t～(CNG)</v>
          </cell>
          <cell r="C1021" t="str">
            <v>貨4C</v>
          </cell>
          <cell r="D1021" t="str">
            <v>H17</v>
          </cell>
          <cell r="E1021" t="str">
            <v>DFG</v>
          </cell>
          <cell r="F1021">
            <v>1.8749999999999999E-2</v>
          </cell>
          <cell r="G1021">
            <v>0</v>
          </cell>
          <cell r="H1021">
            <v>2.23</v>
          </cell>
          <cell r="I1021" t="str">
            <v>C</v>
          </cell>
        </row>
        <row r="1022">
          <cell r="A1022" t="str">
            <v>貨4CLFG</v>
          </cell>
          <cell r="B1022" t="str">
            <v>バス貨物3.5t～(CNG)</v>
          </cell>
          <cell r="C1022" t="str">
            <v>貨4C</v>
          </cell>
          <cell r="D1022" t="str">
            <v>H21</v>
          </cell>
          <cell r="E1022" t="str">
            <v>LFG</v>
          </cell>
          <cell r="F1022">
            <v>2.5000000000000001E-2</v>
          </cell>
          <cell r="G1022">
            <v>0</v>
          </cell>
          <cell r="H1022">
            <v>2.23</v>
          </cell>
          <cell r="I1022" t="str">
            <v>C</v>
          </cell>
        </row>
        <row r="1023">
          <cell r="A1023" t="str">
            <v>貨4CLEG</v>
          </cell>
          <cell r="B1023" t="str">
            <v>バス貨物3.5t～(CNG)</v>
          </cell>
          <cell r="C1023" t="str">
            <v>貨4C</v>
          </cell>
          <cell r="D1023" t="str">
            <v>H21</v>
          </cell>
          <cell r="E1023" t="str">
            <v>LEG</v>
          </cell>
          <cell r="F1023">
            <v>1.2500000000000001E-2</v>
          </cell>
          <cell r="G1023">
            <v>0</v>
          </cell>
          <cell r="H1023">
            <v>2.23</v>
          </cell>
          <cell r="I1023" t="str">
            <v>C</v>
          </cell>
        </row>
        <row r="1024">
          <cell r="A1024" t="str">
            <v>貨4CMFG</v>
          </cell>
          <cell r="B1024" t="str">
            <v>バス貨物3.5t～(CNG)</v>
          </cell>
          <cell r="C1024" t="str">
            <v>貨4C</v>
          </cell>
          <cell r="D1024" t="str">
            <v>H21</v>
          </cell>
          <cell r="E1024" t="str">
            <v>MFG</v>
          </cell>
          <cell r="F1024">
            <v>1.2500000000000001E-2</v>
          </cell>
          <cell r="G1024">
            <v>0</v>
          </cell>
          <cell r="H1024">
            <v>2.23</v>
          </cell>
          <cell r="I1024" t="str">
            <v>C</v>
          </cell>
        </row>
        <row r="1025">
          <cell r="A1025" t="str">
            <v>貨4CMEG</v>
          </cell>
          <cell r="B1025" t="str">
            <v>バス貨物3.5t～(CNG)</v>
          </cell>
          <cell r="C1025" t="str">
            <v>貨4C</v>
          </cell>
          <cell r="D1025" t="str">
            <v>H21</v>
          </cell>
          <cell r="E1025" t="str">
            <v>MEG</v>
          </cell>
          <cell r="F1025">
            <v>1.2500000000000001E-2</v>
          </cell>
          <cell r="G1025">
            <v>0</v>
          </cell>
          <cell r="H1025">
            <v>2.23</v>
          </cell>
          <cell r="I1025" t="str">
            <v>C</v>
          </cell>
        </row>
        <row r="1026">
          <cell r="A1026" t="str">
            <v>貨4CRFG</v>
          </cell>
          <cell r="B1026" t="str">
            <v>バス貨物3.5t～(CNG)</v>
          </cell>
          <cell r="C1026" t="str">
            <v>貨4C</v>
          </cell>
          <cell r="D1026" t="str">
            <v>H21</v>
          </cell>
          <cell r="E1026" t="str">
            <v>RFG</v>
          </cell>
          <cell r="F1026">
            <v>6.2500000000000003E-3</v>
          </cell>
          <cell r="G1026">
            <v>0</v>
          </cell>
          <cell r="H1026">
            <v>2.23</v>
          </cell>
          <cell r="I1026" t="str">
            <v>C</v>
          </cell>
        </row>
        <row r="1027">
          <cell r="A1027" t="str">
            <v>貨4CREG</v>
          </cell>
          <cell r="B1027" t="str">
            <v>バス貨物3.5t～(CNG)</v>
          </cell>
          <cell r="C1027" t="str">
            <v>貨4C</v>
          </cell>
          <cell r="D1027" t="str">
            <v>H21</v>
          </cell>
          <cell r="E1027" t="str">
            <v>REG</v>
          </cell>
          <cell r="F1027">
            <v>6.2500000000000003E-3</v>
          </cell>
          <cell r="G1027">
            <v>0</v>
          </cell>
          <cell r="H1027">
            <v>2.23</v>
          </cell>
          <cell r="I1027" t="str">
            <v>C</v>
          </cell>
        </row>
        <row r="1028">
          <cell r="A1028" t="str">
            <v>貨4CQFG</v>
          </cell>
          <cell r="B1028" t="str">
            <v>バス貨物3.5t～(CNG)</v>
          </cell>
          <cell r="C1028" t="str">
            <v>貨4C</v>
          </cell>
          <cell r="D1028" t="str">
            <v>H21</v>
          </cell>
          <cell r="E1028" t="str">
            <v>QFG</v>
          </cell>
          <cell r="F1028">
            <v>2.2499999999999999E-2</v>
          </cell>
          <cell r="G1028">
            <v>0</v>
          </cell>
          <cell r="H1028">
            <v>2.23</v>
          </cell>
          <cell r="I1028" t="str">
            <v>C</v>
          </cell>
        </row>
        <row r="1029">
          <cell r="A1029" t="str">
            <v>貨4CQEG</v>
          </cell>
          <cell r="B1029" t="str">
            <v>バス貨物3.5t～(CNG)</v>
          </cell>
          <cell r="C1029" t="str">
            <v>貨4C</v>
          </cell>
          <cell r="D1029" t="str">
            <v>H21</v>
          </cell>
          <cell r="E1029" t="str">
            <v>QEG</v>
          </cell>
          <cell r="F1029">
            <v>2.2499999999999999E-2</v>
          </cell>
          <cell r="G1029">
            <v>0</v>
          </cell>
          <cell r="H1029">
            <v>2.23</v>
          </cell>
          <cell r="I1029" t="str">
            <v>C</v>
          </cell>
        </row>
        <row r="1030">
          <cell r="A1030" t="str">
            <v>貨5CLFG</v>
          </cell>
          <cell r="B1030" t="str">
            <v>バス貨物12t～(CNG)</v>
          </cell>
          <cell r="C1030" t="str">
            <v>貨5C</v>
          </cell>
          <cell r="D1030" t="str">
            <v>H21</v>
          </cell>
          <cell r="E1030" t="str">
            <v>LFG</v>
          </cell>
          <cell r="F1030">
            <v>2.5000000000000001E-2</v>
          </cell>
          <cell r="G1030">
            <v>0</v>
          </cell>
          <cell r="H1030">
            <v>2.23</v>
          </cell>
          <cell r="I1030" t="str">
            <v>C</v>
          </cell>
        </row>
        <row r="1031">
          <cell r="A1031" t="str">
            <v>貨5CLEG</v>
          </cell>
          <cell r="B1031" t="str">
            <v>バス貨物12t～(CNG)</v>
          </cell>
          <cell r="C1031" t="str">
            <v>貨5C</v>
          </cell>
          <cell r="D1031" t="str">
            <v>H21</v>
          </cell>
          <cell r="E1031" t="str">
            <v>LEG</v>
          </cell>
          <cell r="F1031">
            <v>1.2500000000000001E-2</v>
          </cell>
          <cell r="G1031">
            <v>0</v>
          </cell>
          <cell r="H1031">
            <v>2.23</v>
          </cell>
          <cell r="I1031" t="str">
            <v>C</v>
          </cell>
        </row>
        <row r="1032">
          <cell r="A1032" t="str">
            <v>貨5CMFG</v>
          </cell>
          <cell r="B1032" t="str">
            <v>バス貨物12t～(CNG)</v>
          </cell>
          <cell r="C1032" t="str">
            <v>貨5C</v>
          </cell>
          <cell r="D1032" t="str">
            <v>H21</v>
          </cell>
          <cell r="E1032" t="str">
            <v>MFG</v>
          </cell>
          <cell r="F1032">
            <v>1.2500000000000001E-2</v>
          </cell>
          <cell r="G1032">
            <v>0</v>
          </cell>
          <cell r="H1032">
            <v>2.23</v>
          </cell>
          <cell r="I1032" t="str">
            <v>C</v>
          </cell>
        </row>
        <row r="1033">
          <cell r="A1033" t="str">
            <v>貨5CMEG</v>
          </cell>
          <cell r="B1033" t="str">
            <v>バス貨物12t～(CNG)</v>
          </cell>
          <cell r="C1033" t="str">
            <v>貨5C</v>
          </cell>
          <cell r="D1033" t="str">
            <v>H21</v>
          </cell>
          <cell r="E1033" t="str">
            <v>MEG</v>
          </cell>
          <cell r="F1033">
            <v>1.2500000000000001E-2</v>
          </cell>
          <cell r="G1033">
            <v>0</v>
          </cell>
          <cell r="H1033">
            <v>2.23</v>
          </cell>
          <cell r="I1033" t="str">
            <v>C</v>
          </cell>
        </row>
        <row r="1034">
          <cell r="A1034" t="str">
            <v>貨5CRFG</v>
          </cell>
          <cell r="B1034" t="str">
            <v>バス貨物12t～(CNG)</v>
          </cell>
          <cell r="C1034" t="str">
            <v>貨5C</v>
          </cell>
          <cell r="D1034" t="str">
            <v>H21</v>
          </cell>
          <cell r="E1034" t="str">
            <v>RFG</v>
          </cell>
          <cell r="F1034">
            <v>6.2500000000000003E-3</v>
          </cell>
          <cell r="G1034">
            <v>0</v>
          </cell>
          <cell r="H1034">
            <v>2.23</v>
          </cell>
          <cell r="I1034" t="str">
            <v>C</v>
          </cell>
        </row>
        <row r="1035">
          <cell r="A1035" t="str">
            <v>貨5CREG</v>
          </cell>
          <cell r="B1035" t="str">
            <v>バス貨物12t～(CNG)</v>
          </cell>
          <cell r="C1035" t="str">
            <v>貨5C</v>
          </cell>
          <cell r="D1035" t="str">
            <v>H21</v>
          </cell>
          <cell r="E1035" t="str">
            <v>REG</v>
          </cell>
          <cell r="F1035">
            <v>6.2500000000000003E-3</v>
          </cell>
          <cell r="G1035">
            <v>0</v>
          </cell>
          <cell r="H1035">
            <v>2.23</v>
          </cell>
          <cell r="I1035" t="str">
            <v>C</v>
          </cell>
        </row>
        <row r="1036">
          <cell r="A1036" t="str">
            <v>貨5CQFG</v>
          </cell>
          <cell r="B1036" t="str">
            <v>バス貨物12t～(CNG)</v>
          </cell>
          <cell r="C1036" t="str">
            <v>貨5C</v>
          </cell>
          <cell r="D1036" t="str">
            <v>H21</v>
          </cell>
          <cell r="E1036" t="str">
            <v>QFG</v>
          </cell>
          <cell r="F1036">
            <v>2.2499999999999999E-2</v>
          </cell>
          <cell r="G1036">
            <v>0</v>
          </cell>
          <cell r="H1036">
            <v>2.23</v>
          </cell>
          <cell r="I1036" t="str">
            <v>C</v>
          </cell>
        </row>
        <row r="1037">
          <cell r="A1037" t="str">
            <v>貨5CQEG</v>
          </cell>
          <cell r="B1037" t="str">
            <v>バス貨物12t～(CNG)</v>
          </cell>
          <cell r="C1037" t="str">
            <v>貨5C</v>
          </cell>
          <cell r="D1037" t="str">
            <v>H21</v>
          </cell>
          <cell r="E1037" t="str">
            <v>QEG</v>
          </cell>
          <cell r="F1037">
            <v>2.2499999999999999E-2</v>
          </cell>
          <cell r="G1037">
            <v>0</v>
          </cell>
          <cell r="H1037">
            <v>2.23</v>
          </cell>
          <cell r="I1037" t="str">
            <v>C</v>
          </cell>
        </row>
        <row r="1038">
          <cell r="A1038" t="str">
            <v>貨4CSFG</v>
          </cell>
          <cell r="B1038" t="str">
            <v>バス貨物3.5t～12t(CNG)</v>
          </cell>
          <cell r="C1038" t="str">
            <v>貨4C</v>
          </cell>
          <cell r="D1038" t="str">
            <v>H22</v>
          </cell>
          <cell r="E1038" t="str">
            <v>SFG</v>
          </cell>
          <cell r="F1038">
            <v>2.5000000000000001E-2</v>
          </cell>
          <cell r="G1038">
            <v>0</v>
          </cell>
          <cell r="H1038">
            <v>2.23</v>
          </cell>
          <cell r="I1038" t="str">
            <v>C</v>
          </cell>
        </row>
        <row r="1039">
          <cell r="A1039" t="str">
            <v>貨4CSEG</v>
          </cell>
          <cell r="B1039" t="str">
            <v>バス貨物3.5t～12t(CNG)</v>
          </cell>
          <cell r="C1039" t="str">
            <v>貨4C</v>
          </cell>
          <cell r="D1039" t="str">
            <v>H22</v>
          </cell>
          <cell r="E1039" t="str">
            <v>SEG</v>
          </cell>
          <cell r="F1039">
            <v>1.2500000000000001E-2</v>
          </cell>
          <cell r="G1039">
            <v>0</v>
          </cell>
          <cell r="H1039">
            <v>2.23</v>
          </cell>
          <cell r="I1039" t="str">
            <v>C</v>
          </cell>
        </row>
        <row r="1040">
          <cell r="A1040" t="str">
            <v>貨4CTFG</v>
          </cell>
          <cell r="B1040" t="str">
            <v>バス貨物3.5t～12t(CNG)</v>
          </cell>
          <cell r="C1040" t="str">
            <v>貨4C</v>
          </cell>
          <cell r="D1040" t="str">
            <v>H22</v>
          </cell>
          <cell r="E1040" t="str">
            <v>TFG</v>
          </cell>
          <cell r="F1040">
            <v>2.2499999999999999E-2</v>
          </cell>
          <cell r="G1040">
            <v>0</v>
          </cell>
          <cell r="H1040">
            <v>2.23</v>
          </cell>
          <cell r="I1040" t="str">
            <v>C</v>
          </cell>
        </row>
        <row r="1041">
          <cell r="A1041" t="str">
            <v>貨4CTEG</v>
          </cell>
          <cell r="B1041" t="str">
            <v>バス貨物3.5t～12t(CNG)</v>
          </cell>
          <cell r="C1041" t="str">
            <v>貨4C</v>
          </cell>
          <cell r="D1041" t="str">
            <v>H22</v>
          </cell>
          <cell r="E1041" t="str">
            <v>TEG</v>
          </cell>
          <cell r="F1041">
            <v>2.2499999999999999E-2</v>
          </cell>
          <cell r="G1041">
            <v>0</v>
          </cell>
          <cell r="H1041">
            <v>2.23</v>
          </cell>
          <cell r="I1041" t="str">
            <v>C</v>
          </cell>
        </row>
        <row r="1042">
          <cell r="A1042" t="str">
            <v>貨4C2FG</v>
          </cell>
          <cell r="B1042" t="str">
            <v>バス貨物3.5t～12t(CNG)</v>
          </cell>
          <cell r="C1042" t="str">
            <v>貨4C</v>
          </cell>
          <cell r="D1042" t="str">
            <v>H28</v>
          </cell>
          <cell r="E1042" t="str">
            <v>2FG</v>
          </cell>
          <cell r="F1042">
            <v>1.4999999999999999E-2</v>
          </cell>
          <cell r="G1042">
            <v>0</v>
          </cell>
          <cell r="H1042">
            <v>2.23</v>
          </cell>
          <cell r="I1042" t="str">
            <v>C</v>
          </cell>
        </row>
        <row r="1043">
          <cell r="A1043" t="str">
            <v>貨4C2EG</v>
          </cell>
          <cell r="B1043" t="str">
            <v>バス貨物3.5t～12t(CNG)</v>
          </cell>
          <cell r="C1043" t="str">
            <v>貨4C</v>
          </cell>
          <cell r="D1043" t="str">
            <v>H28</v>
          </cell>
          <cell r="E1043" t="str">
            <v>2EG</v>
          </cell>
          <cell r="F1043">
            <v>7.4999999999999997E-3</v>
          </cell>
          <cell r="G1043">
            <v>0</v>
          </cell>
          <cell r="H1043">
            <v>2.23</v>
          </cell>
          <cell r="I1043" t="str">
            <v>C</v>
          </cell>
        </row>
        <row r="1044">
          <cell r="A1044" t="str">
            <v>貨5CSFG</v>
          </cell>
          <cell r="B1044" t="str">
            <v>バス貨物3.5t～12t(CNG)</v>
          </cell>
          <cell r="C1044" t="str">
            <v>貨5C</v>
          </cell>
          <cell r="D1044" t="str">
            <v>H22</v>
          </cell>
          <cell r="E1044" t="str">
            <v>SFG</v>
          </cell>
          <cell r="F1044">
            <v>2.5000000000000001E-2</v>
          </cell>
          <cell r="G1044">
            <v>0</v>
          </cell>
          <cell r="H1044">
            <v>2.23</v>
          </cell>
          <cell r="I1044" t="str">
            <v>C</v>
          </cell>
        </row>
        <row r="1045">
          <cell r="A1045" t="str">
            <v>貨5CSEG</v>
          </cell>
          <cell r="B1045" t="str">
            <v>バス貨物3.5t～12t(CNG)</v>
          </cell>
          <cell r="C1045" t="str">
            <v>貨5C</v>
          </cell>
          <cell r="D1045" t="str">
            <v>H22</v>
          </cell>
          <cell r="E1045" t="str">
            <v>SEG</v>
          </cell>
          <cell r="F1045">
            <v>1.2500000000000001E-2</v>
          </cell>
          <cell r="G1045">
            <v>0</v>
          </cell>
          <cell r="H1045">
            <v>2.23</v>
          </cell>
          <cell r="I1045" t="str">
            <v>C</v>
          </cell>
        </row>
        <row r="1046">
          <cell r="A1046" t="str">
            <v>貨5CTFG</v>
          </cell>
          <cell r="B1046" t="str">
            <v>バス貨物3.5t～12t(CNG)</v>
          </cell>
          <cell r="C1046" t="str">
            <v>貨5C</v>
          </cell>
          <cell r="D1046" t="str">
            <v>H22</v>
          </cell>
          <cell r="E1046" t="str">
            <v>TFG</v>
          </cell>
          <cell r="F1046">
            <v>2.2499999999999999E-2</v>
          </cell>
          <cell r="G1046">
            <v>0</v>
          </cell>
          <cell r="H1046">
            <v>2.23</v>
          </cell>
          <cell r="I1046" t="str">
            <v>C</v>
          </cell>
        </row>
        <row r="1047">
          <cell r="A1047" t="str">
            <v>貨5CTEG</v>
          </cell>
          <cell r="B1047" t="str">
            <v>バス貨物3.5t～12t(CNG)</v>
          </cell>
          <cell r="C1047" t="str">
            <v>貨5C</v>
          </cell>
          <cell r="D1047" t="str">
            <v>H22</v>
          </cell>
          <cell r="E1047" t="str">
            <v>TEG</v>
          </cell>
          <cell r="F1047">
            <v>2.2499999999999999E-2</v>
          </cell>
          <cell r="G1047">
            <v>0</v>
          </cell>
          <cell r="H1047">
            <v>2.23</v>
          </cell>
          <cell r="I1047" t="str">
            <v>C</v>
          </cell>
        </row>
        <row r="1048">
          <cell r="A1048" t="str">
            <v>貨5C2FG</v>
          </cell>
          <cell r="B1048" t="str">
            <v>バス貨物3.5t～12t(CNG)</v>
          </cell>
          <cell r="C1048" t="str">
            <v>貨5C</v>
          </cell>
          <cell r="D1048" t="str">
            <v>H28</v>
          </cell>
          <cell r="E1048" t="str">
            <v>2FG</v>
          </cell>
          <cell r="F1048">
            <v>1.4999999999999999E-2</v>
          </cell>
          <cell r="G1048">
            <v>0</v>
          </cell>
          <cell r="H1048">
            <v>2.23</v>
          </cell>
          <cell r="I1048" t="str">
            <v>C</v>
          </cell>
        </row>
        <row r="1049">
          <cell r="A1049" t="str">
            <v>貨5C2EG</v>
          </cell>
          <cell r="B1049" t="str">
            <v>バス貨物3.5t～12t(CNG)</v>
          </cell>
          <cell r="C1049" t="str">
            <v>貨5C</v>
          </cell>
          <cell r="D1049" t="str">
            <v>H28</v>
          </cell>
          <cell r="E1049" t="str">
            <v>2EG</v>
          </cell>
          <cell r="F1049">
            <v>7.4999999999999997E-3</v>
          </cell>
          <cell r="G1049">
            <v>0</v>
          </cell>
          <cell r="H1049">
            <v>2.23</v>
          </cell>
          <cell r="I1049" t="str">
            <v>C</v>
          </cell>
        </row>
        <row r="1050">
          <cell r="A1050" t="str">
            <v>貨1メTP</v>
          </cell>
          <cell r="B1050" t="str">
            <v>バス貨物～1.7t(メタノール)</v>
          </cell>
          <cell r="C1050" t="str">
            <v>貨1メ</v>
          </cell>
          <cell r="D1050" t="str">
            <v>H14</v>
          </cell>
          <cell r="E1050" t="str">
            <v>TP</v>
          </cell>
          <cell r="F1050">
            <v>0.105</v>
          </cell>
          <cell r="G1050">
            <v>0</v>
          </cell>
          <cell r="H1050">
            <v>1.37</v>
          </cell>
          <cell r="I1050" t="str">
            <v>メ</v>
          </cell>
        </row>
        <row r="1051">
          <cell r="A1051" t="str">
            <v>貨1メLP</v>
          </cell>
          <cell r="B1051" t="str">
            <v>バス貨物～1.7t(メタノール)</v>
          </cell>
          <cell r="C1051" t="str">
            <v>貨1メ</v>
          </cell>
          <cell r="D1051" t="str">
            <v>H14</v>
          </cell>
          <cell r="E1051" t="str">
            <v>LP</v>
          </cell>
          <cell r="F1051">
            <v>7.0000000000000007E-2</v>
          </cell>
          <cell r="G1051">
            <v>0</v>
          </cell>
          <cell r="H1051">
            <v>1.37</v>
          </cell>
          <cell r="I1051" t="str">
            <v>メ</v>
          </cell>
        </row>
        <row r="1052">
          <cell r="A1052" t="str">
            <v>貨1メUP</v>
          </cell>
          <cell r="B1052" t="str">
            <v>バス貨物～1.7t(メタノール)</v>
          </cell>
          <cell r="C1052" t="str">
            <v>貨1メ</v>
          </cell>
          <cell r="D1052" t="str">
            <v>H14</v>
          </cell>
          <cell r="E1052" t="str">
            <v>UP</v>
          </cell>
          <cell r="F1052">
            <v>3.5000000000000003E-2</v>
          </cell>
          <cell r="G1052">
            <v>0</v>
          </cell>
          <cell r="H1052">
            <v>1.37</v>
          </cell>
          <cell r="I1052" t="str">
            <v>メ</v>
          </cell>
        </row>
        <row r="1053">
          <cell r="A1053" t="str">
            <v>貨1メAHE</v>
          </cell>
          <cell r="B1053" t="str">
            <v>バス貨物～1.7t(メタノール)</v>
          </cell>
          <cell r="C1053" t="str">
            <v>貨1メ</v>
          </cell>
          <cell r="D1053" t="str">
            <v>H17</v>
          </cell>
          <cell r="E1053" t="str">
            <v>AHE</v>
          </cell>
          <cell r="F1053">
            <v>7.0000000000000007E-2</v>
          </cell>
          <cell r="G1053">
            <v>0</v>
          </cell>
          <cell r="H1053">
            <v>1.37</v>
          </cell>
          <cell r="I1053" t="str">
            <v>メ</v>
          </cell>
        </row>
        <row r="1054">
          <cell r="A1054" t="str">
            <v>貨1メAGE</v>
          </cell>
          <cell r="B1054" t="str">
            <v>バス貨物～1.7t(メタノール)</v>
          </cell>
          <cell r="C1054" t="str">
            <v>貨1メ</v>
          </cell>
          <cell r="D1054" t="str">
            <v>H17</v>
          </cell>
          <cell r="E1054" t="str">
            <v>AGE</v>
          </cell>
          <cell r="F1054">
            <v>3.5000000000000003E-2</v>
          </cell>
          <cell r="G1054">
            <v>0</v>
          </cell>
          <cell r="H1054">
            <v>1.37</v>
          </cell>
          <cell r="I1054" t="str">
            <v>メ</v>
          </cell>
        </row>
        <row r="1055">
          <cell r="A1055" t="str">
            <v>貨1メCGE</v>
          </cell>
          <cell r="B1055" t="str">
            <v>バス貨物～1.7t(メタノール)</v>
          </cell>
          <cell r="C1055" t="str">
            <v>貨1メ</v>
          </cell>
          <cell r="D1055" t="str">
            <v>H17</v>
          </cell>
          <cell r="E1055" t="str">
            <v>CGE</v>
          </cell>
          <cell r="F1055">
            <v>3.5000000000000003E-2</v>
          </cell>
          <cell r="G1055">
            <v>0</v>
          </cell>
          <cell r="H1055">
            <v>1.37</v>
          </cell>
          <cell r="I1055" t="str">
            <v>メ</v>
          </cell>
        </row>
        <row r="1056">
          <cell r="A1056" t="str">
            <v>貨1メCHE</v>
          </cell>
          <cell r="B1056" t="str">
            <v>バス貨物～1.7t(メタノール)</v>
          </cell>
          <cell r="C1056" t="str">
            <v>貨1メ</v>
          </cell>
          <cell r="D1056" t="str">
            <v>H17</v>
          </cell>
          <cell r="E1056" t="str">
            <v>CHE</v>
          </cell>
          <cell r="F1056">
            <v>3.5000000000000003E-2</v>
          </cell>
          <cell r="G1056">
            <v>0</v>
          </cell>
          <cell r="H1056">
            <v>1.37</v>
          </cell>
          <cell r="I1056" t="str">
            <v>メ</v>
          </cell>
        </row>
        <row r="1057">
          <cell r="A1057" t="str">
            <v>貨1メDGE</v>
          </cell>
          <cell r="B1057" t="str">
            <v>バス貨物～1.7t(メタノール)</v>
          </cell>
          <cell r="C1057" t="str">
            <v>貨1メ</v>
          </cell>
          <cell r="D1057" t="str">
            <v>H17</v>
          </cell>
          <cell r="E1057" t="str">
            <v>DGE</v>
          </cell>
          <cell r="F1057">
            <v>1.7500000000000002E-2</v>
          </cell>
          <cell r="G1057">
            <v>0</v>
          </cell>
          <cell r="H1057">
            <v>1.37</v>
          </cell>
          <cell r="I1057" t="str">
            <v>メ</v>
          </cell>
        </row>
        <row r="1058">
          <cell r="A1058" t="str">
            <v>貨1メDHE</v>
          </cell>
          <cell r="B1058" t="str">
            <v>バス貨物～1.7t(メタノール)</v>
          </cell>
          <cell r="C1058" t="str">
            <v>貨1メ</v>
          </cell>
          <cell r="D1058" t="str">
            <v>H17</v>
          </cell>
          <cell r="E1058" t="str">
            <v>DHE</v>
          </cell>
          <cell r="F1058">
            <v>1.7500000000000002E-2</v>
          </cell>
          <cell r="G1058">
            <v>0</v>
          </cell>
          <cell r="H1058">
            <v>1.37</v>
          </cell>
          <cell r="I1058" t="str">
            <v>メ</v>
          </cell>
        </row>
        <row r="1059">
          <cell r="A1059" t="str">
            <v>貨1メLHE</v>
          </cell>
          <cell r="B1059" t="str">
            <v>バス貨物～1.7t(メタノール)</v>
          </cell>
          <cell r="C1059" t="str">
            <v>貨1メ</v>
          </cell>
          <cell r="D1059" t="str">
            <v>H21</v>
          </cell>
          <cell r="E1059" t="str">
            <v>LHE</v>
          </cell>
          <cell r="F1059">
            <v>0.04</v>
          </cell>
          <cell r="G1059">
            <v>0</v>
          </cell>
          <cell r="H1059">
            <v>1.37</v>
          </cell>
          <cell r="I1059" t="str">
            <v>メ</v>
          </cell>
        </row>
        <row r="1060">
          <cell r="A1060" t="str">
            <v>貨1メLGE</v>
          </cell>
          <cell r="B1060" t="str">
            <v>バス貨物～1.7t(メタノール)</v>
          </cell>
          <cell r="C1060" t="str">
            <v>貨1メ</v>
          </cell>
          <cell r="D1060" t="str">
            <v>H21</v>
          </cell>
          <cell r="E1060" t="str">
            <v>LGE</v>
          </cell>
          <cell r="F1060">
            <v>0.02</v>
          </cell>
          <cell r="G1060">
            <v>0</v>
          </cell>
          <cell r="H1060">
            <v>1.37</v>
          </cell>
          <cell r="I1060" t="str">
            <v>メ</v>
          </cell>
        </row>
        <row r="1061">
          <cell r="A1061" t="str">
            <v>貨1メMHE</v>
          </cell>
          <cell r="B1061" t="str">
            <v>バス貨物～1.7t(メタノール)</v>
          </cell>
          <cell r="C1061" t="str">
            <v>貨1メ</v>
          </cell>
          <cell r="D1061" t="str">
            <v>H21</v>
          </cell>
          <cell r="E1061" t="str">
            <v>MHE</v>
          </cell>
          <cell r="F1061">
            <v>0.02</v>
          </cell>
          <cell r="G1061">
            <v>0</v>
          </cell>
          <cell r="H1061">
            <v>1.37</v>
          </cell>
          <cell r="I1061" t="str">
            <v>メ</v>
          </cell>
        </row>
        <row r="1062">
          <cell r="A1062" t="str">
            <v>貨1メMGE</v>
          </cell>
          <cell r="B1062" t="str">
            <v>バス貨物～1.7t(メタノール)</v>
          </cell>
          <cell r="C1062" t="str">
            <v>貨1メ</v>
          </cell>
          <cell r="D1062" t="str">
            <v>H21</v>
          </cell>
          <cell r="E1062" t="str">
            <v>MGE</v>
          </cell>
          <cell r="F1062">
            <v>0.02</v>
          </cell>
          <cell r="G1062">
            <v>0</v>
          </cell>
          <cell r="H1062">
            <v>1.37</v>
          </cell>
          <cell r="I1062" t="str">
            <v>メ</v>
          </cell>
        </row>
        <row r="1063">
          <cell r="A1063" t="str">
            <v>貨1メRHE</v>
          </cell>
          <cell r="B1063" t="str">
            <v>バス貨物～1.7t(メタノール)</v>
          </cell>
          <cell r="C1063" t="str">
            <v>貨1メ</v>
          </cell>
          <cell r="D1063" t="str">
            <v>H21</v>
          </cell>
          <cell r="E1063" t="str">
            <v>RHE</v>
          </cell>
          <cell r="F1063">
            <v>0.01</v>
          </cell>
          <cell r="G1063">
            <v>0</v>
          </cell>
          <cell r="H1063">
            <v>1.37</v>
          </cell>
          <cell r="I1063" t="str">
            <v>メ</v>
          </cell>
        </row>
        <row r="1064">
          <cell r="A1064" t="str">
            <v>貨1メRGE</v>
          </cell>
          <cell r="B1064" t="str">
            <v>バス貨物～1.7t(メタノール)</v>
          </cell>
          <cell r="C1064" t="str">
            <v>貨1メ</v>
          </cell>
          <cell r="D1064" t="str">
            <v>H21</v>
          </cell>
          <cell r="E1064" t="str">
            <v>RGE</v>
          </cell>
          <cell r="F1064">
            <v>0.01</v>
          </cell>
          <cell r="G1064">
            <v>0</v>
          </cell>
          <cell r="H1064">
            <v>1.37</v>
          </cell>
          <cell r="I1064" t="str">
            <v>メ</v>
          </cell>
        </row>
        <row r="1065">
          <cell r="A1065" t="str">
            <v>貨1メQHE</v>
          </cell>
          <cell r="B1065" t="str">
            <v>バス貨物～1.7t(メタノール)</v>
          </cell>
          <cell r="C1065" t="str">
            <v>貨1メ</v>
          </cell>
          <cell r="D1065" t="str">
            <v>H21</v>
          </cell>
          <cell r="E1065" t="str">
            <v>QHE</v>
          </cell>
          <cell r="F1065">
            <v>3.6000000000000004E-2</v>
          </cell>
          <cell r="G1065">
            <v>0</v>
          </cell>
          <cell r="H1065">
            <v>1.37</v>
          </cell>
          <cell r="I1065" t="str">
            <v>メ</v>
          </cell>
        </row>
        <row r="1066">
          <cell r="A1066" t="str">
            <v>貨1メQGE</v>
          </cell>
          <cell r="B1066" t="str">
            <v>バス貨物～1.7t(メタノール)</v>
          </cell>
          <cell r="C1066" t="str">
            <v>貨1メ</v>
          </cell>
          <cell r="D1066" t="str">
            <v>H21</v>
          </cell>
          <cell r="E1066" t="str">
            <v>QGE</v>
          </cell>
          <cell r="F1066">
            <v>3.6000000000000004E-2</v>
          </cell>
          <cell r="G1066">
            <v>0</v>
          </cell>
          <cell r="H1066">
            <v>1.37</v>
          </cell>
          <cell r="I1066" t="str">
            <v>メ</v>
          </cell>
        </row>
        <row r="1067">
          <cell r="A1067" t="str">
            <v>貨1メ3HE</v>
          </cell>
          <cell r="B1067" t="str">
            <v>バス貨物～1.7t(メタノール)</v>
          </cell>
          <cell r="C1067" t="str">
            <v>貨1メ</v>
          </cell>
          <cell r="D1067" t="str">
            <v>H30</v>
          </cell>
          <cell r="E1067" t="str">
            <v>3HE</v>
          </cell>
          <cell r="F1067">
            <v>7.4999999999999997E-2</v>
          </cell>
          <cell r="G1067">
            <v>0</v>
          </cell>
          <cell r="H1067">
            <v>1.37</v>
          </cell>
          <cell r="I1067" t="str">
            <v>メ</v>
          </cell>
        </row>
        <row r="1068">
          <cell r="A1068" t="str">
            <v>貨1メ3GE</v>
          </cell>
          <cell r="B1068" t="str">
            <v>バス貨物～1.7t(メタノール)</v>
          </cell>
          <cell r="C1068" t="str">
            <v>貨1メ</v>
          </cell>
          <cell r="D1068" t="str">
            <v>H30</v>
          </cell>
          <cell r="E1068" t="str">
            <v>3GE</v>
          </cell>
          <cell r="F1068">
            <v>3.7499999999999999E-2</v>
          </cell>
          <cell r="G1068">
            <v>0</v>
          </cell>
          <cell r="H1068">
            <v>1.37</v>
          </cell>
          <cell r="I1068" t="str">
            <v>メ</v>
          </cell>
        </row>
        <row r="1069">
          <cell r="A1069" t="str">
            <v>貨1メ4HE</v>
          </cell>
          <cell r="B1069" t="str">
            <v>バス貨物～1.7t(メタノール)</v>
          </cell>
          <cell r="C1069" t="str">
            <v>貨1メ</v>
          </cell>
          <cell r="D1069" t="str">
            <v>H30</v>
          </cell>
          <cell r="E1069" t="str">
            <v>4HE</v>
          </cell>
          <cell r="F1069">
            <v>5.6249999999999994E-2</v>
          </cell>
          <cell r="G1069">
            <v>0</v>
          </cell>
          <cell r="H1069">
            <v>1.37</v>
          </cell>
          <cell r="I1069" t="str">
            <v>メ</v>
          </cell>
        </row>
        <row r="1070">
          <cell r="A1070" t="str">
            <v>貨1メ4GE</v>
          </cell>
          <cell r="B1070" t="str">
            <v>バス貨物～1.7t(メタノール)</v>
          </cell>
          <cell r="C1070" t="str">
            <v>貨1メ</v>
          </cell>
          <cell r="D1070" t="str">
            <v>H30</v>
          </cell>
          <cell r="E1070" t="str">
            <v>4GE</v>
          </cell>
          <cell r="F1070">
            <v>5.6249999999999994E-2</v>
          </cell>
          <cell r="G1070">
            <v>0</v>
          </cell>
          <cell r="H1070">
            <v>1.37</v>
          </cell>
          <cell r="I1070" t="str">
            <v>メ</v>
          </cell>
        </row>
        <row r="1071">
          <cell r="A1071" t="str">
            <v>貨1メ5HE</v>
          </cell>
          <cell r="B1071" t="str">
            <v>バス貨物～1.7t(メタノール)</v>
          </cell>
          <cell r="C1071" t="str">
            <v>貨1メ</v>
          </cell>
          <cell r="D1071" t="str">
            <v>H30</v>
          </cell>
          <cell r="E1071" t="str">
            <v>5HE</v>
          </cell>
          <cell r="F1071">
            <v>3.7499999999999999E-2</v>
          </cell>
          <cell r="G1071">
            <v>0</v>
          </cell>
          <cell r="H1071">
            <v>1.37</v>
          </cell>
          <cell r="I1071" t="str">
            <v>メ</v>
          </cell>
        </row>
        <row r="1072">
          <cell r="A1072" t="str">
            <v>貨1メ5GE</v>
          </cell>
          <cell r="B1072" t="str">
            <v>バス貨物～1.7t(メタノール)</v>
          </cell>
          <cell r="C1072" t="str">
            <v>貨1メ</v>
          </cell>
          <cell r="D1072" t="str">
            <v>H30</v>
          </cell>
          <cell r="E1072" t="str">
            <v>5GE</v>
          </cell>
          <cell r="F1072">
            <v>3.7499999999999999E-2</v>
          </cell>
          <cell r="G1072">
            <v>0</v>
          </cell>
          <cell r="H1072">
            <v>1.37</v>
          </cell>
          <cell r="I1072" t="str">
            <v>メ</v>
          </cell>
        </row>
        <row r="1073">
          <cell r="A1073" t="str">
            <v>貨1メ6HE</v>
          </cell>
          <cell r="B1073" t="str">
            <v>バス貨物～1.7t(メタノール)</v>
          </cell>
          <cell r="C1073" t="str">
            <v>貨1メ</v>
          </cell>
          <cell r="D1073" t="str">
            <v>H30</v>
          </cell>
          <cell r="E1073" t="str">
            <v>6HE</v>
          </cell>
          <cell r="F1073">
            <v>1.8749999999999999E-2</v>
          </cell>
          <cell r="G1073">
            <v>0</v>
          </cell>
          <cell r="H1073">
            <v>1.37</v>
          </cell>
          <cell r="I1073" t="str">
            <v>メ</v>
          </cell>
        </row>
        <row r="1074">
          <cell r="A1074" t="str">
            <v>貨1メ6GE</v>
          </cell>
          <cell r="B1074" t="str">
            <v>バス貨物～1.7t(メタノール)</v>
          </cell>
          <cell r="C1074" t="str">
            <v>貨1メ</v>
          </cell>
          <cell r="D1074" t="str">
            <v>H30</v>
          </cell>
          <cell r="E1074" t="str">
            <v>6GE</v>
          </cell>
          <cell r="F1074">
            <v>1.8749999999999999E-2</v>
          </cell>
          <cell r="G1074">
            <v>0</v>
          </cell>
          <cell r="H1074">
            <v>1.37</v>
          </cell>
          <cell r="I1074" t="str">
            <v>メ</v>
          </cell>
        </row>
        <row r="1075">
          <cell r="A1075" t="str">
            <v>貨1メBGE</v>
          </cell>
          <cell r="B1075" t="str">
            <v>バス貨物～1.7t(メタノール)</v>
          </cell>
          <cell r="C1075" t="str">
            <v>貨1メ</v>
          </cell>
          <cell r="D1075" t="str">
            <v>H17</v>
          </cell>
          <cell r="E1075" t="str">
            <v>BGE</v>
          </cell>
          <cell r="F1075">
            <v>6.3E-2</v>
          </cell>
          <cell r="G1075">
            <v>0</v>
          </cell>
          <cell r="H1075">
            <v>1.37</v>
          </cell>
          <cell r="I1075" t="str">
            <v>メ</v>
          </cell>
        </row>
        <row r="1076">
          <cell r="A1076" t="str">
            <v>貨1メBHE</v>
          </cell>
          <cell r="B1076" t="str">
            <v>バス貨物～1.7t(メタノール)</v>
          </cell>
          <cell r="C1076" t="str">
            <v>貨1メ</v>
          </cell>
          <cell r="D1076" t="str">
            <v>H17</v>
          </cell>
          <cell r="E1076" t="str">
            <v>BHE</v>
          </cell>
          <cell r="F1076">
            <v>6.3E-2</v>
          </cell>
          <cell r="G1076">
            <v>0</v>
          </cell>
          <cell r="H1076">
            <v>1.37</v>
          </cell>
          <cell r="I1076" t="str">
            <v>メ</v>
          </cell>
        </row>
        <row r="1077">
          <cell r="A1077" t="str">
            <v>貨2メTQ</v>
          </cell>
          <cell r="B1077" t="str">
            <v>バス貨物1.7～2.5t(メタノール)</v>
          </cell>
          <cell r="C1077" t="str">
            <v>貨2メ</v>
          </cell>
          <cell r="D1077" t="str">
            <v>H15</v>
          </cell>
          <cell r="E1077" t="str">
            <v>TQ</v>
          </cell>
          <cell r="F1077">
            <v>0.18375</v>
          </cell>
          <cell r="G1077">
            <v>0</v>
          </cell>
          <cell r="H1077">
            <v>1.37</v>
          </cell>
          <cell r="I1077" t="str">
            <v>メ</v>
          </cell>
        </row>
        <row r="1078">
          <cell r="A1078" t="str">
            <v>貨2メLQ</v>
          </cell>
          <cell r="B1078" t="str">
            <v>バス貨物1.7～2.5t(メタノール)</v>
          </cell>
          <cell r="C1078" t="str">
            <v>貨2メ</v>
          </cell>
          <cell r="D1078" t="str">
            <v>H15</v>
          </cell>
          <cell r="E1078" t="str">
            <v>LQ</v>
          </cell>
          <cell r="F1078">
            <v>0.1225</v>
          </cell>
          <cell r="G1078">
            <v>0</v>
          </cell>
          <cell r="H1078">
            <v>1.37</v>
          </cell>
          <cell r="I1078" t="str">
            <v>メ</v>
          </cell>
        </row>
        <row r="1079">
          <cell r="A1079" t="str">
            <v>貨2メUQ</v>
          </cell>
          <cell r="B1079" t="str">
            <v>バス貨物1.7～2.5t(メタノール)</v>
          </cell>
          <cell r="C1079" t="str">
            <v>貨2メ</v>
          </cell>
          <cell r="D1079" t="str">
            <v>H15</v>
          </cell>
          <cell r="E1079" t="str">
            <v>UQ</v>
          </cell>
          <cell r="F1079">
            <v>6.1249999999999999E-2</v>
          </cell>
          <cell r="G1079">
            <v>0</v>
          </cell>
          <cell r="H1079">
            <v>1.37</v>
          </cell>
          <cell r="I1079" t="str">
            <v>メ</v>
          </cell>
        </row>
        <row r="1080">
          <cell r="A1080" t="str">
            <v>貨2メAHF</v>
          </cell>
          <cell r="B1080" t="str">
            <v>バス貨物1.7～2.5t(メタノール)</v>
          </cell>
          <cell r="C1080" t="str">
            <v>貨2メ</v>
          </cell>
          <cell r="D1080" t="str">
            <v>H17</v>
          </cell>
          <cell r="E1080" t="str">
            <v>AHF</v>
          </cell>
          <cell r="F1080">
            <v>0.125</v>
          </cell>
          <cell r="G1080">
            <v>0</v>
          </cell>
          <cell r="H1080">
            <v>1.37</v>
          </cell>
          <cell r="I1080" t="str">
            <v>メ</v>
          </cell>
        </row>
        <row r="1081">
          <cell r="A1081" t="str">
            <v>貨2メAGF</v>
          </cell>
          <cell r="B1081" t="str">
            <v>バス貨物1.7～2.5t(メタノール)</v>
          </cell>
          <cell r="C1081" t="str">
            <v>貨2メ</v>
          </cell>
          <cell r="D1081" t="str">
            <v>H17</v>
          </cell>
          <cell r="E1081" t="str">
            <v>AGF</v>
          </cell>
          <cell r="F1081">
            <v>6.25E-2</v>
          </cell>
          <cell r="G1081">
            <v>0</v>
          </cell>
          <cell r="H1081">
            <v>1.37</v>
          </cell>
          <cell r="I1081" t="str">
            <v>メ</v>
          </cell>
        </row>
        <row r="1082">
          <cell r="A1082" t="str">
            <v>貨2メCGF</v>
          </cell>
          <cell r="B1082" t="str">
            <v>バス貨物1.7～2.5t(メタノール)</v>
          </cell>
          <cell r="C1082" t="str">
            <v>貨2メ</v>
          </cell>
          <cell r="D1082" t="str">
            <v>H17</v>
          </cell>
          <cell r="E1082" t="str">
            <v>CGF</v>
          </cell>
          <cell r="F1082">
            <v>6.25E-2</v>
          </cell>
          <cell r="G1082">
            <v>0</v>
          </cell>
          <cell r="H1082">
            <v>1.37</v>
          </cell>
          <cell r="I1082" t="str">
            <v>メ</v>
          </cell>
        </row>
        <row r="1083">
          <cell r="A1083" t="str">
            <v>貨2メCHF</v>
          </cell>
          <cell r="B1083" t="str">
            <v>バス貨物1.7～2.5t(メタノール)</v>
          </cell>
          <cell r="C1083" t="str">
            <v>貨2メ</v>
          </cell>
          <cell r="D1083" t="str">
            <v>H17</v>
          </cell>
          <cell r="E1083" t="str">
            <v>CHF</v>
          </cell>
          <cell r="F1083">
            <v>6.25E-2</v>
          </cell>
          <cell r="G1083">
            <v>0</v>
          </cell>
          <cell r="H1083">
            <v>1.37</v>
          </cell>
          <cell r="I1083" t="str">
            <v>メ</v>
          </cell>
        </row>
        <row r="1084">
          <cell r="A1084" t="str">
            <v>貨2メDGF</v>
          </cell>
          <cell r="B1084" t="str">
            <v>バス貨物1.7～2.5t(メタノール)</v>
          </cell>
          <cell r="C1084" t="str">
            <v>貨2メ</v>
          </cell>
          <cell r="D1084" t="str">
            <v>H17</v>
          </cell>
          <cell r="E1084" t="str">
            <v>DGF</v>
          </cell>
          <cell r="F1084">
            <v>3.125E-2</v>
          </cell>
          <cell r="G1084">
            <v>0</v>
          </cell>
          <cell r="H1084">
            <v>1.37</v>
          </cell>
          <cell r="I1084" t="str">
            <v>メ</v>
          </cell>
        </row>
        <row r="1085">
          <cell r="A1085" t="str">
            <v>貨2メDHF</v>
          </cell>
          <cell r="B1085" t="str">
            <v>バス貨物1.7～2.5t(メタノール)</v>
          </cell>
          <cell r="C1085" t="str">
            <v>貨2メ</v>
          </cell>
          <cell r="D1085" t="str">
            <v>H17</v>
          </cell>
          <cell r="E1085" t="str">
            <v>DHF</v>
          </cell>
          <cell r="F1085">
            <v>3.125E-2</v>
          </cell>
          <cell r="G1085">
            <v>0</v>
          </cell>
          <cell r="H1085">
            <v>1.37</v>
          </cell>
          <cell r="I1085" t="str">
            <v>メ</v>
          </cell>
        </row>
        <row r="1086">
          <cell r="A1086" t="str">
            <v>貨2メLHF</v>
          </cell>
          <cell r="B1086" t="str">
            <v>バス貨物1.7～2.5t(メタノール)</v>
          </cell>
          <cell r="C1086" t="str">
            <v>貨2メ</v>
          </cell>
          <cell r="D1086" t="str">
            <v>H21</v>
          </cell>
          <cell r="E1086" t="str">
            <v>LHF</v>
          </cell>
          <cell r="F1086">
            <v>7.4999999999999997E-2</v>
          </cell>
          <cell r="G1086">
            <v>0</v>
          </cell>
          <cell r="H1086">
            <v>1.37</v>
          </cell>
          <cell r="I1086" t="str">
            <v>メ</v>
          </cell>
        </row>
        <row r="1087">
          <cell r="A1087" t="str">
            <v>貨2メLGF</v>
          </cell>
          <cell r="B1087" t="str">
            <v>バス貨物1.7～2.5t(メタノール)</v>
          </cell>
          <cell r="C1087" t="str">
            <v>貨2メ</v>
          </cell>
          <cell r="D1087" t="str">
            <v>H21</v>
          </cell>
          <cell r="E1087" t="str">
            <v>LGF</v>
          </cell>
          <cell r="F1087">
            <v>3.7499999999999999E-2</v>
          </cell>
          <cell r="G1087">
            <v>0</v>
          </cell>
          <cell r="H1087">
            <v>1.37</v>
          </cell>
          <cell r="I1087" t="str">
            <v>メ</v>
          </cell>
        </row>
        <row r="1088">
          <cell r="A1088" t="str">
            <v>貨2メMHF</v>
          </cell>
          <cell r="B1088" t="str">
            <v>バス貨物1.7～2.5t(メタノール)</v>
          </cell>
          <cell r="C1088" t="str">
            <v>貨2メ</v>
          </cell>
          <cell r="D1088" t="str">
            <v>H21</v>
          </cell>
          <cell r="E1088" t="str">
            <v>MHF</v>
          </cell>
          <cell r="F1088">
            <v>3.7499999999999999E-2</v>
          </cell>
          <cell r="G1088">
            <v>0</v>
          </cell>
          <cell r="H1088">
            <v>1.37</v>
          </cell>
          <cell r="I1088" t="str">
            <v>メ</v>
          </cell>
        </row>
        <row r="1089">
          <cell r="A1089" t="str">
            <v>貨2メMGF</v>
          </cell>
          <cell r="B1089" t="str">
            <v>バス貨物1.7～2.5t(メタノール)</v>
          </cell>
          <cell r="C1089" t="str">
            <v>貨2メ</v>
          </cell>
          <cell r="D1089" t="str">
            <v>H21</v>
          </cell>
          <cell r="E1089" t="str">
            <v>MGF</v>
          </cell>
          <cell r="F1089">
            <v>3.7499999999999999E-2</v>
          </cell>
          <cell r="G1089">
            <v>0</v>
          </cell>
          <cell r="H1089">
            <v>1.37</v>
          </cell>
          <cell r="I1089" t="str">
            <v>メ</v>
          </cell>
        </row>
        <row r="1090">
          <cell r="A1090" t="str">
            <v>貨2メRHF</v>
          </cell>
          <cell r="B1090" t="str">
            <v>バス貨物1.7～2.5t(メタノール)</v>
          </cell>
          <cell r="C1090" t="str">
            <v>貨2メ</v>
          </cell>
          <cell r="D1090" t="str">
            <v>H21</v>
          </cell>
          <cell r="E1090" t="str">
            <v>RHF</v>
          </cell>
          <cell r="F1090">
            <v>1.8749999999999999E-2</v>
          </cell>
          <cell r="G1090">
            <v>0</v>
          </cell>
          <cell r="H1090">
            <v>1.37</v>
          </cell>
          <cell r="I1090" t="str">
            <v>メ</v>
          </cell>
        </row>
        <row r="1091">
          <cell r="A1091" t="str">
            <v>貨2メRGF</v>
          </cell>
          <cell r="B1091" t="str">
            <v>バス貨物1.7～2.5t(メタノール)</v>
          </cell>
          <cell r="C1091" t="str">
            <v>貨2メ</v>
          </cell>
          <cell r="D1091" t="str">
            <v>H21</v>
          </cell>
          <cell r="E1091" t="str">
            <v>RGF</v>
          </cell>
          <cell r="F1091">
            <v>1.8749999999999999E-2</v>
          </cell>
          <cell r="G1091">
            <v>0</v>
          </cell>
          <cell r="H1091">
            <v>1.37</v>
          </cell>
          <cell r="I1091" t="str">
            <v>メ</v>
          </cell>
        </row>
        <row r="1092">
          <cell r="A1092" t="str">
            <v>貨2メQHF</v>
          </cell>
          <cell r="B1092" t="str">
            <v>バス貨物1.7～2.5t(メタノール)</v>
          </cell>
          <cell r="C1092" t="str">
            <v>貨2メ</v>
          </cell>
          <cell r="D1092" t="str">
            <v>H21</v>
          </cell>
          <cell r="E1092" t="str">
            <v>QHF</v>
          </cell>
          <cell r="F1092">
            <v>6.7500000000000004E-2</v>
          </cell>
          <cell r="G1092">
            <v>0</v>
          </cell>
          <cell r="H1092">
            <v>1.37</v>
          </cell>
          <cell r="I1092" t="str">
            <v>メ</v>
          </cell>
        </row>
        <row r="1093">
          <cell r="A1093" t="str">
            <v>貨2メQGF</v>
          </cell>
          <cell r="B1093" t="str">
            <v>バス貨物1.7～2.5t(メタノール)</v>
          </cell>
          <cell r="C1093" t="str">
            <v>貨2メ</v>
          </cell>
          <cell r="D1093" t="str">
            <v>H21</v>
          </cell>
          <cell r="E1093" t="str">
            <v>QGF</v>
          </cell>
          <cell r="F1093">
            <v>6.7500000000000004E-2</v>
          </cell>
          <cell r="G1093">
            <v>0</v>
          </cell>
          <cell r="H1093">
            <v>1.37</v>
          </cell>
          <cell r="I1093" t="str">
            <v>メ</v>
          </cell>
        </row>
        <row r="1094">
          <cell r="A1094" t="str">
            <v>貨2メ3HF</v>
          </cell>
          <cell r="B1094" t="str">
            <v>バス貨物1.7～2.5t(メタノール)</v>
          </cell>
          <cell r="C1094" t="str">
            <v>貨2メ</v>
          </cell>
          <cell r="D1094" t="str">
            <v>H30</v>
          </cell>
          <cell r="E1094" t="str">
            <v>3HF</v>
          </cell>
          <cell r="F1094">
            <v>0.12</v>
          </cell>
          <cell r="G1094">
            <v>0</v>
          </cell>
          <cell r="H1094">
            <v>1.37</v>
          </cell>
          <cell r="I1094" t="str">
            <v>メ</v>
          </cell>
        </row>
        <row r="1095">
          <cell r="A1095" t="str">
            <v>貨2メ3GF</v>
          </cell>
          <cell r="B1095" t="str">
            <v>バス貨物1.7～2.5t(メタノール)</v>
          </cell>
          <cell r="C1095" t="str">
            <v>貨2メ</v>
          </cell>
          <cell r="D1095" t="str">
            <v>H30</v>
          </cell>
          <cell r="E1095" t="str">
            <v>3GF</v>
          </cell>
          <cell r="F1095">
            <v>0.06</v>
          </cell>
          <cell r="G1095">
            <v>0</v>
          </cell>
          <cell r="H1095">
            <v>1.37</v>
          </cell>
          <cell r="I1095" t="str">
            <v>メ</v>
          </cell>
        </row>
        <row r="1096">
          <cell r="A1096" t="str">
            <v>貨2メ4HF</v>
          </cell>
          <cell r="B1096" t="str">
            <v>バス貨物1.7～2.5t(メタノール)</v>
          </cell>
          <cell r="C1096" t="str">
            <v>貨2メ</v>
          </cell>
          <cell r="D1096" t="str">
            <v>H30</v>
          </cell>
          <cell r="E1096" t="str">
            <v>4HF</v>
          </cell>
          <cell r="F1096">
            <v>0.09</v>
          </cell>
          <cell r="G1096">
            <v>0</v>
          </cell>
          <cell r="H1096">
            <v>1.37</v>
          </cell>
          <cell r="I1096" t="str">
            <v>メ</v>
          </cell>
        </row>
        <row r="1097">
          <cell r="A1097" t="str">
            <v>貨2メ4GF</v>
          </cell>
          <cell r="B1097" t="str">
            <v>バス貨物1.7～2.5t(メタノール)</v>
          </cell>
          <cell r="C1097" t="str">
            <v>貨2メ</v>
          </cell>
          <cell r="D1097" t="str">
            <v>H30</v>
          </cell>
          <cell r="E1097" t="str">
            <v>4GF</v>
          </cell>
          <cell r="F1097">
            <v>0.09</v>
          </cell>
          <cell r="G1097">
            <v>0</v>
          </cell>
          <cell r="H1097">
            <v>1.37</v>
          </cell>
          <cell r="I1097" t="str">
            <v>メ</v>
          </cell>
        </row>
        <row r="1098">
          <cell r="A1098" t="str">
            <v>貨2メ5HF</v>
          </cell>
          <cell r="B1098" t="str">
            <v>バス貨物1.7～2.5t(メタノール)</v>
          </cell>
          <cell r="C1098" t="str">
            <v>貨2メ</v>
          </cell>
          <cell r="D1098" t="str">
            <v>H30</v>
          </cell>
          <cell r="E1098" t="str">
            <v>5HF</v>
          </cell>
          <cell r="F1098">
            <v>0.06</v>
          </cell>
          <cell r="G1098">
            <v>0</v>
          </cell>
          <cell r="H1098">
            <v>1.37</v>
          </cell>
          <cell r="I1098" t="str">
            <v>メ</v>
          </cell>
        </row>
        <row r="1099">
          <cell r="A1099" t="str">
            <v>貨2メ5GF</v>
          </cell>
          <cell r="B1099" t="str">
            <v>バス貨物1.7～2.5t(メタノール)</v>
          </cell>
          <cell r="C1099" t="str">
            <v>貨2メ</v>
          </cell>
          <cell r="D1099" t="str">
            <v>H30</v>
          </cell>
          <cell r="E1099" t="str">
            <v>5GF</v>
          </cell>
          <cell r="F1099">
            <v>0.06</v>
          </cell>
          <cell r="G1099">
            <v>0</v>
          </cell>
          <cell r="H1099">
            <v>1.37</v>
          </cell>
          <cell r="I1099" t="str">
            <v>メ</v>
          </cell>
        </row>
        <row r="1100">
          <cell r="A1100" t="str">
            <v>貨2メ6HF</v>
          </cell>
          <cell r="B1100" t="str">
            <v>バス貨物1.7～2.5t(メタノール)</v>
          </cell>
          <cell r="C1100" t="str">
            <v>貨2メ</v>
          </cell>
          <cell r="D1100" t="str">
            <v>H30</v>
          </cell>
          <cell r="E1100" t="str">
            <v>6HF</v>
          </cell>
          <cell r="F1100">
            <v>0.03</v>
          </cell>
          <cell r="G1100">
            <v>0</v>
          </cell>
          <cell r="H1100">
            <v>1.37</v>
          </cell>
          <cell r="I1100" t="str">
            <v>メ</v>
          </cell>
        </row>
        <row r="1101">
          <cell r="A1101" t="str">
            <v>貨2メ6GF</v>
          </cell>
          <cell r="B1101" t="str">
            <v>バス貨物1.7～2.5t(メタノール)</v>
          </cell>
          <cell r="C1101" t="str">
            <v>貨2メ</v>
          </cell>
          <cell r="D1101" t="str">
            <v>H30</v>
          </cell>
          <cell r="E1101" t="str">
            <v>6GF</v>
          </cell>
          <cell r="F1101">
            <v>0.03</v>
          </cell>
          <cell r="G1101">
            <v>0</v>
          </cell>
          <cell r="H1101">
            <v>1.37</v>
          </cell>
          <cell r="I1101" t="str">
            <v>メ</v>
          </cell>
        </row>
        <row r="1102">
          <cell r="A1102" t="str">
            <v>貨2メBGF</v>
          </cell>
          <cell r="B1102" t="str">
            <v>バス貨物1.7～2.5t(メタノール)</v>
          </cell>
          <cell r="C1102" t="str">
            <v>貨2メ</v>
          </cell>
          <cell r="D1102" t="str">
            <v>H17</v>
          </cell>
          <cell r="E1102" t="str">
            <v>BGF</v>
          </cell>
          <cell r="F1102">
            <v>0.1125</v>
          </cell>
          <cell r="G1102">
            <v>0</v>
          </cell>
          <cell r="H1102">
            <v>1.37</v>
          </cell>
          <cell r="I1102" t="str">
            <v>メ</v>
          </cell>
        </row>
        <row r="1103">
          <cell r="A1103" t="str">
            <v>貨2メBHF</v>
          </cell>
          <cell r="B1103" t="str">
            <v>バス貨物1.7～2.5t(メタノール)</v>
          </cell>
          <cell r="C1103" t="str">
            <v>貨2メ</v>
          </cell>
          <cell r="D1103" t="str">
            <v>H17</v>
          </cell>
          <cell r="E1103" t="str">
            <v>BHF</v>
          </cell>
          <cell r="F1103">
            <v>0.1125</v>
          </cell>
          <cell r="G1103">
            <v>0</v>
          </cell>
          <cell r="H1103">
            <v>1.37</v>
          </cell>
          <cell r="I1103" t="str">
            <v>メ</v>
          </cell>
        </row>
        <row r="1104">
          <cell r="A1104" t="str">
            <v>貨3メTQ</v>
          </cell>
          <cell r="B1104" t="str">
            <v>バス貨物2.5～3.5t(メタノール)</v>
          </cell>
          <cell r="C1104" t="str">
            <v>貨3メ</v>
          </cell>
          <cell r="D1104" t="str">
            <v>H15</v>
          </cell>
          <cell r="E1104" t="str">
            <v>TQ</v>
          </cell>
          <cell r="F1104">
            <v>0.18375</v>
          </cell>
          <cell r="G1104">
            <v>0</v>
          </cell>
          <cell r="H1104">
            <v>1.37</v>
          </cell>
          <cell r="I1104" t="str">
            <v>メ</v>
          </cell>
        </row>
        <row r="1105">
          <cell r="A1105" t="str">
            <v>貨3メLQ</v>
          </cell>
          <cell r="B1105" t="str">
            <v>バス貨物2.5～3.5t(メタノール)</v>
          </cell>
          <cell r="C1105" t="str">
            <v>貨3メ</v>
          </cell>
          <cell r="D1105" t="str">
            <v>H15</v>
          </cell>
          <cell r="E1105" t="str">
            <v>LQ</v>
          </cell>
          <cell r="F1105">
            <v>0.1225</v>
          </cell>
          <cell r="G1105">
            <v>0</v>
          </cell>
          <cell r="H1105">
            <v>1.37</v>
          </cell>
          <cell r="I1105" t="str">
            <v>メ</v>
          </cell>
        </row>
        <row r="1106">
          <cell r="A1106" t="str">
            <v>貨3メUQ</v>
          </cell>
          <cell r="B1106" t="str">
            <v>バス貨物2.5～3.5t(メタノール)</v>
          </cell>
          <cell r="C1106" t="str">
            <v>貨3メ</v>
          </cell>
          <cell r="D1106" t="str">
            <v>H15</v>
          </cell>
          <cell r="E1106" t="str">
            <v>UQ</v>
          </cell>
          <cell r="F1106">
            <v>6.1249999999999999E-2</v>
          </cell>
          <cell r="G1106">
            <v>0</v>
          </cell>
          <cell r="H1106">
            <v>1.37</v>
          </cell>
          <cell r="I1106" t="str">
            <v>メ</v>
          </cell>
        </row>
        <row r="1107">
          <cell r="A1107" t="str">
            <v>貨3メAHF</v>
          </cell>
          <cell r="B1107" t="str">
            <v>バス貨物2.5～3.5t(メタノール)</v>
          </cell>
          <cell r="C1107" t="str">
            <v>貨3メ</v>
          </cell>
          <cell r="D1107" t="str">
            <v>H17</v>
          </cell>
          <cell r="E1107" t="str">
            <v>AHF</v>
          </cell>
          <cell r="F1107">
            <v>0.125</v>
          </cell>
          <cell r="G1107">
            <v>0</v>
          </cell>
          <cell r="H1107">
            <v>1.37</v>
          </cell>
          <cell r="I1107" t="str">
            <v>メ</v>
          </cell>
        </row>
        <row r="1108">
          <cell r="A1108" t="str">
            <v>貨3メAGF</v>
          </cell>
          <cell r="B1108" t="str">
            <v>バス貨物2.5～3.5t(メタノール)</v>
          </cell>
          <cell r="C1108" t="str">
            <v>貨3メ</v>
          </cell>
          <cell r="D1108" t="str">
            <v>H17</v>
          </cell>
          <cell r="E1108" t="str">
            <v>AGF</v>
          </cell>
          <cell r="F1108">
            <v>6.25E-2</v>
          </cell>
          <cell r="G1108">
            <v>0</v>
          </cell>
          <cell r="H1108">
            <v>1.37</v>
          </cell>
          <cell r="I1108" t="str">
            <v>メ</v>
          </cell>
        </row>
        <row r="1109">
          <cell r="A1109" t="str">
            <v>貨3メCGF</v>
          </cell>
          <cell r="B1109" t="str">
            <v>バス貨物2.5～3.5t(メタノール)</v>
          </cell>
          <cell r="C1109" t="str">
            <v>貨3メ</v>
          </cell>
          <cell r="D1109" t="str">
            <v>H17</v>
          </cell>
          <cell r="E1109" t="str">
            <v>CGF</v>
          </cell>
          <cell r="F1109">
            <v>6.25E-2</v>
          </cell>
          <cell r="G1109">
            <v>0</v>
          </cell>
          <cell r="H1109">
            <v>1.37</v>
          </cell>
          <cell r="I1109" t="str">
            <v>メ</v>
          </cell>
        </row>
        <row r="1110">
          <cell r="A1110" t="str">
            <v>貨3メCHF</v>
          </cell>
          <cell r="B1110" t="str">
            <v>バス貨物2.5～3.5t(メタノール)</v>
          </cell>
          <cell r="C1110" t="str">
            <v>貨3メ</v>
          </cell>
          <cell r="D1110" t="str">
            <v>H17</v>
          </cell>
          <cell r="E1110" t="str">
            <v>CHF</v>
          </cell>
          <cell r="F1110">
            <v>6.25E-2</v>
          </cell>
          <cell r="G1110">
            <v>0</v>
          </cell>
          <cell r="H1110">
            <v>1.37</v>
          </cell>
          <cell r="I1110" t="str">
            <v>メ</v>
          </cell>
        </row>
        <row r="1111">
          <cell r="A1111" t="str">
            <v>貨3メDGF</v>
          </cell>
          <cell r="B1111" t="str">
            <v>バス貨物2.5～3.5t(メタノール)</v>
          </cell>
          <cell r="C1111" t="str">
            <v>貨3メ</v>
          </cell>
          <cell r="D1111" t="str">
            <v>H17</v>
          </cell>
          <cell r="E1111" t="str">
            <v>DGF</v>
          </cell>
          <cell r="F1111">
            <v>3.125E-2</v>
          </cell>
          <cell r="G1111">
            <v>0</v>
          </cell>
          <cell r="H1111">
            <v>1.37</v>
          </cell>
          <cell r="I1111" t="str">
            <v>メ</v>
          </cell>
        </row>
        <row r="1112">
          <cell r="A1112" t="str">
            <v>貨3メDHF</v>
          </cell>
          <cell r="B1112" t="str">
            <v>バス貨物2.5～3.5t(メタノール)</v>
          </cell>
          <cell r="C1112" t="str">
            <v>貨3メ</v>
          </cell>
          <cell r="D1112" t="str">
            <v>H17</v>
          </cell>
          <cell r="E1112" t="str">
            <v>DHF</v>
          </cell>
          <cell r="F1112">
            <v>3.125E-2</v>
          </cell>
          <cell r="G1112">
            <v>0</v>
          </cell>
          <cell r="H1112">
            <v>1.37</v>
          </cell>
          <cell r="I1112" t="str">
            <v>メ</v>
          </cell>
        </row>
        <row r="1113">
          <cell r="A1113" t="str">
            <v>貨3メLHF</v>
          </cell>
          <cell r="B1113" t="str">
            <v>バス貨物2.5～3.5t(メタノール)</v>
          </cell>
          <cell r="C1113" t="str">
            <v>貨3メ</v>
          </cell>
          <cell r="D1113" t="str">
            <v>H21</v>
          </cell>
          <cell r="E1113" t="str">
            <v>LHF</v>
          </cell>
          <cell r="F1113">
            <v>7.4999999999999997E-2</v>
          </cell>
          <cell r="G1113">
            <v>0</v>
          </cell>
          <cell r="H1113">
            <v>1.37</v>
          </cell>
          <cell r="I1113" t="str">
            <v>メ</v>
          </cell>
        </row>
        <row r="1114">
          <cell r="A1114" t="str">
            <v>貨3メLGF</v>
          </cell>
          <cell r="B1114" t="str">
            <v>バス貨物2.5～3.5t(メタノール)</v>
          </cell>
          <cell r="C1114" t="str">
            <v>貨3メ</v>
          </cell>
          <cell r="D1114" t="str">
            <v>H21</v>
          </cell>
          <cell r="E1114" t="str">
            <v>LGF</v>
          </cell>
          <cell r="F1114">
            <v>3.7499999999999999E-2</v>
          </cell>
          <cell r="G1114">
            <v>0</v>
          </cell>
          <cell r="H1114">
            <v>1.37</v>
          </cell>
          <cell r="I1114" t="str">
            <v>メ</v>
          </cell>
        </row>
        <row r="1115">
          <cell r="A1115" t="str">
            <v>貨3メMHF</v>
          </cell>
          <cell r="B1115" t="str">
            <v>バス貨物2.5～3.5t(メタノール)</v>
          </cell>
          <cell r="C1115" t="str">
            <v>貨3メ</v>
          </cell>
          <cell r="D1115" t="str">
            <v>H21</v>
          </cell>
          <cell r="E1115" t="str">
            <v>MHF</v>
          </cell>
          <cell r="F1115">
            <v>3.7499999999999999E-2</v>
          </cell>
          <cell r="G1115">
            <v>0</v>
          </cell>
          <cell r="H1115">
            <v>1.37</v>
          </cell>
          <cell r="I1115" t="str">
            <v>メ</v>
          </cell>
        </row>
        <row r="1116">
          <cell r="A1116" t="str">
            <v>貨3メMGF</v>
          </cell>
          <cell r="B1116" t="str">
            <v>バス貨物2.5～3.5t(メタノール)</v>
          </cell>
          <cell r="C1116" t="str">
            <v>貨3メ</v>
          </cell>
          <cell r="D1116" t="str">
            <v>H21</v>
          </cell>
          <cell r="E1116" t="str">
            <v>MGF</v>
          </cell>
          <cell r="F1116">
            <v>3.7499999999999999E-2</v>
          </cell>
          <cell r="G1116">
            <v>0</v>
          </cell>
          <cell r="H1116">
            <v>1.37</v>
          </cell>
          <cell r="I1116" t="str">
            <v>メ</v>
          </cell>
        </row>
        <row r="1117">
          <cell r="A1117" t="str">
            <v>貨3メRHF</v>
          </cell>
          <cell r="B1117" t="str">
            <v>バス貨物2.5～3.5t(メタノール)</v>
          </cell>
          <cell r="C1117" t="str">
            <v>貨3メ</v>
          </cell>
          <cell r="D1117" t="str">
            <v>H21</v>
          </cell>
          <cell r="E1117" t="str">
            <v>RHF</v>
          </cell>
          <cell r="F1117">
            <v>1.8749999999999999E-2</v>
          </cell>
          <cell r="G1117">
            <v>0</v>
          </cell>
          <cell r="H1117">
            <v>1.37</v>
          </cell>
          <cell r="I1117" t="str">
            <v>メ</v>
          </cell>
        </row>
        <row r="1118">
          <cell r="A1118" t="str">
            <v>貨3メRGF</v>
          </cell>
          <cell r="B1118" t="str">
            <v>バス貨物2.5～3.5t(メタノール)</v>
          </cell>
          <cell r="C1118" t="str">
            <v>貨3メ</v>
          </cell>
          <cell r="D1118" t="str">
            <v>H21</v>
          </cell>
          <cell r="E1118" t="str">
            <v>RGF</v>
          </cell>
          <cell r="F1118">
            <v>1.8749999999999999E-2</v>
          </cell>
          <cell r="G1118">
            <v>0</v>
          </cell>
          <cell r="H1118">
            <v>1.37</v>
          </cell>
          <cell r="I1118" t="str">
            <v>メ</v>
          </cell>
        </row>
        <row r="1119">
          <cell r="A1119" t="str">
            <v>貨3メQHF</v>
          </cell>
          <cell r="B1119" t="str">
            <v>バス貨物2.5～3.5t(メタノール)</v>
          </cell>
          <cell r="C1119" t="str">
            <v>貨3メ</v>
          </cell>
          <cell r="D1119" t="str">
            <v>H21</v>
          </cell>
          <cell r="E1119" t="str">
            <v>QHF</v>
          </cell>
          <cell r="F1119">
            <v>6.7500000000000004E-2</v>
          </cell>
          <cell r="G1119">
            <v>0</v>
          </cell>
          <cell r="H1119">
            <v>1.37</v>
          </cell>
          <cell r="I1119" t="str">
            <v>メ</v>
          </cell>
        </row>
        <row r="1120">
          <cell r="A1120" t="str">
            <v>貨3メQGF</v>
          </cell>
          <cell r="B1120" t="str">
            <v>バス貨物2.5～3.5t(メタノール)</v>
          </cell>
          <cell r="C1120" t="str">
            <v>貨3メ</v>
          </cell>
          <cell r="D1120" t="str">
            <v>H21</v>
          </cell>
          <cell r="E1120" t="str">
            <v>QGF</v>
          </cell>
          <cell r="F1120">
            <v>6.7500000000000004E-2</v>
          </cell>
          <cell r="G1120">
            <v>0</v>
          </cell>
          <cell r="H1120">
            <v>1.37</v>
          </cell>
          <cell r="I1120" t="str">
            <v>メ</v>
          </cell>
        </row>
        <row r="1121">
          <cell r="A1121" t="str">
            <v>貨3メ3HF</v>
          </cell>
          <cell r="B1121" t="str">
            <v>バス貨物2.5～3.5t(メタノール)</v>
          </cell>
          <cell r="C1121" t="str">
            <v>貨3メ</v>
          </cell>
          <cell r="D1121" t="str">
            <v>H30</v>
          </cell>
          <cell r="E1121" t="str">
            <v>3HF</v>
          </cell>
          <cell r="F1121">
            <v>0.12</v>
          </cell>
          <cell r="G1121">
            <v>0</v>
          </cell>
          <cell r="H1121">
            <v>1.37</v>
          </cell>
          <cell r="I1121" t="str">
            <v>メ</v>
          </cell>
        </row>
        <row r="1122">
          <cell r="A1122" t="str">
            <v>貨3メ3GF</v>
          </cell>
          <cell r="B1122" t="str">
            <v>バス貨物2.5～3.5t(メタノール)</v>
          </cell>
          <cell r="C1122" t="str">
            <v>貨3メ</v>
          </cell>
          <cell r="D1122" t="str">
            <v>H30</v>
          </cell>
          <cell r="E1122" t="str">
            <v>3GF</v>
          </cell>
          <cell r="F1122">
            <v>0.06</v>
          </cell>
          <cell r="G1122">
            <v>0</v>
          </cell>
          <cell r="H1122">
            <v>1.37</v>
          </cell>
          <cell r="I1122" t="str">
            <v>メ</v>
          </cell>
        </row>
        <row r="1123">
          <cell r="A1123" t="str">
            <v>貨3メ4HF</v>
          </cell>
          <cell r="B1123" t="str">
            <v>バス貨物2.5～3.5t(メタノール)</v>
          </cell>
          <cell r="C1123" t="str">
            <v>貨3メ</v>
          </cell>
          <cell r="D1123" t="str">
            <v>H30</v>
          </cell>
          <cell r="E1123" t="str">
            <v>4HF</v>
          </cell>
          <cell r="F1123">
            <v>0.09</v>
          </cell>
          <cell r="G1123">
            <v>0</v>
          </cell>
          <cell r="H1123">
            <v>1.37</v>
          </cell>
          <cell r="I1123" t="str">
            <v>メ</v>
          </cell>
        </row>
        <row r="1124">
          <cell r="A1124" t="str">
            <v>貨3メ4GF</v>
          </cell>
          <cell r="B1124" t="str">
            <v>バス貨物2.5～3.5t(メタノール)</v>
          </cell>
          <cell r="C1124" t="str">
            <v>貨3メ</v>
          </cell>
          <cell r="D1124" t="str">
            <v>H30</v>
          </cell>
          <cell r="E1124" t="str">
            <v>4GF</v>
          </cell>
          <cell r="F1124">
            <v>0.09</v>
          </cell>
          <cell r="G1124">
            <v>0</v>
          </cell>
          <cell r="H1124">
            <v>1.37</v>
          </cell>
          <cell r="I1124" t="str">
            <v>メ</v>
          </cell>
        </row>
        <row r="1125">
          <cell r="A1125" t="str">
            <v>貨3メ5HF</v>
          </cell>
          <cell r="B1125" t="str">
            <v>バス貨物2.5～3.5t(メタノール)</v>
          </cell>
          <cell r="C1125" t="str">
            <v>貨3メ</v>
          </cell>
          <cell r="D1125" t="str">
            <v>H30</v>
          </cell>
          <cell r="E1125" t="str">
            <v>5HF</v>
          </cell>
          <cell r="F1125">
            <v>0.06</v>
          </cell>
          <cell r="G1125">
            <v>0</v>
          </cell>
          <cell r="H1125">
            <v>1.37</v>
          </cell>
          <cell r="I1125" t="str">
            <v>メ</v>
          </cell>
        </row>
        <row r="1126">
          <cell r="A1126" t="str">
            <v>貨3メ5GF</v>
          </cell>
          <cell r="B1126" t="str">
            <v>バス貨物2.5～3.5t(メタノール)</v>
          </cell>
          <cell r="C1126" t="str">
            <v>貨3メ</v>
          </cell>
          <cell r="D1126" t="str">
            <v>H30</v>
          </cell>
          <cell r="E1126" t="str">
            <v>5GF</v>
          </cell>
          <cell r="F1126">
            <v>0.06</v>
          </cell>
          <cell r="G1126">
            <v>0</v>
          </cell>
          <cell r="H1126">
            <v>1.37</v>
          </cell>
          <cell r="I1126" t="str">
            <v>メ</v>
          </cell>
        </row>
        <row r="1127">
          <cell r="A1127" t="str">
            <v>貨3メ6HF</v>
          </cell>
          <cell r="B1127" t="str">
            <v>バス貨物2.5～3.5t(メタノール)</v>
          </cell>
          <cell r="C1127" t="str">
            <v>貨3メ</v>
          </cell>
          <cell r="D1127" t="str">
            <v>H30</v>
          </cell>
          <cell r="E1127" t="str">
            <v>6HF</v>
          </cell>
          <cell r="F1127">
            <v>0.03</v>
          </cell>
          <cell r="G1127">
            <v>0</v>
          </cell>
          <cell r="H1127">
            <v>1.37</v>
          </cell>
          <cell r="I1127" t="str">
            <v>メ</v>
          </cell>
        </row>
        <row r="1128">
          <cell r="A1128" t="str">
            <v>貨3メ6GF</v>
          </cell>
          <cell r="B1128" t="str">
            <v>バス貨物2.5～3.5t(メタノール)</v>
          </cell>
          <cell r="C1128" t="str">
            <v>貨3メ</v>
          </cell>
          <cell r="D1128" t="str">
            <v>H30</v>
          </cell>
          <cell r="E1128" t="str">
            <v>6GF</v>
          </cell>
          <cell r="F1128">
            <v>0.03</v>
          </cell>
          <cell r="G1128">
            <v>0</v>
          </cell>
          <cell r="H1128">
            <v>1.37</v>
          </cell>
          <cell r="I1128" t="str">
            <v>メ</v>
          </cell>
        </row>
        <row r="1129">
          <cell r="A1129" t="str">
            <v>貨3メBGF</v>
          </cell>
          <cell r="B1129" t="str">
            <v>バス貨物2.5～3.5t(メタノール)</v>
          </cell>
          <cell r="C1129" t="str">
            <v>貨3メ</v>
          </cell>
          <cell r="D1129" t="str">
            <v>H17</v>
          </cell>
          <cell r="E1129" t="str">
            <v>BGF</v>
          </cell>
          <cell r="F1129">
            <v>0.1125</v>
          </cell>
          <cell r="G1129">
            <v>0</v>
          </cell>
          <cell r="H1129">
            <v>1.37</v>
          </cell>
          <cell r="I1129" t="str">
            <v>メ</v>
          </cell>
        </row>
        <row r="1130">
          <cell r="A1130" t="str">
            <v>貨3メBHF</v>
          </cell>
          <cell r="B1130" t="str">
            <v>バス貨物2.5～3.5t(メタノール)</v>
          </cell>
          <cell r="C1130" t="str">
            <v>貨3メ</v>
          </cell>
          <cell r="D1130" t="str">
            <v>H17</v>
          </cell>
          <cell r="E1130" t="str">
            <v>BHF</v>
          </cell>
          <cell r="F1130">
            <v>0.1125</v>
          </cell>
          <cell r="G1130">
            <v>0</v>
          </cell>
          <cell r="H1130">
            <v>1.37</v>
          </cell>
          <cell r="I1130" t="str">
            <v>メ</v>
          </cell>
        </row>
        <row r="1131">
          <cell r="A1131" t="str">
            <v>貨4メTR</v>
          </cell>
          <cell r="B1131" t="str">
            <v>バス貨物3.5t～(メタノール)</v>
          </cell>
          <cell r="C1131" t="str">
            <v>貨4メ</v>
          </cell>
          <cell r="D1131" t="str">
            <v>H15,H16</v>
          </cell>
          <cell r="E1131" t="str">
            <v>TR</v>
          </cell>
          <cell r="F1131">
            <v>9.7500000000000003E-2</v>
          </cell>
          <cell r="G1131">
            <v>0</v>
          </cell>
          <cell r="H1131">
            <v>1.37</v>
          </cell>
          <cell r="I1131" t="str">
            <v>メ</v>
          </cell>
        </row>
        <row r="1132">
          <cell r="A1132" t="str">
            <v>貨4メLR</v>
          </cell>
          <cell r="B1132" t="str">
            <v>バス貨物3.5t～(メタノール)</v>
          </cell>
          <cell r="C1132" t="str">
            <v>貨4メ</v>
          </cell>
          <cell r="D1132" t="str">
            <v>H15,H16</v>
          </cell>
          <cell r="E1132" t="str">
            <v>LR</v>
          </cell>
          <cell r="F1132">
            <v>6.5000000000000002E-2</v>
          </cell>
          <cell r="G1132">
            <v>0</v>
          </cell>
          <cell r="H1132">
            <v>1.37</v>
          </cell>
          <cell r="I1132" t="str">
            <v>メ</v>
          </cell>
        </row>
        <row r="1133">
          <cell r="A1133" t="str">
            <v>貨4メUR</v>
          </cell>
          <cell r="B1133" t="str">
            <v>バス貨物3.5t～(メタノール)</v>
          </cell>
          <cell r="C1133" t="str">
            <v>貨4メ</v>
          </cell>
          <cell r="D1133" t="str">
            <v>H15,H16</v>
          </cell>
          <cell r="E1133" t="str">
            <v>UR</v>
          </cell>
          <cell r="F1133">
            <v>3.2500000000000001E-2</v>
          </cell>
          <cell r="G1133">
            <v>0</v>
          </cell>
          <cell r="H1133">
            <v>1.37</v>
          </cell>
          <cell r="I1133" t="str">
            <v>メ</v>
          </cell>
        </row>
        <row r="1134">
          <cell r="A1134" t="str">
            <v>貨4メAHG</v>
          </cell>
          <cell r="B1134" t="str">
            <v>バス貨物3.5t～(メタノール)</v>
          </cell>
          <cell r="C1134" t="str">
            <v>貨4メ</v>
          </cell>
          <cell r="D1134" t="str">
            <v>H17</v>
          </cell>
          <cell r="E1134" t="str">
            <v>AHG</v>
          </cell>
          <cell r="F1134">
            <v>7.4999999999999997E-2</v>
          </cell>
          <cell r="G1134">
            <v>0</v>
          </cell>
          <cell r="H1134">
            <v>1.37</v>
          </cell>
          <cell r="I1134" t="str">
            <v>メ</v>
          </cell>
        </row>
        <row r="1135">
          <cell r="A1135" t="str">
            <v>貨4メAGG</v>
          </cell>
          <cell r="B1135" t="str">
            <v>バス貨物3.5t～(メタノール)</v>
          </cell>
          <cell r="C1135" t="str">
            <v>貨4メ</v>
          </cell>
          <cell r="D1135" t="str">
            <v>H17</v>
          </cell>
          <cell r="E1135" t="str">
            <v>AGG</v>
          </cell>
          <cell r="F1135">
            <v>3.7499999999999999E-2</v>
          </cell>
          <cell r="G1135">
            <v>0</v>
          </cell>
          <cell r="H1135">
            <v>1.37</v>
          </cell>
          <cell r="I1135" t="str">
            <v>メ</v>
          </cell>
        </row>
        <row r="1136">
          <cell r="A1136" t="str">
            <v>貨4メBGG</v>
          </cell>
          <cell r="B1136" t="str">
            <v>バス貨物3.5t～(メタノール)</v>
          </cell>
          <cell r="C1136" t="str">
            <v>貨4メ</v>
          </cell>
          <cell r="D1136" t="str">
            <v>H17</v>
          </cell>
          <cell r="E1136" t="str">
            <v>BGG</v>
          </cell>
          <cell r="F1136">
            <v>6.7500000000000004E-2</v>
          </cell>
          <cell r="G1136">
            <v>0</v>
          </cell>
          <cell r="H1136">
            <v>1.37</v>
          </cell>
          <cell r="I1136" t="str">
            <v>メ</v>
          </cell>
        </row>
        <row r="1137">
          <cell r="A1137" t="str">
            <v>貨4メBHG</v>
          </cell>
          <cell r="B1137" t="str">
            <v>バス貨物3.5t～(メタノール)</v>
          </cell>
          <cell r="C1137" t="str">
            <v>貨4メ</v>
          </cell>
          <cell r="D1137" t="str">
            <v>H17</v>
          </cell>
          <cell r="E1137" t="str">
            <v>BHG</v>
          </cell>
          <cell r="F1137">
            <v>6.7500000000000004E-2</v>
          </cell>
          <cell r="G1137">
            <v>0</v>
          </cell>
          <cell r="H1137">
            <v>1.37</v>
          </cell>
          <cell r="I1137" t="str">
            <v>メ</v>
          </cell>
        </row>
        <row r="1138">
          <cell r="A1138" t="str">
            <v>貨4メLHG</v>
          </cell>
          <cell r="B1138" t="str">
            <v>バス貨物12t～(メタノール)</v>
          </cell>
          <cell r="C1138" t="str">
            <v>貨4メ</v>
          </cell>
          <cell r="D1138" t="str">
            <v>H21</v>
          </cell>
          <cell r="E1138" t="str">
            <v>LHG</v>
          </cell>
          <cell r="F1138">
            <v>2.5000000000000001E-2</v>
          </cell>
          <cell r="G1138">
            <v>0</v>
          </cell>
          <cell r="H1138">
            <v>1.37</v>
          </cell>
          <cell r="I1138" t="str">
            <v>メ</v>
          </cell>
        </row>
        <row r="1139">
          <cell r="A1139" t="str">
            <v>貨4メLGG</v>
          </cell>
          <cell r="B1139" t="str">
            <v>バス貨物12t～(メタノール)</v>
          </cell>
          <cell r="C1139" t="str">
            <v>貨4メ</v>
          </cell>
          <cell r="D1139" t="str">
            <v>H21</v>
          </cell>
          <cell r="E1139" t="str">
            <v>LGG</v>
          </cell>
          <cell r="F1139">
            <v>1.2500000000000001E-2</v>
          </cell>
          <cell r="G1139">
            <v>0</v>
          </cell>
          <cell r="H1139">
            <v>1.37</v>
          </cell>
          <cell r="I1139" t="str">
            <v>メ</v>
          </cell>
        </row>
        <row r="1140">
          <cell r="A1140" t="str">
            <v>貨4メMHG</v>
          </cell>
          <cell r="B1140" t="str">
            <v>バス貨物12t～(メタノール)</v>
          </cell>
          <cell r="C1140" t="str">
            <v>貨4メ</v>
          </cell>
          <cell r="D1140" t="str">
            <v>H21</v>
          </cell>
          <cell r="E1140" t="str">
            <v>MHG</v>
          </cell>
          <cell r="F1140">
            <v>1.2500000000000001E-2</v>
          </cell>
          <cell r="G1140">
            <v>0</v>
          </cell>
          <cell r="H1140">
            <v>1.37</v>
          </cell>
          <cell r="I1140" t="str">
            <v>メ</v>
          </cell>
        </row>
        <row r="1141">
          <cell r="A1141" t="str">
            <v>貨4メMGG</v>
          </cell>
          <cell r="B1141" t="str">
            <v>バス貨物12t～(メタノール)</v>
          </cell>
          <cell r="C1141" t="str">
            <v>貨4メ</v>
          </cell>
          <cell r="D1141" t="str">
            <v>H21</v>
          </cell>
          <cell r="E1141" t="str">
            <v>MGG</v>
          </cell>
          <cell r="F1141">
            <v>1.2500000000000001E-2</v>
          </cell>
          <cell r="G1141">
            <v>0</v>
          </cell>
          <cell r="H1141">
            <v>1.37</v>
          </cell>
          <cell r="I1141" t="str">
            <v>メ</v>
          </cell>
        </row>
        <row r="1142">
          <cell r="A1142" t="str">
            <v>貨4メRHG</v>
          </cell>
          <cell r="B1142" t="str">
            <v>バス貨物12t～(メタノール)</v>
          </cell>
          <cell r="C1142" t="str">
            <v>貨4メ</v>
          </cell>
          <cell r="D1142" t="str">
            <v>H21</v>
          </cell>
          <cell r="E1142" t="str">
            <v>RHG</v>
          </cell>
          <cell r="F1142">
            <v>6.2500000000000003E-3</v>
          </cell>
          <cell r="G1142">
            <v>0</v>
          </cell>
          <cell r="H1142">
            <v>1.37</v>
          </cell>
          <cell r="I1142" t="str">
            <v>メ</v>
          </cell>
        </row>
        <row r="1143">
          <cell r="A1143" t="str">
            <v>貨4メRGG</v>
          </cell>
          <cell r="B1143" t="str">
            <v>バス貨物12t～(メタノール)</v>
          </cell>
          <cell r="C1143" t="str">
            <v>貨4メ</v>
          </cell>
          <cell r="D1143" t="str">
            <v>H21</v>
          </cell>
          <cell r="E1143" t="str">
            <v>RGG</v>
          </cell>
          <cell r="F1143">
            <v>6.2500000000000003E-3</v>
          </cell>
          <cell r="G1143">
            <v>0</v>
          </cell>
          <cell r="H1143">
            <v>1.37</v>
          </cell>
          <cell r="I1143" t="str">
            <v>メ</v>
          </cell>
        </row>
        <row r="1144">
          <cell r="A1144" t="str">
            <v>貨4メQHG</v>
          </cell>
          <cell r="B1144" t="str">
            <v>バス貨物12t～(メタノール)</v>
          </cell>
          <cell r="C1144" t="str">
            <v>貨4メ</v>
          </cell>
          <cell r="D1144" t="str">
            <v>H21</v>
          </cell>
          <cell r="E1144" t="str">
            <v>QHG</v>
          </cell>
          <cell r="F1144">
            <v>2.2499999999999999E-2</v>
          </cell>
          <cell r="G1144">
            <v>0</v>
          </cell>
          <cell r="H1144">
            <v>1.37</v>
          </cell>
          <cell r="I1144" t="str">
            <v>メ</v>
          </cell>
        </row>
        <row r="1145">
          <cell r="A1145" t="str">
            <v>貨4メQGG</v>
          </cell>
          <cell r="B1145" t="str">
            <v>バス貨物12t～(メタノール)</v>
          </cell>
          <cell r="C1145" t="str">
            <v>貨4メ</v>
          </cell>
          <cell r="D1145" t="str">
            <v>H21</v>
          </cell>
          <cell r="E1145" t="str">
            <v>QGG</v>
          </cell>
          <cell r="F1145">
            <v>2.2499999999999999E-2</v>
          </cell>
          <cell r="G1145">
            <v>0</v>
          </cell>
          <cell r="H1145">
            <v>1.37</v>
          </cell>
          <cell r="I1145" t="str">
            <v>メ</v>
          </cell>
        </row>
        <row r="1146">
          <cell r="A1146" t="str">
            <v>貨4メSHG</v>
          </cell>
          <cell r="B1146" t="str">
            <v>バス貨物3.5t～12t(メタノール)</v>
          </cell>
          <cell r="C1146" t="str">
            <v>貨4メ</v>
          </cell>
          <cell r="D1146" t="str">
            <v>H22</v>
          </cell>
          <cell r="E1146" t="str">
            <v>SHG</v>
          </cell>
          <cell r="F1146">
            <v>2.5000000000000001E-2</v>
          </cell>
          <cell r="G1146">
            <v>0</v>
          </cell>
          <cell r="H1146">
            <v>1.37</v>
          </cell>
          <cell r="I1146" t="str">
            <v>メ</v>
          </cell>
        </row>
        <row r="1147">
          <cell r="A1147" t="str">
            <v>貨4メSGG</v>
          </cell>
          <cell r="B1147" t="str">
            <v>バス貨物3.5t～12t(メタノール)</v>
          </cell>
          <cell r="C1147" t="str">
            <v>貨4メ</v>
          </cell>
          <cell r="D1147" t="str">
            <v>H22</v>
          </cell>
          <cell r="E1147" t="str">
            <v>SGG</v>
          </cell>
          <cell r="F1147">
            <v>1.2500000000000001E-2</v>
          </cell>
          <cell r="G1147">
            <v>0</v>
          </cell>
          <cell r="H1147">
            <v>1.37</v>
          </cell>
          <cell r="I1147" t="str">
            <v>メ</v>
          </cell>
        </row>
        <row r="1148">
          <cell r="A1148" t="str">
            <v>貨4メTHG</v>
          </cell>
          <cell r="B1148" t="str">
            <v>バス貨物3.5t～12t(メタノール)</v>
          </cell>
          <cell r="C1148" t="str">
            <v>貨4メ</v>
          </cell>
          <cell r="D1148" t="str">
            <v>H22</v>
          </cell>
          <cell r="E1148" t="str">
            <v>THG</v>
          </cell>
          <cell r="F1148">
            <v>2.2499999999999999E-2</v>
          </cell>
          <cell r="G1148">
            <v>0</v>
          </cell>
          <cell r="H1148">
            <v>1.37</v>
          </cell>
          <cell r="I1148" t="str">
            <v>メ</v>
          </cell>
        </row>
        <row r="1149">
          <cell r="A1149" t="str">
            <v>貨4メTGG</v>
          </cell>
          <cell r="B1149" t="str">
            <v>バス貨物3.5t～12t(メタノール)</v>
          </cell>
          <cell r="C1149" t="str">
            <v>貨4メ</v>
          </cell>
          <cell r="D1149" t="str">
            <v>H22</v>
          </cell>
          <cell r="E1149" t="str">
            <v>TGG</v>
          </cell>
          <cell r="F1149">
            <v>2.2499999999999999E-2</v>
          </cell>
          <cell r="G1149">
            <v>0</v>
          </cell>
          <cell r="H1149">
            <v>1.37</v>
          </cell>
          <cell r="I1149" t="str">
            <v>メ</v>
          </cell>
        </row>
        <row r="1150">
          <cell r="A1150" t="str">
            <v>貨4メ2HG</v>
          </cell>
          <cell r="B1150" t="str">
            <v>バス貨物3.5t～(メタノール)</v>
          </cell>
          <cell r="C1150" t="str">
            <v>貨4メ</v>
          </cell>
          <cell r="D1150" t="str">
            <v>H28</v>
          </cell>
          <cell r="E1150" t="str">
            <v>2HG</v>
          </cell>
          <cell r="F1150">
            <v>1.4999999999999999E-2</v>
          </cell>
          <cell r="G1150">
            <v>0</v>
          </cell>
          <cell r="H1150">
            <v>1.37</v>
          </cell>
          <cell r="I1150" t="str">
            <v>メ</v>
          </cell>
        </row>
        <row r="1151">
          <cell r="A1151" t="str">
            <v>貨4メ2GG</v>
          </cell>
          <cell r="B1151" t="str">
            <v>バス貨物3.5t～(メタノール)</v>
          </cell>
          <cell r="C1151" t="str">
            <v>貨4メ</v>
          </cell>
          <cell r="D1151" t="str">
            <v>H28</v>
          </cell>
          <cell r="E1151" t="str">
            <v>2GG</v>
          </cell>
          <cell r="F1151">
            <v>7.4999999999999997E-3</v>
          </cell>
          <cell r="G1151">
            <v>0</v>
          </cell>
          <cell r="H1151">
            <v>1.37</v>
          </cell>
          <cell r="I1151" t="str">
            <v>メ</v>
          </cell>
        </row>
        <row r="1152">
          <cell r="A1152" t="str">
            <v>貨4メCGG</v>
          </cell>
          <cell r="B1152" t="str">
            <v>バス貨物3.5t～(メタノール)</v>
          </cell>
          <cell r="C1152" t="str">
            <v>貨4メ</v>
          </cell>
          <cell r="D1152" t="str">
            <v>H17</v>
          </cell>
          <cell r="E1152" t="str">
            <v>CGG</v>
          </cell>
          <cell r="F1152">
            <v>3.7499999999999999E-2</v>
          </cell>
          <cell r="G1152">
            <v>0</v>
          </cell>
          <cell r="H1152">
            <v>1.37</v>
          </cell>
          <cell r="I1152" t="str">
            <v>メ</v>
          </cell>
        </row>
        <row r="1153">
          <cell r="A1153" t="str">
            <v>貨4メCHG</v>
          </cell>
          <cell r="B1153" t="str">
            <v>バス貨物3.5t～(メタノール)</v>
          </cell>
          <cell r="C1153" t="str">
            <v>貨4メ</v>
          </cell>
          <cell r="D1153" t="str">
            <v>H17</v>
          </cell>
          <cell r="E1153" t="str">
            <v>CHG</v>
          </cell>
          <cell r="F1153">
            <v>3.7499999999999999E-2</v>
          </cell>
          <cell r="G1153">
            <v>0</v>
          </cell>
          <cell r="H1153">
            <v>1.37</v>
          </cell>
          <cell r="I1153" t="str">
            <v>メ</v>
          </cell>
        </row>
        <row r="1154">
          <cell r="A1154" t="str">
            <v>貨4メDGG</v>
          </cell>
          <cell r="B1154" t="str">
            <v>バス貨物3.5t～(メタノール)</v>
          </cell>
          <cell r="C1154" t="str">
            <v>貨4メ</v>
          </cell>
          <cell r="D1154" t="str">
            <v>H17</v>
          </cell>
          <cell r="E1154" t="str">
            <v>DGG</v>
          </cell>
          <cell r="F1154">
            <v>1.8749999999999999E-2</v>
          </cell>
          <cell r="G1154">
            <v>0</v>
          </cell>
          <cell r="H1154">
            <v>1.37</v>
          </cell>
          <cell r="I1154" t="str">
            <v>メ</v>
          </cell>
        </row>
        <row r="1155">
          <cell r="A1155" t="str">
            <v>貨4メDHG</v>
          </cell>
          <cell r="B1155" t="str">
            <v>バス貨物3.5t～(メタノール)</v>
          </cell>
          <cell r="C1155" t="str">
            <v>貨4メ</v>
          </cell>
          <cell r="D1155" t="str">
            <v>H17</v>
          </cell>
          <cell r="E1155" t="str">
            <v>DHG</v>
          </cell>
          <cell r="F1155">
            <v>1.8749999999999999E-2</v>
          </cell>
          <cell r="G1155">
            <v>0</v>
          </cell>
          <cell r="H1155">
            <v>1.37</v>
          </cell>
          <cell r="I1155" t="str">
            <v>メ</v>
          </cell>
        </row>
        <row r="1156">
          <cell r="A1156" t="str">
            <v>乗0ガ-</v>
          </cell>
          <cell r="B1156" t="str">
            <v>乗用(ガソリン・LPG)</v>
          </cell>
          <cell r="C1156" t="str">
            <v>乗0ガ</v>
          </cell>
          <cell r="D1156" t="str">
            <v>S50前</v>
          </cell>
          <cell r="E1156" t="str">
            <v>-</v>
          </cell>
          <cell r="F1156">
            <v>2.1800000000000002</v>
          </cell>
          <cell r="G1156">
            <v>0</v>
          </cell>
          <cell r="H1156">
            <v>2.3199999999999998</v>
          </cell>
          <cell r="I1156" t="str">
            <v>ガL3</v>
          </cell>
        </row>
        <row r="1157">
          <cell r="A1157" t="str">
            <v>乗0ガA</v>
          </cell>
          <cell r="B1157" t="str">
            <v>乗用(ガソリン・LPG)</v>
          </cell>
          <cell r="C1157" t="str">
            <v>乗0ガ</v>
          </cell>
          <cell r="D1157" t="str">
            <v>S50</v>
          </cell>
          <cell r="E1157" t="str">
            <v>A</v>
          </cell>
          <cell r="F1157">
            <v>1.2</v>
          </cell>
          <cell r="G1157">
            <v>0</v>
          </cell>
          <cell r="H1157">
            <v>2.3199999999999998</v>
          </cell>
          <cell r="I1157" t="str">
            <v>ガL3</v>
          </cell>
        </row>
        <row r="1158">
          <cell r="A1158" t="str">
            <v>乗0ガB</v>
          </cell>
          <cell r="B1158" t="str">
            <v>乗用(ガソリン・LPG)</v>
          </cell>
          <cell r="C1158" t="str">
            <v>乗0ガ</v>
          </cell>
          <cell r="D1158" t="str">
            <v>S51</v>
          </cell>
          <cell r="E1158" t="str">
            <v>B</v>
          </cell>
          <cell r="F1158">
            <v>0.6</v>
          </cell>
          <cell r="G1158">
            <v>0</v>
          </cell>
          <cell r="H1158">
            <v>2.3199999999999998</v>
          </cell>
          <cell r="I1158" t="str">
            <v>ガL3</v>
          </cell>
        </row>
        <row r="1159">
          <cell r="A1159" t="str">
            <v>乗0ガC</v>
          </cell>
          <cell r="B1159" t="str">
            <v>乗用(ガソリン・LPG)</v>
          </cell>
          <cell r="C1159" t="str">
            <v>乗0ガ</v>
          </cell>
          <cell r="D1159" t="str">
            <v>S51</v>
          </cell>
          <cell r="E1159" t="str">
            <v>C</v>
          </cell>
          <cell r="F1159">
            <v>0.6</v>
          </cell>
          <cell r="G1159">
            <v>0</v>
          </cell>
          <cell r="H1159">
            <v>2.3199999999999998</v>
          </cell>
          <cell r="I1159" t="str">
            <v>ガL3</v>
          </cell>
        </row>
        <row r="1160">
          <cell r="A1160" t="str">
            <v>乗0ガE</v>
          </cell>
          <cell r="B1160" t="str">
            <v>乗用(ガソリン・LPG)</v>
          </cell>
          <cell r="C1160" t="str">
            <v>乗0ガ</v>
          </cell>
          <cell r="D1160" t="str">
            <v>S53,H10</v>
          </cell>
          <cell r="E1160" t="str">
            <v>E</v>
          </cell>
          <cell r="F1160">
            <v>0.25</v>
          </cell>
          <cell r="G1160">
            <v>0</v>
          </cell>
          <cell r="H1160">
            <v>2.3199999999999998</v>
          </cell>
          <cell r="I1160" t="str">
            <v>ガL3</v>
          </cell>
        </row>
        <row r="1161">
          <cell r="A1161" t="str">
            <v>乗0ガGF</v>
          </cell>
          <cell r="B1161" t="str">
            <v>乗用(ガソリン・LPG)</v>
          </cell>
          <cell r="C1161" t="str">
            <v>乗0ガ</v>
          </cell>
          <cell r="D1161" t="str">
            <v>S53,H10</v>
          </cell>
          <cell r="E1161" t="str">
            <v>GF</v>
          </cell>
          <cell r="F1161">
            <v>0.25</v>
          </cell>
          <cell r="G1161">
            <v>0</v>
          </cell>
          <cell r="H1161">
            <v>2.3199999999999998</v>
          </cell>
          <cell r="I1161" t="str">
            <v>ガL3</v>
          </cell>
        </row>
        <row r="1162">
          <cell r="A1162" t="str">
            <v>乗0ガHK</v>
          </cell>
          <cell r="B1162" t="str">
            <v>乗用(ガソリン・LPG)</v>
          </cell>
          <cell r="C1162" t="str">
            <v>乗0ガ</v>
          </cell>
          <cell r="D1162" t="str">
            <v>S53,H10</v>
          </cell>
          <cell r="E1162" t="str">
            <v>HK</v>
          </cell>
          <cell r="F1162">
            <v>0.125</v>
          </cell>
          <cell r="G1162">
            <v>0</v>
          </cell>
          <cell r="H1162">
            <v>2.3199999999999998</v>
          </cell>
          <cell r="I1162" t="str">
            <v>ハ</v>
          </cell>
        </row>
        <row r="1163">
          <cell r="A1163" t="str">
            <v>乗0ガGH</v>
          </cell>
          <cell r="B1163" t="str">
            <v>乗用(ガソリン・LPG)</v>
          </cell>
          <cell r="C1163" t="str">
            <v>乗0ガ</v>
          </cell>
          <cell r="D1163" t="str">
            <v>H12</v>
          </cell>
          <cell r="E1163" t="str">
            <v>GH</v>
          </cell>
          <cell r="F1163">
            <v>0.08</v>
          </cell>
          <cell r="G1163">
            <v>0</v>
          </cell>
          <cell r="H1163">
            <v>2.3199999999999998</v>
          </cell>
          <cell r="I1163" t="str">
            <v>ガL3</v>
          </cell>
        </row>
        <row r="1164">
          <cell r="A1164" t="str">
            <v>乗0ガHN</v>
          </cell>
          <cell r="B1164" t="str">
            <v>乗用(ガソリン・LPG)</v>
          </cell>
          <cell r="C1164" t="str">
            <v>乗0ガ</v>
          </cell>
          <cell r="D1164" t="str">
            <v>H12</v>
          </cell>
          <cell r="E1164" t="str">
            <v>HN</v>
          </cell>
          <cell r="F1164">
            <v>0.04</v>
          </cell>
          <cell r="G1164">
            <v>0</v>
          </cell>
          <cell r="H1164">
            <v>2.3199999999999998</v>
          </cell>
          <cell r="I1164" t="str">
            <v>ハ</v>
          </cell>
        </row>
        <row r="1165">
          <cell r="A1165" t="str">
            <v>乗0ガTA</v>
          </cell>
          <cell r="B1165" t="str">
            <v>乗用(ガソリン・LPG)</v>
          </cell>
          <cell r="C1165" t="str">
            <v>乗0ガ</v>
          </cell>
          <cell r="D1165" t="str">
            <v>H12</v>
          </cell>
          <cell r="E1165" t="str">
            <v>TA</v>
          </cell>
          <cell r="F1165">
            <v>0.06</v>
          </cell>
          <cell r="G1165">
            <v>0</v>
          </cell>
          <cell r="H1165">
            <v>2.3199999999999998</v>
          </cell>
          <cell r="I1165" t="str">
            <v>ガL3</v>
          </cell>
        </row>
        <row r="1166">
          <cell r="A1166" t="str">
            <v>乗0ガXA</v>
          </cell>
          <cell r="B1166" t="str">
            <v>乗用(ガソリン・LPG)</v>
          </cell>
          <cell r="C1166" t="str">
            <v>乗0ガ</v>
          </cell>
          <cell r="D1166" t="str">
            <v>H12</v>
          </cell>
          <cell r="E1166" t="str">
            <v>XA</v>
          </cell>
          <cell r="F1166">
            <v>0.06</v>
          </cell>
          <cell r="G1166">
            <v>0</v>
          </cell>
          <cell r="H1166">
            <v>2.3199999999999998</v>
          </cell>
          <cell r="I1166" t="str">
            <v>ハ</v>
          </cell>
        </row>
        <row r="1167">
          <cell r="A1167" t="str">
            <v>乗0ガLA</v>
          </cell>
          <cell r="B1167" t="str">
            <v>乗用(ガソリン・LPG)</v>
          </cell>
          <cell r="C1167" t="str">
            <v>乗0ガ</v>
          </cell>
          <cell r="D1167" t="str">
            <v>H12</v>
          </cell>
          <cell r="E1167" t="str">
            <v>LA</v>
          </cell>
          <cell r="F1167">
            <v>0.04</v>
          </cell>
          <cell r="G1167">
            <v>0</v>
          </cell>
          <cell r="H1167">
            <v>2.3199999999999998</v>
          </cell>
          <cell r="I1167" t="str">
            <v>ガL3</v>
          </cell>
        </row>
        <row r="1168">
          <cell r="A1168" t="str">
            <v>乗0ガYA</v>
          </cell>
          <cell r="B1168" t="str">
            <v>乗用(ガソリン・LPG)</v>
          </cell>
          <cell r="C1168" t="str">
            <v>乗0ガ</v>
          </cell>
          <cell r="D1168" t="str">
            <v>H12</v>
          </cell>
          <cell r="E1168" t="str">
            <v>YA</v>
          </cell>
          <cell r="F1168">
            <v>0.04</v>
          </cell>
          <cell r="G1168">
            <v>0</v>
          </cell>
          <cell r="H1168">
            <v>2.3199999999999998</v>
          </cell>
          <cell r="I1168" t="str">
            <v>ハ</v>
          </cell>
        </row>
        <row r="1169">
          <cell r="A1169" t="str">
            <v>乗0ガUA</v>
          </cell>
          <cell r="B1169" t="str">
            <v>乗用(ガソリン・LPG)</v>
          </cell>
          <cell r="C1169" t="str">
            <v>乗0ガ</v>
          </cell>
          <cell r="D1169" t="str">
            <v>H12</v>
          </cell>
          <cell r="E1169" t="str">
            <v>UA</v>
          </cell>
          <cell r="F1169">
            <v>0.02</v>
          </cell>
          <cell r="G1169">
            <v>0</v>
          </cell>
          <cell r="H1169">
            <v>2.3199999999999998</v>
          </cell>
          <cell r="I1169" t="str">
            <v>ガL3</v>
          </cell>
        </row>
        <row r="1170">
          <cell r="A1170" t="str">
            <v>乗0ガZA</v>
          </cell>
          <cell r="B1170" t="str">
            <v>乗用(ガソリン・LPG)</v>
          </cell>
          <cell r="C1170" t="str">
            <v>乗0ガ</v>
          </cell>
          <cell r="D1170" t="str">
            <v>H12</v>
          </cell>
          <cell r="E1170" t="str">
            <v>ZA</v>
          </cell>
          <cell r="F1170">
            <v>0.02</v>
          </cell>
          <cell r="G1170">
            <v>0</v>
          </cell>
          <cell r="H1170">
            <v>2.3199999999999998</v>
          </cell>
          <cell r="I1170" t="str">
            <v>ハ</v>
          </cell>
        </row>
        <row r="1171">
          <cell r="A1171" t="str">
            <v>乗0ガABA</v>
          </cell>
          <cell r="B1171" t="str">
            <v>乗用(ガソリン・LPG)</v>
          </cell>
          <cell r="C1171" t="str">
            <v>乗0ガ</v>
          </cell>
          <cell r="D1171" t="str">
            <v>H17</v>
          </cell>
          <cell r="E1171" t="str">
            <v>ABA</v>
          </cell>
          <cell r="F1171">
            <v>0.05</v>
          </cell>
          <cell r="G1171">
            <v>0</v>
          </cell>
          <cell r="H1171">
            <v>2.3199999999999998</v>
          </cell>
          <cell r="I1171" t="str">
            <v>ガL3</v>
          </cell>
        </row>
        <row r="1172">
          <cell r="A1172" t="str">
            <v>乗0ガAAA</v>
          </cell>
          <cell r="B1172" t="str">
            <v>乗用(ガソリン・LPG)</v>
          </cell>
          <cell r="C1172" t="str">
            <v>乗0ガ</v>
          </cell>
          <cell r="D1172" t="str">
            <v>H17</v>
          </cell>
          <cell r="E1172" t="str">
            <v>AAA</v>
          </cell>
          <cell r="F1172">
            <v>2.5000000000000001E-2</v>
          </cell>
          <cell r="G1172">
            <v>0</v>
          </cell>
          <cell r="H1172">
            <v>2.3199999999999998</v>
          </cell>
          <cell r="I1172" t="str">
            <v>ハ</v>
          </cell>
        </row>
        <row r="1173">
          <cell r="A1173" t="str">
            <v>乗0ガALA</v>
          </cell>
          <cell r="B1173" t="str">
            <v>乗用(ガソリン・LPG)</v>
          </cell>
          <cell r="C1173" t="str">
            <v>乗0ガ</v>
          </cell>
          <cell r="D1173" t="str">
            <v>H17</v>
          </cell>
          <cell r="E1173" t="str">
            <v>ALA</v>
          </cell>
          <cell r="F1173">
            <v>1.2500000000000001E-2</v>
          </cell>
          <cell r="G1173">
            <v>0</v>
          </cell>
          <cell r="H1173">
            <v>2.3199999999999998</v>
          </cell>
          <cell r="I1173" t="str">
            <v>Pハ</v>
          </cell>
        </row>
        <row r="1174">
          <cell r="A1174" t="str">
            <v>乗0ガCAA</v>
          </cell>
          <cell r="B1174" t="str">
            <v>乗用(ガソリン・LPG)</v>
          </cell>
          <cell r="C1174" t="str">
            <v>乗0ガ</v>
          </cell>
          <cell r="D1174" t="str">
            <v>H17</v>
          </cell>
          <cell r="E1174" t="str">
            <v>CAA</v>
          </cell>
          <cell r="F1174">
            <v>2.5000000000000001E-2</v>
          </cell>
          <cell r="G1174">
            <v>0</v>
          </cell>
          <cell r="H1174">
            <v>2.3199999999999998</v>
          </cell>
          <cell r="I1174" t="str">
            <v>ハ</v>
          </cell>
        </row>
        <row r="1175">
          <cell r="A1175" t="str">
            <v>乗0ガCBA</v>
          </cell>
          <cell r="B1175" t="str">
            <v>乗用(ガソリン・LPG)</v>
          </cell>
          <cell r="C1175" t="str">
            <v>乗0ガ</v>
          </cell>
          <cell r="D1175" t="str">
            <v>H17</v>
          </cell>
          <cell r="E1175" t="str">
            <v>CBA</v>
          </cell>
          <cell r="F1175">
            <v>2.5000000000000001E-2</v>
          </cell>
          <cell r="G1175">
            <v>0</v>
          </cell>
          <cell r="H1175">
            <v>2.3199999999999998</v>
          </cell>
          <cell r="I1175" t="str">
            <v>ガL1</v>
          </cell>
        </row>
        <row r="1176">
          <cell r="A1176" t="str">
            <v>乗0ガCLA</v>
          </cell>
          <cell r="B1176" t="str">
            <v>乗用(ガソリン・LPG)</v>
          </cell>
          <cell r="C1176" t="str">
            <v>乗0ガ</v>
          </cell>
          <cell r="D1176" t="str">
            <v>H17</v>
          </cell>
          <cell r="E1176" t="str">
            <v>CLA</v>
          </cell>
          <cell r="F1176">
            <v>2.5000000000000001E-2</v>
          </cell>
          <cell r="G1176">
            <v>0</v>
          </cell>
          <cell r="H1176">
            <v>2.3199999999999998</v>
          </cell>
          <cell r="I1176" t="str">
            <v>Pハ</v>
          </cell>
        </row>
        <row r="1177">
          <cell r="A1177" t="str">
            <v>乗0ガDAA</v>
          </cell>
          <cell r="B1177" t="str">
            <v>乗用(ガソリン・LPG)</v>
          </cell>
          <cell r="C1177" t="str">
            <v>乗0ガ</v>
          </cell>
          <cell r="D1177" t="str">
            <v>H17</v>
          </cell>
          <cell r="E1177" t="str">
            <v>DAA</v>
          </cell>
          <cell r="F1177">
            <v>1.2500000000000001E-2</v>
          </cell>
          <cell r="G1177">
            <v>0</v>
          </cell>
          <cell r="H1177">
            <v>2.3199999999999998</v>
          </cell>
          <cell r="I1177" t="str">
            <v>ハ</v>
          </cell>
        </row>
        <row r="1178">
          <cell r="A1178" t="str">
            <v>乗0ガDBA</v>
          </cell>
          <cell r="B1178" t="str">
            <v>乗用(ガソリン・LPG)</v>
          </cell>
          <cell r="C1178" t="str">
            <v>乗0ガ</v>
          </cell>
          <cell r="D1178" t="str">
            <v>H17</v>
          </cell>
          <cell r="E1178" t="str">
            <v>DBA</v>
          </cell>
          <cell r="F1178">
            <v>1.2500000000000001E-2</v>
          </cell>
          <cell r="G1178">
            <v>0</v>
          </cell>
          <cell r="H1178">
            <v>2.3199999999999998</v>
          </cell>
          <cell r="I1178" t="str">
            <v>ガL2</v>
          </cell>
        </row>
        <row r="1179">
          <cell r="A1179" t="str">
            <v>乗0ガDLA</v>
          </cell>
          <cell r="B1179" t="str">
            <v>乗用(ガソリン・LPG)</v>
          </cell>
          <cell r="C1179" t="str">
            <v>乗0ガ</v>
          </cell>
          <cell r="D1179" t="str">
            <v>H17</v>
          </cell>
          <cell r="E1179" t="str">
            <v>DLA</v>
          </cell>
          <cell r="F1179">
            <v>1.2500000000000001E-2</v>
          </cell>
          <cell r="G1179">
            <v>0</v>
          </cell>
          <cell r="H1179">
            <v>2.3199999999999998</v>
          </cell>
          <cell r="I1179" t="str">
            <v>Pハ</v>
          </cell>
        </row>
        <row r="1180">
          <cell r="A1180" t="str">
            <v>乗0ガLBA</v>
          </cell>
          <cell r="B1180" t="str">
            <v>乗用(ガソリン・LPG)</v>
          </cell>
          <cell r="C1180" t="str">
            <v>乗0ガ</v>
          </cell>
          <cell r="D1180" t="str">
            <v>H21</v>
          </cell>
          <cell r="E1180" t="str">
            <v>LBA</v>
          </cell>
          <cell r="F1180">
            <v>0.05</v>
          </cell>
          <cell r="G1180">
            <v>0</v>
          </cell>
          <cell r="H1180">
            <v>2.3199999999999998</v>
          </cell>
          <cell r="I1180" t="str">
            <v>ガL3</v>
          </cell>
        </row>
        <row r="1181">
          <cell r="A1181" t="str">
            <v>乗0ガLAA</v>
          </cell>
          <cell r="B1181" t="str">
            <v>乗用(ガソリン・LPG)</v>
          </cell>
          <cell r="C1181" t="str">
            <v>乗0ガ</v>
          </cell>
          <cell r="D1181" t="str">
            <v>H21</v>
          </cell>
          <cell r="E1181" t="str">
            <v>LAA</v>
          </cell>
          <cell r="F1181">
            <v>2.5000000000000001E-2</v>
          </cell>
          <cell r="G1181">
            <v>0</v>
          </cell>
          <cell r="H1181">
            <v>2.3199999999999998</v>
          </cell>
          <cell r="I1181" t="str">
            <v>ハ</v>
          </cell>
        </row>
        <row r="1182">
          <cell r="A1182" t="str">
            <v>乗0ガLLA</v>
          </cell>
          <cell r="B1182" t="str">
            <v>乗用(ガソリン・LPG)</v>
          </cell>
          <cell r="C1182" t="str">
            <v>乗0ガ</v>
          </cell>
          <cell r="D1182" t="str">
            <v>H21</v>
          </cell>
          <cell r="E1182" t="str">
            <v>LLA</v>
          </cell>
          <cell r="F1182">
            <v>1.2500000000000001E-2</v>
          </cell>
          <cell r="G1182">
            <v>0</v>
          </cell>
          <cell r="H1182">
            <v>2.3199999999999998</v>
          </cell>
          <cell r="I1182" t="str">
            <v>Pハ</v>
          </cell>
        </row>
        <row r="1183">
          <cell r="A1183" t="str">
            <v>乗0ガMBA</v>
          </cell>
          <cell r="B1183" t="str">
            <v>乗用(ガソリン・LPG)</v>
          </cell>
          <cell r="C1183" t="str">
            <v>乗0ガ</v>
          </cell>
          <cell r="D1183" t="str">
            <v>H21</v>
          </cell>
          <cell r="E1183" t="str">
            <v>MBA</v>
          </cell>
          <cell r="F1183">
            <v>2.5000000000000001E-2</v>
          </cell>
          <cell r="G1183">
            <v>0</v>
          </cell>
          <cell r="H1183">
            <v>2.3199999999999998</v>
          </cell>
          <cell r="I1183" t="str">
            <v>ガL1</v>
          </cell>
        </row>
        <row r="1184">
          <cell r="A1184" t="str">
            <v>乗0ガMAA</v>
          </cell>
          <cell r="B1184" t="str">
            <v>乗用(ガソリン・LPG)</v>
          </cell>
          <cell r="C1184" t="str">
            <v>乗0ガ</v>
          </cell>
          <cell r="D1184" t="str">
            <v>H21</v>
          </cell>
          <cell r="E1184" t="str">
            <v>MAA</v>
          </cell>
          <cell r="F1184">
            <v>2.5000000000000001E-2</v>
          </cell>
          <cell r="G1184">
            <v>0</v>
          </cell>
          <cell r="H1184">
            <v>2.3199999999999998</v>
          </cell>
          <cell r="I1184" t="str">
            <v>ハ</v>
          </cell>
        </row>
        <row r="1185">
          <cell r="A1185" t="str">
            <v>乗0ガMLA</v>
          </cell>
          <cell r="B1185" t="str">
            <v>乗用(ガソリン・LPG)</v>
          </cell>
          <cell r="C1185" t="str">
            <v>乗0ガ</v>
          </cell>
          <cell r="D1185" t="str">
            <v>H21</v>
          </cell>
          <cell r="E1185" t="str">
            <v>MLA</v>
          </cell>
          <cell r="F1185">
            <v>2.5000000000000001E-2</v>
          </cell>
          <cell r="G1185">
            <v>0</v>
          </cell>
          <cell r="H1185">
            <v>2.3199999999999998</v>
          </cell>
          <cell r="I1185" t="str">
            <v>Pハ</v>
          </cell>
        </row>
        <row r="1186">
          <cell r="A1186" t="str">
            <v>乗0ガRBA</v>
          </cell>
          <cell r="B1186" t="str">
            <v>乗用(ガソリン・LPG)</v>
          </cell>
          <cell r="C1186" t="str">
            <v>乗0ガ</v>
          </cell>
          <cell r="D1186" t="str">
            <v>H21</v>
          </cell>
          <cell r="E1186" t="str">
            <v>RBA</v>
          </cell>
          <cell r="F1186">
            <v>2.5000000000000001E-2</v>
          </cell>
          <cell r="G1186">
            <v>0</v>
          </cell>
          <cell r="H1186">
            <v>2.3199999999999998</v>
          </cell>
          <cell r="I1186" t="str">
            <v>ガL2</v>
          </cell>
        </row>
        <row r="1187">
          <cell r="A1187" t="str">
            <v>乗0ガRAA</v>
          </cell>
          <cell r="B1187" t="str">
            <v>乗用(ガソリン・LPG)</v>
          </cell>
          <cell r="C1187" t="str">
            <v>乗0ガ</v>
          </cell>
          <cell r="D1187" t="str">
            <v>H21</v>
          </cell>
          <cell r="E1187" t="str">
            <v>RAA</v>
          </cell>
          <cell r="F1187">
            <v>2.5000000000000001E-2</v>
          </cell>
          <cell r="G1187">
            <v>0</v>
          </cell>
          <cell r="H1187">
            <v>2.3199999999999998</v>
          </cell>
          <cell r="I1187" t="str">
            <v>ハ</v>
          </cell>
        </row>
        <row r="1188">
          <cell r="A1188" t="str">
            <v>乗0ガRLA</v>
          </cell>
          <cell r="B1188" t="str">
            <v>乗用(ガソリン・LPG)</v>
          </cell>
          <cell r="C1188" t="str">
            <v>乗0ガ</v>
          </cell>
          <cell r="D1188" t="str">
            <v>H21</v>
          </cell>
          <cell r="E1188" t="str">
            <v>RLA</v>
          </cell>
          <cell r="F1188">
            <v>2.5000000000000001E-2</v>
          </cell>
          <cell r="G1188">
            <v>0</v>
          </cell>
          <cell r="H1188">
            <v>2.3199999999999998</v>
          </cell>
          <cell r="I1188" t="str">
            <v>Pハ</v>
          </cell>
        </row>
        <row r="1189">
          <cell r="A1189" t="str">
            <v>乗0ガQBA</v>
          </cell>
          <cell r="B1189" t="str">
            <v>乗用(ガソリン・LPG)</v>
          </cell>
          <cell r="C1189" t="str">
            <v>乗0ガ</v>
          </cell>
          <cell r="D1189" t="str">
            <v>H21</v>
          </cell>
          <cell r="E1189" t="str">
            <v>QBA</v>
          </cell>
          <cell r="F1189">
            <v>4.4999999999999998E-2</v>
          </cell>
          <cell r="G1189">
            <v>0</v>
          </cell>
          <cell r="H1189">
            <v>2.3199999999999998</v>
          </cell>
          <cell r="I1189" t="str">
            <v>ガL3</v>
          </cell>
        </row>
        <row r="1190">
          <cell r="A1190" t="str">
            <v>乗0ガQAA</v>
          </cell>
          <cell r="B1190" t="str">
            <v>乗用(ガソリン・LPG)</v>
          </cell>
          <cell r="C1190" t="str">
            <v>乗0ガ</v>
          </cell>
          <cell r="D1190" t="str">
            <v>H21</v>
          </cell>
          <cell r="E1190" t="str">
            <v>QAA</v>
          </cell>
          <cell r="F1190">
            <v>4.4999999999999998E-2</v>
          </cell>
          <cell r="G1190">
            <v>0</v>
          </cell>
          <cell r="H1190">
            <v>2.3199999999999998</v>
          </cell>
          <cell r="I1190" t="str">
            <v>ハ</v>
          </cell>
        </row>
        <row r="1191">
          <cell r="A1191" t="str">
            <v>乗0ガQLA</v>
          </cell>
          <cell r="B1191" t="str">
            <v>乗用(ガソリン・LPG)</v>
          </cell>
          <cell r="C1191" t="str">
            <v>乗0ガ</v>
          </cell>
          <cell r="D1191" t="str">
            <v>H21</v>
          </cell>
          <cell r="E1191" t="str">
            <v>QLA</v>
          </cell>
          <cell r="F1191">
            <v>4.4999999999999998E-2</v>
          </cell>
          <cell r="G1191">
            <v>0</v>
          </cell>
          <cell r="H1191">
            <v>2.3199999999999998</v>
          </cell>
          <cell r="I1191" t="str">
            <v>Pハ</v>
          </cell>
        </row>
        <row r="1192">
          <cell r="A1192" t="str">
            <v>乗0ガ3BA</v>
          </cell>
          <cell r="B1192" t="str">
            <v>乗用(ガソリン・LPG)</v>
          </cell>
          <cell r="C1192" t="str">
            <v>乗0ガ</v>
          </cell>
          <cell r="D1192" t="str">
            <v>H30</v>
          </cell>
          <cell r="E1192" t="str">
            <v>3BA</v>
          </cell>
          <cell r="F1192">
            <v>0.05</v>
          </cell>
          <cell r="G1192">
            <v>0</v>
          </cell>
          <cell r="H1192">
            <v>2.3199999999999998</v>
          </cell>
          <cell r="I1192" t="str">
            <v>ガL3</v>
          </cell>
        </row>
        <row r="1193">
          <cell r="A1193" t="str">
            <v>乗0ガ3AA</v>
          </cell>
          <cell r="B1193" t="str">
            <v>乗用(ガソリン・LPG)</v>
          </cell>
          <cell r="C1193" t="str">
            <v>乗0ガ</v>
          </cell>
          <cell r="D1193" t="str">
            <v>H30</v>
          </cell>
          <cell r="E1193" t="str">
            <v>3AA</v>
          </cell>
          <cell r="F1193">
            <v>2.5000000000000001E-2</v>
          </cell>
          <cell r="G1193">
            <v>0</v>
          </cell>
          <cell r="H1193">
            <v>2.3199999999999998</v>
          </cell>
          <cell r="I1193" t="str">
            <v>ハ</v>
          </cell>
        </row>
        <row r="1194">
          <cell r="A1194" t="str">
            <v>乗0ガ3LA</v>
          </cell>
          <cell r="B1194" t="str">
            <v>乗用(ガソリン・LPG)</v>
          </cell>
          <cell r="C1194" t="str">
            <v>乗0ガ</v>
          </cell>
          <cell r="D1194" t="str">
            <v>H30</v>
          </cell>
          <cell r="E1194" t="str">
            <v>3LA</v>
          </cell>
          <cell r="F1194">
            <v>1.2500000000000001E-2</v>
          </cell>
          <cell r="G1194">
            <v>0</v>
          </cell>
          <cell r="H1194">
            <v>2.3199999999999998</v>
          </cell>
          <cell r="I1194" t="str">
            <v>Pハ</v>
          </cell>
        </row>
        <row r="1195">
          <cell r="A1195" t="str">
            <v>乗0ガ4BA</v>
          </cell>
          <cell r="B1195" t="str">
            <v>乗用(ガソリン・LPG)</v>
          </cell>
          <cell r="C1195" t="str">
            <v>乗0ガ</v>
          </cell>
          <cell r="D1195" t="str">
            <v>H30</v>
          </cell>
          <cell r="E1195" t="str">
            <v>4BA</v>
          </cell>
          <cell r="F1195">
            <v>3.7499999999999999E-2</v>
          </cell>
          <cell r="G1195">
            <v>0</v>
          </cell>
          <cell r="H1195">
            <v>2.3199999999999998</v>
          </cell>
          <cell r="I1195" t="str">
            <v>ガL1</v>
          </cell>
        </row>
        <row r="1196">
          <cell r="A1196" t="str">
            <v>乗0ガ4AA</v>
          </cell>
          <cell r="B1196" t="str">
            <v>乗用(ガソリン・LPG)</v>
          </cell>
          <cell r="C1196" t="str">
            <v>乗0ガ</v>
          </cell>
          <cell r="D1196" t="str">
            <v>H30</v>
          </cell>
          <cell r="E1196" t="str">
            <v>4AA</v>
          </cell>
          <cell r="F1196">
            <v>3.7499999999999999E-2</v>
          </cell>
          <cell r="G1196">
            <v>0</v>
          </cell>
          <cell r="H1196">
            <v>2.3199999999999998</v>
          </cell>
          <cell r="I1196" t="str">
            <v>ハ</v>
          </cell>
        </row>
        <row r="1197">
          <cell r="A1197" t="str">
            <v>乗0ガ4LA</v>
          </cell>
          <cell r="B1197" t="str">
            <v>乗用(ガソリン・LPG)</v>
          </cell>
          <cell r="C1197" t="str">
            <v>乗0ガ</v>
          </cell>
          <cell r="D1197" t="str">
            <v>H30</v>
          </cell>
          <cell r="E1197" t="str">
            <v>4LA</v>
          </cell>
          <cell r="F1197">
            <v>3.7499999999999999E-2</v>
          </cell>
          <cell r="G1197">
            <v>0</v>
          </cell>
          <cell r="H1197">
            <v>2.3199999999999998</v>
          </cell>
          <cell r="I1197" t="str">
            <v>Pハ</v>
          </cell>
        </row>
        <row r="1198">
          <cell r="A1198" t="str">
            <v>乗0ガ5BA</v>
          </cell>
          <cell r="B1198" t="str">
            <v>乗用(ガソリン・LPG)</v>
          </cell>
          <cell r="C1198" t="str">
            <v>乗0ガ</v>
          </cell>
          <cell r="D1198" t="str">
            <v>H30</v>
          </cell>
          <cell r="E1198" t="str">
            <v>5BA</v>
          </cell>
          <cell r="F1198">
            <v>2.5000000000000001E-2</v>
          </cell>
          <cell r="G1198">
            <v>0</v>
          </cell>
          <cell r="H1198">
            <v>2.3199999999999998</v>
          </cell>
          <cell r="I1198" t="str">
            <v>ガL2</v>
          </cell>
        </row>
        <row r="1199">
          <cell r="A1199" t="str">
            <v>乗0ガ5AA</v>
          </cell>
          <cell r="B1199" t="str">
            <v>乗用(ガソリン・LPG)</v>
          </cell>
          <cell r="C1199" t="str">
            <v>乗0ガ</v>
          </cell>
          <cell r="D1199" t="str">
            <v>H30</v>
          </cell>
          <cell r="E1199" t="str">
            <v>5AA</v>
          </cell>
          <cell r="F1199">
            <v>2.5000000000000001E-2</v>
          </cell>
          <cell r="G1199">
            <v>0</v>
          </cell>
          <cell r="H1199">
            <v>2.3199999999999998</v>
          </cell>
          <cell r="I1199" t="str">
            <v>ハ</v>
          </cell>
        </row>
        <row r="1200">
          <cell r="A1200" t="str">
            <v>乗0ガ5LA</v>
          </cell>
          <cell r="B1200" t="str">
            <v>乗用(ガソリン・LPG)</v>
          </cell>
          <cell r="C1200" t="str">
            <v>乗0ガ</v>
          </cell>
          <cell r="D1200" t="str">
            <v>H30</v>
          </cell>
          <cell r="E1200" t="str">
            <v>5LA</v>
          </cell>
          <cell r="F1200">
            <v>2.5000000000000001E-2</v>
          </cell>
          <cell r="G1200">
            <v>0</v>
          </cell>
          <cell r="H1200">
            <v>2.3199999999999998</v>
          </cell>
          <cell r="I1200" t="str">
            <v>Pハ</v>
          </cell>
        </row>
        <row r="1201">
          <cell r="A1201" t="str">
            <v>乗0ガ6BA</v>
          </cell>
          <cell r="B1201" t="str">
            <v>乗用(ガソリン・LPG)</v>
          </cell>
          <cell r="C1201" t="str">
            <v>乗0ガ</v>
          </cell>
          <cell r="D1201" t="str">
            <v>H30</v>
          </cell>
          <cell r="E1201" t="str">
            <v>6BA</v>
          </cell>
          <cell r="F1201">
            <v>1.2500000000000001E-2</v>
          </cell>
          <cell r="G1201">
            <v>0</v>
          </cell>
          <cell r="H1201">
            <v>2.3199999999999998</v>
          </cell>
          <cell r="I1201" t="str">
            <v>ガL4</v>
          </cell>
        </row>
        <row r="1202">
          <cell r="A1202" t="str">
            <v>乗0ガ6AA</v>
          </cell>
          <cell r="B1202" t="str">
            <v>乗用(ガソリン・LPG)</v>
          </cell>
          <cell r="C1202" t="str">
            <v>乗0ガ</v>
          </cell>
          <cell r="D1202" t="str">
            <v>H30</v>
          </cell>
          <cell r="E1202" t="str">
            <v>6AA</v>
          </cell>
          <cell r="F1202">
            <v>1.2500000000000001E-2</v>
          </cell>
          <cell r="G1202">
            <v>0</v>
          </cell>
          <cell r="H1202">
            <v>2.3199999999999998</v>
          </cell>
          <cell r="I1202" t="str">
            <v>ハ</v>
          </cell>
        </row>
        <row r="1203">
          <cell r="A1203" t="str">
            <v>乗0ガ6LA</v>
          </cell>
          <cell r="B1203" t="str">
            <v>乗用(ガソリン・LPG)</v>
          </cell>
          <cell r="C1203" t="str">
            <v>乗0ガ</v>
          </cell>
          <cell r="D1203" t="str">
            <v>H30</v>
          </cell>
          <cell r="E1203" t="str">
            <v>6LA</v>
          </cell>
          <cell r="F1203">
            <v>1.2500000000000001E-2</v>
          </cell>
          <cell r="G1203">
            <v>0</v>
          </cell>
          <cell r="H1203">
            <v>2.3199999999999998</v>
          </cell>
          <cell r="I1203" t="str">
            <v>Pハ</v>
          </cell>
        </row>
        <row r="1204">
          <cell r="A1204" t="str">
            <v>乗0ガBAA</v>
          </cell>
          <cell r="B1204" t="str">
            <v>乗用(ガソリン・LPG)</v>
          </cell>
          <cell r="C1204" t="str">
            <v>乗0ガ</v>
          </cell>
          <cell r="D1204" t="str">
            <v>H17</v>
          </cell>
          <cell r="E1204" t="str">
            <v>BAA</v>
          </cell>
          <cell r="F1204">
            <v>3.7499999999999999E-2</v>
          </cell>
          <cell r="G1204">
            <v>0</v>
          </cell>
          <cell r="H1204">
            <v>2.3199999999999998</v>
          </cell>
          <cell r="I1204" t="str">
            <v>ハ</v>
          </cell>
        </row>
        <row r="1205">
          <cell r="A1205" t="str">
            <v>乗0ガBBA</v>
          </cell>
          <cell r="B1205" t="str">
            <v>乗用(ガソリン・LPG)</v>
          </cell>
          <cell r="C1205" t="str">
            <v>乗0ガ</v>
          </cell>
          <cell r="D1205" t="str">
            <v>H17</v>
          </cell>
          <cell r="E1205" t="str">
            <v>BBA</v>
          </cell>
          <cell r="F1205">
            <v>3.7499999999999999E-2</v>
          </cell>
          <cell r="G1205">
            <v>0</v>
          </cell>
          <cell r="H1205">
            <v>2.3199999999999998</v>
          </cell>
          <cell r="I1205" t="str">
            <v>ガL3</v>
          </cell>
        </row>
        <row r="1206">
          <cell r="A1206" t="str">
            <v>乗0ガNAB</v>
          </cell>
          <cell r="B1206" t="str">
            <v>乗用(ガソリン・LPG)</v>
          </cell>
          <cell r="C1206" t="str">
            <v>乗0ガ</v>
          </cell>
          <cell r="D1206" t="str">
            <v>H17</v>
          </cell>
          <cell r="E1206" t="str">
            <v>NAB</v>
          </cell>
          <cell r="F1206">
            <v>4.4999999999999998E-2</v>
          </cell>
          <cell r="G1206">
            <v>0</v>
          </cell>
          <cell r="H1206">
            <v>2.3199999999999998</v>
          </cell>
          <cell r="I1206" t="str">
            <v>ハ</v>
          </cell>
        </row>
        <row r="1207">
          <cell r="A1207" t="str">
            <v>乗0ガNBB</v>
          </cell>
          <cell r="B1207" t="str">
            <v>乗用(ガソリン・LPG)</v>
          </cell>
          <cell r="C1207" t="str">
            <v>乗0ガ</v>
          </cell>
          <cell r="D1207" t="str">
            <v>H17</v>
          </cell>
          <cell r="E1207" t="str">
            <v>NBB</v>
          </cell>
          <cell r="F1207">
            <v>4.4999999999999998E-2</v>
          </cell>
          <cell r="G1207">
            <v>0</v>
          </cell>
          <cell r="H1207">
            <v>2.3199999999999998</v>
          </cell>
          <cell r="I1207" t="str">
            <v>ガL3</v>
          </cell>
        </row>
        <row r="1208">
          <cell r="A1208" t="str">
            <v>乗0L-</v>
          </cell>
          <cell r="B1208" t="str">
            <v>乗用(ガソリン・LPG)</v>
          </cell>
          <cell r="C1208" t="str">
            <v>乗0L</v>
          </cell>
          <cell r="D1208" t="str">
            <v>S50前</v>
          </cell>
          <cell r="E1208" t="str">
            <v>-</v>
          </cell>
          <cell r="F1208">
            <v>2.1800000000000002</v>
          </cell>
          <cell r="G1208">
            <v>0</v>
          </cell>
          <cell r="H1208">
            <v>3</v>
          </cell>
          <cell r="I1208" t="str">
            <v>ガL3</v>
          </cell>
        </row>
        <row r="1209">
          <cell r="A1209" t="str">
            <v>乗0LA</v>
          </cell>
          <cell r="B1209" t="str">
            <v>乗用(ガソリン・LPG)</v>
          </cell>
          <cell r="C1209" t="str">
            <v>乗0L</v>
          </cell>
          <cell r="D1209" t="str">
            <v>S50</v>
          </cell>
          <cell r="E1209" t="str">
            <v>A</v>
          </cell>
          <cell r="F1209">
            <v>1.2</v>
          </cell>
          <cell r="G1209">
            <v>0</v>
          </cell>
          <cell r="H1209">
            <v>3</v>
          </cell>
          <cell r="I1209" t="str">
            <v>ガL3</v>
          </cell>
        </row>
        <row r="1210">
          <cell r="A1210" t="str">
            <v>乗0LB</v>
          </cell>
          <cell r="B1210" t="str">
            <v>乗用(ガソリン・LPG)</v>
          </cell>
          <cell r="C1210" t="str">
            <v>乗0L</v>
          </cell>
          <cell r="D1210" t="str">
            <v>S51</v>
          </cell>
          <cell r="E1210" t="str">
            <v>B</v>
          </cell>
          <cell r="F1210">
            <v>0.6</v>
          </cell>
          <cell r="G1210">
            <v>0</v>
          </cell>
          <cell r="H1210">
            <v>3</v>
          </cell>
          <cell r="I1210" t="str">
            <v>ガL3</v>
          </cell>
        </row>
        <row r="1211">
          <cell r="A1211" t="str">
            <v>乗0LC</v>
          </cell>
          <cell r="B1211" t="str">
            <v>乗用(ガソリン・LPG)</v>
          </cell>
          <cell r="C1211" t="str">
            <v>乗0L</v>
          </cell>
          <cell r="D1211" t="str">
            <v>S51</v>
          </cell>
          <cell r="E1211" t="str">
            <v>C</v>
          </cell>
          <cell r="F1211">
            <v>0.6</v>
          </cell>
          <cell r="G1211">
            <v>0</v>
          </cell>
          <cell r="H1211">
            <v>3</v>
          </cell>
          <cell r="I1211" t="str">
            <v>ガL3</v>
          </cell>
        </row>
        <row r="1212">
          <cell r="A1212" t="str">
            <v>乗0LE</v>
          </cell>
          <cell r="B1212" t="str">
            <v>乗用(ガソリン・LPG)</v>
          </cell>
          <cell r="C1212" t="str">
            <v>乗0L</v>
          </cell>
          <cell r="D1212" t="str">
            <v>S53,H10</v>
          </cell>
          <cell r="E1212" t="str">
            <v>E</v>
          </cell>
          <cell r="F1212">
            <v>0.25</v>
          </cell>
          <cell r="G1212">
            <v>0</v>
          </cell>
          <cell r="H1212">
            <v>3</v>
          </cell>
          <cell r="I1212" t="str">
            <v>ガL3</v>
          </cell>
        </row>
        <row r="1213">
          <cell r="A1213" t="str">
            <v>乗0LGF</v>
          </cell>
          <cell r="B1213" t="str">
            <v>乗用(ガソリン・LPG)</v>
          </cell>
          <cell r="C1213" t="str">
            <v>乗0L</v>
          </cell>
          <cell r="D1213" t="str">
            <v>S53,H10</v>
          </cell>
          <cell r="E1213" t="str">
            <v>GF</v>
          </cell>
          <cell r="F1213">
            <v>0.25</v>
          </cell>
          <cell r="G1213">
            <v>0</v>
          </cell>
          <cell r="H1213">
            <v>3</v>
          </cell>
          <cell r="I1213" t="str">
            <v>ガL3</v>
          </cell>
        </row>
        <row r="1214">
          <cell r="A1214" t="str">
            <v>乗0LHK</v>
          </cell>
          <cell r="B1214" t="str">
            <v>乗用(ガソリン・LPG)</v>
          </cell>
          <cell r="C1214" t="str">
            <v>乗0L</v>
          </cell>
          <cell r="D1214" t="str">
            <v>S53,H10</v>
          </cell>
          <cell r="E1214" t="str">
            <v>HK</v>
          </cell>
          <cell r="F1214">
            <v>0.125</v>
          </cell>
          <cell r="G1214">
            <v>0</v>
          </cell>
          <cell r="H1214">
            <v>3</v>
          </cell>
          <cell r="I1214" t="str">
            <v>ハ</v>
          </cell>
        </row>
        <row r="1215">
          <cell r="A1215" t="str">
            <v>乗0LGH</v>
          </cell>
          <cell r="B1215" t="str">
            <v>乗用(ガソリン・LPG)</v>
          </cell>
          <cell r="C1215" t="str">
            <v>乗0L</v>
          </cell>
          <cell r="D1215" t="str">
            <v>H12</v>
          </cell>
          <cell r="E1215" t="str">
            <v>GH</v>
          </cell>
          <cell r="F1215">
            <v>0.08</v>
          </cell>
          <cell r="G1215">
            <v>0</v>
          </cell>
          <cell r="H1215">
            <v>3</v>
          </cell>
          <cell r="I1215" t="str">
            <v>ガL3</v>
          </cell>
        </row>
        <row r="1216">
          <cell r="A1216" t="str">
            <v>乗0LHN</v>
          </cell>
          <cell r="B1216" t="str">
            <v>乗用(ガソリン・LPG)</v>
          </cell>
          <cell r="C1216" t="str">
            <v>乗0L</v>
          </cell>
          <cell r="D1216" t="str">
            <v>H12</v>
          </cell>
          <cell r="E1216" t="str">
            <v>HN</v>
          </cell>
          <cell r="F1216">
            <v>0.04</v>
          </cell>
          <cell r="G1216">
            <v>0</v>
          </cell>
          <cell r="H1216">
            <v>3</v>
          </cell>
          <cell r="I1216" t="str">
            <v>ハ</v>
          </cell>
        </row>
        <row r="1217">
          <cell r="A1217" t="str">
            <v>乗0LTA</v>
          </cell>
          <cell r="B1217" t="str">
            <v>乗用(ガソリン・LPG)</v>
          </cell>
          <cell r="C1217" t="str">
            <v>乗0L</v>
          </cell>
          <cell r="D1217" t="str">
            <v>H12</v>
          </cell>
          <cell r="E1217" t="str">
            <v>TA</v>
          </cell>
          <cell r="F1217">
            <v>0.06</v>
          </cell>
          <cell r="G1217">
            <v>0</v>
          </cell>
          <cell r="H1217">
            <v>3</v>
          </cell>
          <cell r="I1217" t="str">
            <v>ガL3</v>
          </cell>
        </row>
        <row r="1218">
          <cell r="A1218" t="str">
            <v>乗0LXA</v>
          </cell>
          <cell r="B1218" t="str">
            <v>乗用(ガソリン・LPG)</v>
          </cell>
          <cell r="C1218" t="str">
            <v>乗0L</v>
          </cell>
          <cell r="D1218" t="str">
            <v>H12</v>
          </cell>
          <cell r="E1218" t="str">
            <v>XA</v>
          </cell>
          <cell r="F1218">
            <v>0.06</v>
          </cell>
          <cell r="G1218">
            <v>0</v>
          </cell>
          <cell r="H1218">
            <v>3</v>
          </cell>
          <cell r="I1218" t="str">
            <v>ハ</v>
          </cell>
        </row>
        <row r="1219">
          <cell r="A1219" t="str">
            <v>乗0LLA</v>
          </cell>
          <cell r="B1219" t="str">
            <v>乗用(ガソリン・LPG)</v>
          </cell>
          <cell r="C1219" t="str">
            <v>乗0L</v>
          </cell>
          <cell r="D1219" t="str">
            <v>H12</v>
          </cell>
          <cell r="E1219" t="str">
            <v>LA</v>
          </cell>
          <cell r="F1219">
            <v>0.04</v>
          </cell>
          <cell r="G1219">
            <v>0</v>
          </cell>
          <cell r="H1219">
            <v>3</v>
          </cell>
          <cell r="I1219" t="str">
            <v>ガL3</v>
          </cell>
        </row>
        <row r="1220">
          <cell r="A1220" t="str">
            <v>乗0LYA</v>
          </cell>
          <cell r="B1220" t="str">
            <v>乗用(ガソリン・LPG)</v>
          </cell>
          <cell r="C1220" t="str">
            <v>乗0L</v>
          </cell>
          <cell r="D1220" t="str">
            <v>H12</v>
          </cell>
          <cell r="E1220" t="str">
            <v>YA</v>
          </cell>
          <cell r="F1220">
            <v>0.04</v>
          </cell>
          <cell r="G1220">
            <v>0</v>
          </cell>
          <cell r="H1220">
            <v>3</v>
          </cell>
          <cell r="I1220" t="str">
            <v>ハ</v>
          </cell>
        </row>
        <row r="1221">
          <cell r="A1221" t="str">
            <v>乗0LUA</v>
          </cell>
          <cell r="B1221" t="str">
            <v>乗用(ガソリン・LPG)</v>
          </cell>
          <cell r="C1221" t="str">
            <v>乗0L</v>
          </cell>
          <cell r="D1221" t="str">
            <v>H12</v>
          </cell>
          <cell r="E1221" t="str">
            <v>UA</v>
          </cell>
          <cell r="F1221">
            <v>0.02</v>
          </cell>
          <cell r="G1221">
            <v>0</v>
          </cell>
          <cell r="H1221">
            <v>3</v>
          </cell>
          <cell r="I1221" t="str">
            <v>ガL3</v>
          </cell>
        </row>
        <row r="1222">
          <cell r="A1222" t="str">
            <v>乗0LZA</v>
          </cell>
          <cell r="B1222" t="str">
            <v>乗用(ガソリン・LPG)</v>
          </cell>
          <cell r="C1222" t="str">
            <v>乗0L</v>
          </cell>
          <cell r="D1222" t="str">
            <v>H12</v>
          </cell>
          <cell r="E1222" t="str">
            <v>ZA</v>
          </cell>
          <cell r="F1222">
            <v>0.02</v>
          </cell>
          <cell r="G1222">
            <v>0</v>
          </cell>
          <cell r="H1222">
            <v>3</v>
          </cell>
          <cell r="I1222" t="str">
            <v>ハ</v>
          </cell>
        </row>
        <row r="1223">
          <cell r="A1223" t="str">
            <v>乗0LABA</v>
          </cell>
          <cell r="B1223" t="str">
            <v>乗用(ガソリン・LPG)</v>
          </cell>
          <cell r="C1223" t="str">
            <v>乗0L</v>
          </cell>
          <cell r="D1223" t="str">
            <v>H17</v>
          </cell>
          <cell r="E1223" t="str">
            <v>ABA</v>
          </cell>
          <cell r="F1223">
            <v>0.05</v>
          </cell>
          <cell r="G1223">
            <v>0</v>
          </cell>
          <cell r="H1223">
            <v>3</v>
          </cell>
          <cell r="I1223" t="str">
            <v>ガL3</v>
          </cell>
        </row>
        <row r="1224">
          <cell r="A1224" t="str">
            <v>乗0LAAA</v>
          </cell>
          <cell r="B1224" t="str">
            <v>乗用(ガソリン・LPG)</v>
          </cell>
          <cell r="C1224" t="str">
            <v>乗0L</v>
          </cell>
          <cell r="D1224" t="str">
            <v>H17</v>
          </cell>
          <cell r="E1224" t="str">
            <v>AAA</v>
          </cell>
          <cell r="F1224">
            <v>2.5000000000000001E-2</v>
          </cell>
          <cell r="G1224">
            <v>0</v>
          </cell>
          <cell r="H1224">
            <v>3</v>
          </cell>
          <cell r="I1224" t="str">
            <v>ハ</v>
          </cell>
        </row>
        <row r="1225">
          <cell r="A1225" t="str">
            <v>乗0LALA</v>
          </cell>
          <cell r="B1225" t="str">
            <v>乗用(ガソリン・LPG)</v>
          </cell>
          <cell r="C1225" t="str">
            <v>乗0L</v>
          </cell>
          <cell r="D1225" t="str">
            <v>H17</v>
          </cell>
          <cell r="E1225" t="str">
            <v>ALA</v>
          </cell>
          <cell r="F1225">
            <v>1.2500000000000001E-2</v>
          </cell>
          <cell r="G1225">
            <v>0</v>
          </cell>
          <cell r="H1225">
            <v>3</v>
          </cell>
          <cell r="I1225" t="str">
            <v>Pハ</v>
          </cell>
        </row>
        <row r="1226">
          <cell r="A1226" t="str">
            <v>乗0LCAA</v>
          </cell>
          <cell r="B1226" t="str">
            <v>乗用(ガソリン・LPG)</v>
          </cell>
          <cell r="C1226" t="str">
            <v>乗0L</v>
          </cell>
          <cell r="D1226" t="str">
            <v>H17</v>
          </cell>
          <cell r="E1226" t="str">
            <v>CAA</v>
          </cell>
          <cell r="F1226">
            <v>2.5000000000000001E-2</v>
          </cell>
          <cell r="G1226">
            <v>0</v>
          </cell>
          <cell r="H1226">
            <v>3</v>
          </cell>
          <cell r="I1226" t="str">
            <v>ハ</v>
          </cell>
        </row>
        <row r="1227">
          <cell r="A1227" t="str">
            <v>乗0LCBA</v>
          </cell>
          <cell r="B1227" t="str">
            <v>乗用(ガソリン・LPG)</v>
          </cell>
          <cell r="C1227" t="str">
            <v>乗0L</v>
          </cell>
          <cell r="D1227" t="str">
            <v>H17</v>
          </cell>
          <cell r="E1227" t="str">
            <v>CBA</v>
          </cell>
          <cell r="F1227">
            <v>2.5000000000000001E-2</v>
          </cell>
          <cell r="G1227">
            <v>0</v>
          </cell>
          <cell r="H1227">
            <v>3</v>
          </cell>
          <cell r="I1227" t="str">
            <v>ガL1</v>
          </cell>
        </row>
        <row r="1228">
          <cell r="A1228" t="str">
            <v>乗0LCLA</v>
          </cell>
          <cell r="B1228" t="str">
            <v>乗用(ガソリン・LPG)</v>
          </cell>
          <cell r="C1228" t="str">
            <v>乗0L</v>
          </cell>
          <cell r="D1228" t="str">
            <v>H17</v>
          </cell>
          <cell r="E1228" t="str">
            <v>CLA</v>
          </cell>
          <cell r="F1228">
            <v>2.5000000000000001E-2</v>
          </cell>
          <cell r="G1228">
            <v>0</v>
          </cell>
          <cell r="H1228">
            <v>3</v>
          </cell>
          <cell r="I1228" t="str">
            <v>Pハ</v>
          </cell>
        </row>
        <row r="1229">
          <cell r="A1229" t="str">
            <v>乗0LDAA</v>
          </cell>
          <cell r="B1229" t="str">
            <v>乗用(ガソリン・LPG)</v>
          </cell>
          <cell r="C1229" t="str">
            <v>乗0L</v>
          </cell>
          <cell r="D1229" t="str">
            <v>H17</v>
          </cell>
          <cell r="E1229" t="str">
            <v>DAA</v>
          </cell>
          <cell r="F1229">
            <v>1.2500000000000001E-2</v>
          </cell>
          <cell r="G1229">
            <v>0</v>
          </cell>
          <cell r="H1229">
            <v>3</v>
          </cell>
          <cell r="I1229" t="str">
            <v>ハ</v>
          </cell>
        </row>
        <row r="1230">
          <cell r="A1230" t="str">
            <v>乗0LDBA</v>
          </cell>
          <cell r="B1230" t="str">
            <v>乗用(ガソリン・LPG)</v>
          </cell>
          <cell r="C1230" t="str">
            <v>乗0L</v>
          </cell>
          <cell r="D1230" t="str">
            <v>H17</v>
          </cell>
          <cell r="E1230" t="str">
            <v>DBA</v>
          </cell>
          <cell r="F1230">
            <v>1.2500000000000001E-2</v>
          </cell>
          <cell r="G1230">
            <v>0</v>
          </cell>
          <cell r="H1230">
            <v>3</v>
          </cell>
          <cell r="I1230" t="str">
            <v>ガL2</v>
          </cell>
        </row>
        <row r="1231">
          <cell r="A1231" t="str">
            <v>乗0LDLA</v>
          </cell>
          <cell r="B1231" t="str">
            <v>乗用(ガソリン・LPG)</v>
          </cell>
          <cell r="C1231" t="str">
            <v>乗0L</v>
          </cell>
          <cell r="D1231" t="str">
            <v>H17</v>
          </cell>
          <cell r="E1231" t="str">
            <v>DLA</v>
          </cell>
          <cell r="F1231">
            <v>1.2500000000000001E-2</v>
          </cell>
          <cell r="G1231">
            <v>0</v>
          </cell>
          <cell r="H1231">
            <v>3</v>
          </cell>
          <cell r="I1231" t="str">
            <v>Pハ</v>
          </cell>
        </row>
        <row r="1232">
          <cell r="A1232" t="str">
            <v>乗0LLBA</v>
          </cell>
          <cell r="B1232" t="str">
            <v>乗用(ガソリン・LPG)</v>
          </cell>
          <cell r="C1232" t="str">
            <v>乗0L</v>
          </cell>
          <cell r="D1232" t="str">
            <v>H21</v>
          </cell>
          <cell r="E1232" t="str">
            <v>LBA</v>
          </cell>
          <cell r="F1232">
            <v>0.05</v>
          </cell>
          <cell r="G1232">
            <v>0</v>
          </cell>
          <cell r="H1232">
            <v>3</v>
          </cell>
          <cell r="I1232" t="str">
            <v>ガL3</v>
          </cell>
        </row>
        <row r="1233">
          <cell r="A1233" t="str">
            <v>乗0LLAA</v>
          </cell>
          <cell r="B1233" t="str">
            <v>乗用(ガソリン・LPG)</v>
          </cell>
          <cell r="C1233" t="str">
            <v>乗0L</v>
          </cell>
          <cell r="D1233" t="str">
            <v>H21</v>
          </cell>
          <cell r="E1233" t="str">
            <v>LAA</v>
          </cell>
          <cell r="F1233">
            <v>2.5000000000000001E-2</v>
          </cell>
          <cell r="G1233">
            <v>0</v>
          </cell>
          <cell r="H1233">
            <v>3</v>
          </cell>
          <cell r="I1233" t="str">
            <v>ハ</v>
          </cell>
        </row>
        <row r="1234">
          <cell r="A1234" t="str">
            <v>乗0LLLA</v>
          </cell>
          <cell r="B1234" t="str">
            <v>乗用(ガソリン・LPG)</v>
          </cell>
          <cell r="C1234" t="str">
            <v>乗0L</v>
          </cell>
          <cell r="D1234" t="str">
            <v>H21</v>
          </cell>
          <cell r="E1234" t="str">
            <v>LLA</v>
          </cell>
          <cell r="F1234">
            <v>1.2500000000000001E-2</v>
          </cell>
          <cell r="G1234">
            <v>0</v>
          </cell>
          <cell r="H1234">
            <v>3</v>
          </cell>
          <cell r="I1234" t="str">
            <v>Pハ</v>
          </cell>
        </row>
        <row r="1235">
          <cell r="A1235" t="str">
            <v>乗0LMBA</v>
          </cell>
          <cell r="B1235" t="str">
            <v>乗用(ガソリン・LPG)</v>
          </cell>
          <cell r="C1235" t="str">
            <v>乗0L</v>
          </cell>
          <cell r="D1235" t="str">
            <v>H21</v>
          </cell>
          <cell r="E1235" t="str">
            <v>MBA</v>
          </cell>
          <cell r="F1235">
            <v>2.5000000000000001E-2</v>
          </cell>
          <cell r="G1235">
            <v>0</v>
          </cell>
          <cell r="H1235">
            <v>3</v>
          </cell>
          <cell r="I1235" t="str">
            <v>ガL1</v>
          </cell>
        </row>
        <row r="1236">
          <cell r="A1236" t="str">
            <v>乗0LMAA</v>
          </cell>
          <cell r="B1236" t="str">
            <v>乗用(ガソリン・LPG)</v>
          </cell>
          <cell r="C1236" t="str">
            <v>乗0L</v>
          </cell>
          <cell r="D1236" t="str">
            <v>H21</v>
          </cell>
          <cell r="E1236" t="str">
            <v>MAA</v>
          </cell>
          <cell r="F1236">
            <v>2.5000000000000001E-2</v>
          </cell>
          <cell r="G1236">
            <v>0</v>
          </cell>
          <cell r="H1236">
            <v>3</v>
          </cell>
          <cell r="I1236" t="str">
            <v>ハ</v>
          </cell>
        </row>
        <row r="1237">
          <cell r="A1237" t="str">
            <v>乗0LMLA</v>
          </cell>
          <cell r="B1237" t="str">
            <v>乗用(ガソリン・LPG)</v>
          </cell>
          <cell r="C1237" t="str">
            <v>乗0L</v>
          </cell>
          <cell r="D1237" t="str">
            <v>H21</v>
          </cell>
          <cell r="E1237" t="str">
            <v>MLA</v>
          </cell>
          <cell r="F1237">
            <v>2.5000000000000001E-2</v>
          </cell>
          <cell r="G1237">
            <v>0</v>
          </cell>
          <cell r="H1237">
            <v>3</v>
          </cell>
          <cell r="I1237" t="str">
            <v>Pハ</v>
          </cell>
        </row>
        <row r="1238">
          <cell r="A1238" t="str">
            <v>乗0LRBA</v>
          </cell>
          <cell r="B1238" t="str">
            <v>乗用(ガソリン・LPG)</v>
          </cell>
          <cell r="C1238" t="str">
            <v>乗0L</v>
          </cell>
          <cell r="D1238" t="str">
            <v>H21</v>
          </cell>
          <cell r="E1238" t="str">
            <v>RBA</v>
          </cell>
          <cell r="F1238">
            <v>1.2500000000000001E-2</v>
          </cell>
          <cell r="G1238">
            <v>0</v>
          </cell>
          <cell r="H1238">
            <v>3</v>
          </cell>
          <cell r="I1238" t="str">
            <v>ガL2</v>
          </cell>
        </row>
        <row r="1239">
          <cell r="A1239" t="str">
            <v>乗0LRAA</v>
          </cell>
          <cell r="B1239" t="str">
            <v>乗用(ガソリン・LPG)</v>
          </cell>
          <cell r="C1239" t="str">
            <v>乗0L</v>
          </cell>
          <cell r="D1239" t="str">
            <v>H21</v>
          </cell>
          <cell r="E1239" t="str">
            <v>RAA</v>
          </cell>
          <cell r="F1239">
            <v>1.2500000000000001E-2</v>
          </cell>
          <cell r="G1239">
            <v>0</v>
          </cell>
          <cell r="H1239">
            <v>3</v>
          </cell>
          <cell r="I1239" t="str">
            <v>ハ</v>
          </cell>
        </row>
        <row r="1240">
          <cell r="A1240" t="str">
            <v>乗0LRLA</v>
          </cell>
          <cell r="B1240" t="str">
            <v>乗用(ガソリン・LPG)</v>
          </cell>
          <cell r="C1240" t="str">
            <v>乗0L</v>
          </cell>
          <cell r="D1240" t="str">
            <v>H21</v>
          </cell>
          <cell r="E1240" t="str">
            <v>RLA</v>
          </cell>
          <cell r="F1240">
            <v>1.2500000000000001E-2</v>
          </cell>
          <cell r="G1240">
            <v>0</v>
          </cell>
          <cell r="H1240">
            <v>3</v>
          </cell>
          <cell r="I1240" t="str">
            <v>Pハ</v>
          </cell>
        </row>
        <row r="1241">
          <cell r="A1241" t="str">
            <v>乗0LQBA</v>
          </cell>
          <cell r="B1241" t="str">
            <v>乗用(ガソリン・LPG)</v>
          </cell>
          <cell r="C1241" t="str">
            <v>乗0L</v>
          </cell>
          <cell r="D1241" t="str">
            <v>H21</v>
          </cell>
          <cell r="E1241" t="str">
            <v>QBA</v>
          </cell>
          <cell r="F1241">
            <v>4.4999999999999998E-2</v>
          </cell>
          <cell r="G1241">
            <v>0</v>
          </cell>
          <cell r="H1241">
            <v>3</v>
          </cell>
          <cell r="I1241" t="str">
            <v>ガL3</v>
          </cell>
        </row>
        <row r="1242">
          <cell r="A1242" t="str">
            <v>乗0LQAA</v>
          </cell>
          <cell r="B1242" t="str">
            <v>乗用(ガソリン・LPG)</v>
          </cell>
          <cell r="C1242" t="str">
            <v>乗0L</v>
          </cell>
          <cell r="D1242" t="str">
            <v>H21</v>
          </cell>
          <cell r="E1242" t="str">
            <v>QAA</v>
          </cell>
          <cell r="F1242">
            <v>4.4999999999999998E-2</v>
          </cell>
          <cell r="G1242">
            <v>0</v>
          </cell>
          <cell r="H1242">
            <v>3</v>
          </cell>
          <cell r="I1242" t="str">
            <v>ハ</v>
          </cell>
        </row>
        <row r="1243">
          <cell r="A1243" t="str">
            <v>乗0LQLA</v>
          </cell>
          <cell r="B1243" t="str">
            <v>乗用(ガソリン・LPG)</v>
          </cell>
          <cell r="C1243" t="str">
            <v>乗0L</v>
          </cell>
          <cell r="D1243" t="str">
            <v>H21</v>
          </cell>
          <cell r="E1243" t="str">
            <v>QLA</v>
          </cell>
          <cell r="F1243">
            <v>4.4999999999999998E-2</v>
          </cell>
          <cell r="G1243">
            <v>0</v>
          </cell>
          <cell r="H1243">
            <v>3</v>
          </cell>
          <cell r="I1243" t="str">
            <v>Pハ</v>
          </cell>
        </row>
        <row r="1244">
          <cell r="A1244" t="str">
            <v>乗0L3BA</v>
          </cell>
          <cell r="B1244" t="str">
            <v>乗用(ガソリン・LPG)</v>
          </cell>
          <cell r="C1244" t="str">
            <v>乗0L</v>
          </cell>
          <cell r="D1244" t="str">
            <v>H30</v>
          </cell>
          <cell r="E1244" t="str">
            <v>3BA</v>
          </cell>
          <cell r="F1244">
            <v>0.05</v>
          </cell>
          <cell r="G1244">
            <v>0</v>
          </cell>
          <cell r="H1244">
            <v>3</v>
          </cell>
          <cell r="I1244" t="str">
            <v>ガL3</v>
          </cell>
        </row>
        <row r="1245">
          <cell r="A1245" t="str">
            <v>乗0L3AA</v>
          </cell>
          <cell r="B1245" t="str">
            <v>乗用(ガソリン・LPG)</v>
          </cell>
          <cell r="C1245" t="str">
            <v>乗0L</v>
          </cell>
          <cell r="D1245" t="str">
            <v>H30</v>
          </cell>
          <cell r="E1245" t="str">
            <v>3AA</v>
          </cell>
          <cell r="F1245">
            <v>2.5000000000000001E-2</v>
          </cell>
          <cell r="G1245">
            <v>0</v>
          </cell>
          <cell r="H1245">
            <v>3</v>
          </cell>
          <cell r="I1245" t="str">
            <v>ハ</v>
          </cell>
        </row>
        <row r="1246">
          <cell r="A1246" t="str">
            <v>乗0L3LA</v>
          </cell>
          <cell r="B1246" t="str">
            <v>乗用(ガソリン・LPG)</v>
          </cell>
          <cell r="C1246" t="str">
            <v>乗0L</v>
          </cell>
          <cell r="D1246" t="str">
            <v>H30</v>
          </cell>
          <cell r="E1246" t="str">
            <v>3LA</v>
          </cell>
          <cell r="F1246">
            <v>1.2500000000000001E-2</v>
          </cell>
          <cell r="G1246">
            <v>0</v>
          </cell>
          <cell r="H1246">
            <v>3</v>
          </cell>
          <cell r="I1246" t="str">
            <v>Pハ</v>
          </cell>
        </row>
        <row r="1247">
          <cell r="A1247" t="str">
            <v>乗0L4BA</v>
          </cell>
          <cell r="B1247" t="str">
            <v>乗用(ガソリン・LPG)</v>
          </cell>
          <cell r="C1247" t="str">
            <v>乗0L</v>
          </cell>
          <cell r="D1247" t="str">
            <v>H30</v>
          </cell>
          <cell r="E1247" t="str">
            <v>4BA</v>
          </cell>
          <cell r="F1247">
            <v>3.7499999999999999E-2</v>
          </cell>
          <cell r="G1247">
            <v>0</v>
          </cell>
          <cell r="H1247">
            <v>3</v>
          </cell>
          <cell r="I1247" t="str">
            <v>ガL1</v>
          </cell>
        </row>
        <row r="1248">
          <cell r="A1248" t="str">
            <v>乗0L4AA</v>
          </cell>
          <cell r="B1248" t="str">
            <v>乗用(ガソリン・LPG)</v>
          </cell>
          <cell r="C1248" t="str">
            <v>乗0L</v>
          </cell>
          <cell r="D1248" t="str">
            <v>H30</v>
          </cell>
          <cell r="E1248" t="str">
            <v>4AA</v>
          </cell>
          <cell r="F1248">
            <v>3.7499999999999999E-2</v>
          </cell>
          <cell r="G1248">
            <v>0</v>
          </cell>
          <cell r="H1248">
            <v>3</v>
          </cell>
          <cell r="I1248" t="str">
            <v>ハ</v>
          </cell>
        </row>
        <row r="1249">
          <cell r="A1249" t="str">
            <v>乗0L4LA</v>
          </cell>
          <cell r="B1249" t="str">
            <v>乗用(ガソリン・LPG)</v>
          </cell>
          <cell r="C1249" t="str">
            <v>乗0L</v>
          </cell>
          <cell r="D1249" t="str">
            <v>H30</v>
          </cell>
          <cell r="E1249" t="str">
            <v>4LA</v>
          </cell>
          <cell r="F1249">
            <v>3.7499999999999999E-2</v>
          </cell>
          <cell r="G1249">
            <v>0</v>
          </cell>
          <cell r="H1249">
            <v>3</v>
          </cell>
          <cell r="I1249" t="str">
            <v>Pハ</v>
          </cell>
        </row>
        <row r="1250">
          <cell r="A1250" t="str">
            <v>乗0L5BA</v>
          </cell>
          <cell r="B1250" t="str">
            <v>乗用(ガソリン・LPG)</v>
          </cell>
          <cell r="C1250" t="str">
            <v>乗0L</v>
          </cell>
          <cell r="D1250" t="str">
            <v>H30</v>
          </cell>
          <cell r="E1250" t="str">
            <v>5BA</v>
          </cell>
          <cell r="F1250">
            <v>2.5000000000000001E-2</v>
          </cell>
          <cell r="G1250">
            <v>0</v>
          </cell>
          <cell r="H1250">
            <v>3</v>
          </cell>
          <cell r="I1250" t="str">
            <v>ガL2</v>
          </cell>
        </row>
        <row r="1251">
          <cell r="A1251" t="str">
            <v>乗0L5AA</v>
          </cell>
          <cell r="B1251" t="str">
            <v>乗用(ガソリン・LPG)</v>
          </cell>
          <cell r="C1251" t="str">
            <v>乗0L</v>
          </cell>
          <cell r="D1251" t="str">
            <v>H30</v>
          </cell>
          <cell r="E1251" t="str">
            <v>5AA</v>
          </cell>
          <cell r="F1251">
            <v>2.5000000000000001E-2</v>
          </cell>
          <cell r="G1251">
            <v>0</v>
          </cell>
          <cell r="H1251">
            <v>3</v>
          </cell>
          <cell r="I1251" t="str">
            <v>ハ</v>
          </cell>
        </row>
        <row r="1252">
          <cell r="A1252" t="str">
            <v>乗0L5LA</v>
          </cell>
          <cell r="B1252" t="str">
            <v>乗用(ガソリン・LPG)</v>
          </cell>
          <cell r="C1252" t="str">
            <v>乗0L</v>
          </cell>
          <cell r="D1252" t="str">
            <v>H30</v>
          </cell>
          <cell r="E1252" t="str">
            <v>5LA</v>
          </cell>
          <cell r="F1252">
            <v>2.5000000000000001E-2</v>
          </cell>
          <cell r="G1252">
            <v>0</v>
          </cell>
          <cell r="H1252">
            <v>3</v>
          </cell>
          <cell r="I1252" t="str">
            <v>Pハ</v>
          </cell>
        </row>
        <row r="1253">
          <cell r="A1253" t="str">
            <v>乗0L6BA</v>
          </cell>
          <cell r="B1253" t="str">
            <v>乗用(ガソリン・LPG)</v>
          </cell>
          <cell r="C1253" t="str">
            <v>乗0L</v>
          </cell>
          <cell r="D1253" t="str">
            <v>H30</v>
          </cell>
          <cell r="E1253" t="str">
            <v>6BA</v>
          </cell>
          <cell r="F1253">
            <v>1.2500000000000001E-2</v>
          </cell>
          <cell r="G1253">
            <v>0</v>
          </cell>
          <cell r="H1253">
            <v>3</v>
          </cell>
          <cell r="I1253" t="str">
            <v>ガL4</v>
          </cell>
        </row>
        <row r="1254">
          <cell r="A1254" t="str">
            <v>乗0L6AA</v>
          </cell>
          <cell r="B1254" t="str">
            <v>乗用(ガソリン・LPG)</v>
          </cell>
          <cell r="C1254" t="str">
            <v>乗0L</v>
          </cell>
          <cell r="D1254" t="str">
            <v>H30</v>
          </cell>
          <cell r="E1254" t="str">
            <v>6AA</v>
          </cell>
          <cell r="F1254">
            <v>1.2500000000000001E-2</v>
          </cell>
          <cell r="G1254">
            <v>0</v>
          </cell>
          <cell r="H1254">
            <v>3</v>
          </cell>
          <cell r="I1254" t="str">
            <v>ハ</v>
          </cell>
        </row>
        <row r="1255">
          <cell r="A1255" t="str">
            <v>乗0L6LA</v>
          </cell>
          <cell r="B1255" t="str">
            <v>乗用(ガソリン・LPG)</v>
          </cell>
          <cell r="C1255" t="str">
            <v>乗0L</v>
          </cell>
          <cell r="D1255" t="str">
            <v>H30</v>
          </cell>
          <cell r="E1255" t="str">
            <v>6LA</v>
          </cell>
          <cell r="F1255">
            <v>1.2500000000000001E-2</v>
          </cell>
          <cell r="G1255">
            <v>0</v>
          </cell>
          <cell r="H1255">
            <v>3</v>
          </cell>
          <cell r="I1255" t="str">
            <v>Pハ</v>
          </cell>
        </row>
        <row r="1256">
          <cell r="A1256" t="str">
            <v>乗0LBAA</v>
          </cell>
          <cell r="B1256" t="str">
            <v>乗用(ガソリン・LPG)</v>
          </cell>
          <cell r="C1256" t="str">
            <v>乗0L</v>
          </cell>
          <cell r="D1256" t="str">
            <v>H17</v>
          </cell>
          <cell r="E1256" t="str">
            <v>BAA</v>
          </cell>
          <cell r="F1256">
            <v>3.7499999999999999E-2</v>
          </cell>
          <cell r="G1256">
            <v>0</v>
          </cell>
          <cell r="H1256">
            <v>3</v>
          </cell>
          <cell r="I1256" t="str">
            <v>ハ</v>
          </cell>
        </row>
        <row r="1257">
          <cell r="A1257" t="str">
            <v>乗0LBBA</v>
          </cell>
          <cell r="B1257" t="str">
            <v>乗用(ガソリン・LPG)</v>
          </cell>
          <cell r="C1257" t="str">
            <v>乗0L</v>
          </cell>
          <cell r="D1257" t="str">
            <v>H17</v>
          </cell>
          <cell r="E1257" t="str">
            <v>BBA</v>
          </cell>
          <cell r="F1257">
            <v>3.7499999999999999E-2</v>
          </cell>
          <cell r="G1257">
            <v>0</v>
          </cell>
          <cell r="H1257">
            <v>3</v>
          </cell>
          <cell r="I1257" t="str">
            <v>ガL3</v>
          </cell>
        </row>
        <row r="1258">
          <cell r="A1258" t="str">
            <v>乗0LNAB</v>
          </cell>
          <cell r="B1258" t="str">
            <v>乗用(ガソリン・LPG)</v>
          </cell>
          <cell r="C1258" t="str">
            <v>乗0L</v>
          </cell>
          <cell r="D1258" t="str">
            <v>H17</v>
          </cell>
          <cell r="E1258" t="str">
            <v>NAB</v>
          </cell>
          <cell r="F1258">
            <v>4.4999999999999998E-2</v>
          </cell>
          <cell r="G1258">
            <v>0</v>
          </cell>
          <cell r="H1258">
            <v>3</v>
          </cell>
          <cell r="I1258" t="str">
            <v>ハ</v>
          </cell>
        </row>
        <row r="1259">
          <cell r="A1259" t="str">
            <v>乗0LNBB</v>
          </cell>
          <cell r="B1259" t="str">
            <v>乗用(ガソリン・LPG)</v>
          </cell>
          <cell r="C1259" t="str">
            <v>乗0L</v>
          </cell>
          <cell r="D1259" t="str">
            <v>H17</v>
          </cell>
          <cell r="E1259" t="str">
            <v>NBB</v>
          </cell>
          <cell r="F1259">
            <v>4.4999999999999998E-2</v>
          </cell>
          <cell r="G1259">
            <v>0</v>
          </cell>
          <cell r="H1259">
            <v>3</v>
          </cell>
          <cell r="I1259" t="str">
            <v>ガL3</v>
          </cell>
        </row>
        <row r="1260">
          <cell r="A1260" t="str">
            <v>乗0軽-</v>
          </cell>
          <cell r="B1260" t="str">
            <v>乗用(軽油)</v>
          </cell>
          <cell r="C1260" t="str">
            <v>乗0軽</v>
          </cell>
          <cell r="D1260" t="str">
            <v>S54前</v>
          </cell>
          <cell r="E1260" t="str">
            <v>-</v>
          </cell>
          <cell r="F1260">
            <v>1.34</v>
          </cell>
          <cell r="G1260">
            <v>0.2</v>
          </cell>
          <cell r="H1260">
            <v>2.58</v>
          </cell>
          <cell r="I1260" t="str">
            <v>軽3</v>
          </cell>
        </row>
        <row r="1261">
          <cell r="A1261" t="str">
            <v>乗0軽K</v>
          </cell>
          <cell r="B1261" t="str">
            <v>乗用(軽油)</v>
          </cell>
          <cell r="C1261" t="str">
            <v>乗0軽</v>
          </cell>
          <cell r="D1261" t="str">
            <v>S54</v>
          </cell>
          <cell r="E1261" t="str">
            <v>K</v>
          </cell>
          <cell r="F1261">
            <v>1.2</v>
          </cell>
          <cell r="G1261">
            <v>0.2</v>
          </cell>
          <cell r="H1261">
            <v>2.58</v>
          </cell>
          <cell r="I1261" t="str">
            <v>軽3</v>
          </cell>
        </row>
        <row r="1262">
          <cell r="A1262" t="str">
            <v>乗0軽N</v>
          </cell>
          <cell r="B1262" t="str">
            <v>乗用(軽油)</v>
          </cell>
          <cell r="C1262" t="str">
            <v>乗0軽</v>
          </cell>
          <cell r="D1262" t="str">
            <v>S57,S58</v>
          </cell>
          <cell r="E1262" t="str">
            <v>N</v>
          </cell>
          <cell r="F1262">
            <v>1.02</v>
          </cell>
          <cell r="G1262">
            <v>0.2</v>
          </cell>
          <cell r="H1262">
            <v>2.58</v>
          </cell>
          <cell r="I1262" t="str">
            <v>軽3</v>
          </cell>
        </row>
        <row r="1263">
          <cell r="A1263" t="str">
            <v>乗0軽P</v>
          </cell>
          <cell r="B1263" t="str">
            <v>乗用(軽油)</v>
          </cell>
          <cell r="C1263" t="str">
            <v>乗0軽</v>
          </cell>
          <cell r="D1263" t="str">
            <v>S57,S58</v>
          </cell>
          <cell r="E1263" t="str">
            <v>P</v>
          </cell>
          <cell r="F1263">
            <v>1.02</v>
          </cell>
          <cell r="G1263">
            <v>0.2</v>
          </cell>
          <cell r="H1263">
            <v>2.58</v>
          </cell>
          <cell r="I1263" t="str">
            <v>軽3</v>
          </cell>
        </row>
        <row r="1264">
          <cell r="A1264" t="str">
            <v>乗0軽Q</v>
          </cell>
          <cell r="B1264" t="str">
            <v>乗用(軽油)</v>
          </cell>
          <cell r="C1264" t="str">
            <v>乗0軽</v>
          </cell>
          <cell r="D1264" t="str">
            <v>S61,S62</v>
          </cell>
          <cell r="E1264" t="str">
            <v>Q</v>
          </cell>
          <cell r="F1264">
            <v>0.7</v>
          </cell>
          <cell r="G1264">
            <v>0.2</v>
          </cell>
          <cell r="H1264">
            <v>2.58</v>
          </cell>
          <cell r="I1264" t="str">
            <v>軽3</v>
          </cell>
        </row>
        <row r="1265">
          <cell r="A1265" t="str">
            <v>乗0軽X</v>
          </cell>
          <cell r="B1265" t="str">
            <v>乗用(軽油)</v>
          </cell>
          <cell r="C1265" t="str">
            <v>乗0軽</v>
          </cell>
          <cell r="D1265" t="str">
            <v>H2,H4</v>
          </cell>
          <cell r="E1265" t="str">
            <v>X</v>
          </cell>
          <cell r="F1265">
            <v>0.5</v>
          </cell>
          <cell r="G1265">
            <v>0.2</v>
          </cell>
          <cell r="H1265">
            <v>2.58</v>
          </cell>
          <cell r="I1265" t="str">
            <v>軽3</v>
          </cell>
        </row>
        <row r="1266">
          <cell r="A1266" t="str">
            <v>乗0軽Y</v>
          </cell>
          <cell r="B1266" t="str">
            <v>乗用(軽油)</v>
          </cell>
          <cell r="C1266" t="str">
            <v>乗0軽</v>
          </cell>
          <cell r="D1266" t="str">
            <v>H2,H4</v>
          </cell>
          <cell r="E1266" t="str">
            <v>Y</v>
          </cell>
          <cell r="F1266">
            <v>0.5</v>
          </cell>
          <cell r="G1266">
            <v>0.2</v>
          </cell>
          <cell r="H1266">
            <v>2.58</v>
          </cell>
          <cell r="I1266" t="str">
            <v>軽3</v>
          </cell>
        </row>
        <row r="1267">
          <cell r="A1267" t="str">
            <v>乗0軽KD</v>
          </cell>
          <cell r="B1267" t="str">
            <v>乗用(軽油)</v>
          </cell>
          <cell r="C1267" t="str">
            <v>乗0軽</v>
          </cell>
          <cell r="D1267" t="str">
            <v>H6</v>
          </cell>
          <cell r="E1267" t="str">
            <v>KD</v>
          </cell>
          <cell r="F1267">
            <v>0.5</v>
          </cell>
          <cell r="G1267">
            <v>0.2</v>
          </cell>
          <cell r="H1267">
            <v>2.58</v>
          </cell>
          <cell r="I1267" t="str">
            <v>軽3</v>
          </cell>
        </row>
        <row r="1268">
          <cell r="A1268" t="str">
            <v>乗0軽KE</v>
          </cell>
          <cell r="B1268" t="str">
            <v>乗用(軽油)</v>
          </cell>
          <cell r="C1268" t="str">
            <v>乗0軽</v>
          </cell>
          <cell r="D1268" t="str">
            <v>H9,H10</v>
          </cell>
          <cell r="E1268" t="str">
            <v>KE</v>
          </cell>
          <cell r="F1268">
            <v>0.4</v>
          </cell>
          <cell r="G1268">
            <v>0.08</v>
          </cell>
          <cell r="H1268">
            <v>2.58</v>
          </cell>
          <cell r="I1268" t="str">
            <v>軽3</v>
          </cell>
        </row>
        <row r="1269">
          <cell r="A1269" t="str">
            <v>乗0軽HA</v>
          </cell>
          <cell r="B1269" t="str">
            <v>乗用(軽油)</v>
          </cell>
          <cell r="C1269" t="str">
            <v>乗0軽</v>
          </cell>
          <cell r="D1269" t="str">
            <v>H9,H10</v>
          </cell>
          <cell r="E1269" t="str">
            <v>HA</v>
          </cell>
          <cell r="F1269">
            <v>0.2</v>
          </cell>
          <cell r="G1269">
            <v>0.04</v>
          </cell>
          <cell r="H1269">
            <v>2.58</v>
          </cell>
          <cell r="I1269" t="str">
            <v>ハ</v>
          </cell>
        </row>
        <row r="1270">
          <cell r="A1270" t="str">
            <v>乗0軽KH</v>
          </cell>
          <cell r="B1270" t="str">
            <v>乗用(軽油)</v>
          </cell>
          <cell r="C1270" t="str">
            <v>乗0軽</v>
          </cell>
          <cell r="D1270" t="str">
            <v>H9,H10</v>
          </cell>
          <cell r="E1270" t="str">
            <v>KH</v>
          </cell>
          <cell r="F1270">
            <v>0.4</v>
          </cell>
          <cell r="G1270">
            <v>0.08</v>
          </cell>
          <cell r="H1270">
            <v>2.58</v>
          </cell>
          <cell r="I1270" t="str">
            <v>軽3</v>
          </cell>
        </row>
        <row r="1271">
          <cell r="A1271" t="str">
            <v>乗0軽HD</v>
          </cell>
          <cell r="B1271" t="str">
            <v>乗用(軽油)</v>
          </cell>
          <cell r="C1271" t="str">
            <v>乗0軽</v>
          </cell>
          <cell r="D1271" t="str">
            <v>H9,H10</v>
          </cell>
          <cell r="E1271" t="str">
            <v>HD</v>
          </cell>
          <cell r="F1271">
            <v>0.2</v>
          </cell>
          <cell r="G1271">
            <v>0.04</v>
          </cell>
          <cell r="H1271">
            <v>2.58</v>
          </cell>
          <cell r="I1271" t="str">
            <v>ハ</v>
          </cell>
        </row>
        <row r="1272">
          <cell r="A1272" t="str">
            <v>乗0軽DA</v>
          </cell>
          <cell r="B1272" t="str">
            <v>乗用(軽油)</v>
          </cell>
          <cell r="C1272" t="str">
            <v>乗0軽</v>
          </cell>
          <cell r="D1272" t="str">
            <v>H9,H10</v>
          </cell>
          <cell r="E1272" t="str">
            <v>DA</v>
          </cell>
          <cell r="F1272">
            <v>0.3</v>
          </cell>
          <cell r="G1272">
            <v>0.06</v>
          </cell>
          <cell r="H1272">
            <v>2.58</v>
          </cell>
          <cell r="I1272" t="str">
            <v>軽3</v>
          </cell>
        </row>
        <row r="1273">
          <cell r="A1273" t="str">
            <v>乗0軽WA</v>
          </cell>
          <cell r="B1273" t="str">
            <v>乗用(軽油)</v>
          </cell>
          <cell r="C1273" t="str">
            <v>乗0軽</v>
          </cell>
          <cell r="D1273" t="str">
            <v>H9,H10</v>
          </cell>
          <cell r="E1273" t="str">
            <v>WA</v>
          </cell>
          <cell r="F1273">
            <v>0.3</v>
          </cell>
          <cell r="G1273">
            <v>0.06</v>
          </cell>
          <cell r="H1273">
            <v>2.58</v>
          </cell>
          <cell r="I1273" t="str">
            <v>ハ</v>
          </cell>
        </row>
        <row r="1274">
          <cell r="A1274" t="str">
            <v>乗0軽DB</v>
          </cell>
          <cell r="B1274" t="str">
            <v>乗用(軽油)</v>
          </cell>
          <cell r="C1274" t="str">
            <v>乗0軽</v>
          </cell>
          <cell r="D1274" t="str">
            <v>H9,H10</v>
          </cell>
          <cell r="E1274" t="str">
            <v>DB</v>
          </cell>
          <cell r="F1274">
            <v>0.2</v>
          </cell>
          <cell r="G1274">
            <v>0.04</v>
          </cell>
          <cell r="H1274">
            <v>2.58</v>
          </cell>
          <cell r="I1274" t="str">
            <v>軽3</v>
          </cell>
        </row>
        <row r="1275">
          <cell r="A1275" t="str">
            <v>乗0軽WB</v>
          </cell>
          <cell r="B1275" t="str">
            <v>乗用(軽油)</v>
          </cell>
          <cell r="C1275" t="str">
            <v>乗0軽</v>
          </cell>
          <cell r="D1275" t="str">
            <v>H9,H10</v>
          </cell>
          <cell r="E1275" t="str">
            <v>WB</v>
          </cell>
          <cell r="F1275">
            <v>0.2</v>
          </cell>
          <cell r="G1275">
            <v>0.04</v>
          </cell>
          <cell r="H1275">
            <v>2.58</v>
          </cell>
          <cell r="I1275" t="str">
            <v>ハ</v>
          </cell>
        </row>
        <row r="1276">
          <cell r="A1276" t="str">
            <v>乗0軽DC</v>
          </cell>
          <cell r="B1276" t="str">
            <v>乗用(軽油)</v>
          </cell>
          <cell r="C1276" t="str">
            <v>乗0軽</v>
          </cell>
          <cell r="D1276" t="str">
            <v>H9,H10</v>
          </cell>
          <cell r="E1276" t="str">
            <v>DC</v>
          </cell>
          <cell r="F1276">
            <v>0.1</v>
          </cell>
          <cell r="G1276">
            <v>0.02</v>
          </cell>
          <cell r="H1276">
            <v>2.58</v>
          </cell>
          <cell r="I1276" t="str">
            <v>軽3</v>
          </cell>
        </row>
        <row r="1277">
          <cell r="A1277" t="str">
            <v>乗0軽WC</v>
          </cell>
          <cell r="B1277" t="str">
            <v>乗用(軽油)</v>
          </cell>
          <cell r="C1277" t="str">
            <v>乗0軽</v>
          </cell>
          <cell r="D1277" t="str">
            <v>H9,H10</v>
          </cell>
          <cell r="E1277" t="str">
            <v>WC</v>
          </cell>
          <cell r="F1277">
            <v>0.1</v>
          </cell>
          <cell r="G1277">
            <v>0.02</v>
          </cell>
          <cell r="H1277">
            <v>2.58</v>
          </cell>
          <cell r="I1277" t="str">
            <v>ハ</v>
          </cell>
        </row>
        <row r="1278">
          <cell r="A1278" t="str">
            <v>乗0軽DK</v>
          </cell>
          <cell r="B1278" t="str">
            <v>乗用(軽油)</v>
          </cell>
          <cell r="C1278" t="str">
            <v>乗0軽</v>
          </cell>
          <cell r="D1278" t="str">
            <v>H9,H10</v>
          </cell>
          <cell r="E1278" t="str">
            <v>DK</v>
          </cell>
          <cell r="F1278">
            <v>0.3</v>
          </cell>
          <cell r="G1278">
            <v>0.06</v>
          </cell>
          <cell r="H1278">
            <v>2.58</v>
          </cell>
          <cell r="I1278" t="str">
            <v>軽3</v>
          </cell>
        </row>
        <row r="1279">
          <cell r="A1279" t="str">
            <v>乗0軽WK</v>
          </cell>
          <cell r="B1279" t="str">
            <v>乗用(軽油)</v>
          </cell>
          <cell r="C1279" t="str">
            <v>乗0軽</v>
          </cell>
          <cell r="D1279" t="str">
            <v>H9,H10</v>
          </cell>
          <cell r="E1279" t="str">
            <v>WK</v>
          </cell>
          <cell r="F1279">
            <v>0.3</v>
          </cell>
          <cell r="G1279">
            <v>0.06</v>
          </cell>
          <cell r="H1279">
            <v>2.58</v>
          </cell>
          <cell r="I1279" t="str">
            <v>ハ</v>
          </cell>
        </row>
        <row r="1280">
          <cell r="A1280" t="str">
            <v>乗0軽DL</v>
          </cell>
          <cell r="B1280" t="str">
            <v>乗用(軽油)</v>
          </cell>
          <cell r="C1280" t="str">
            <v>乗0軽</v>
          </cell>
          <cell r="D1280" t="str">
            <v>H9,H10</v>
          </cell>
          <cell r="E1280" t="str">
            <v>DL</v>
          </cell>
          <cell r="F1280">
            <v>0.2</v>
          </cell>
          <cell r="G1280">
            <v>0.04</v>
          </cell>
          <cell r="H1280">
            <v>2.58</v>
          </cell>
          <cell r="I1280" t="str">
            <v>軽3</v>
          </cell>
        </row>
        <row r="1281">
          <cell r="A1281" t="str">
            <v>乗0軽WL</v>
          </cell>
          <cell r="B1281" t="str">
            <v>乗用(軽油)</v>
          </cell>
          <cell r="C1281" t="str">
            <v>乗0軽</v>
          </cell>
          <cell r="D1281" t="str">
            <v>H9,H10</v>
          </cell>
          <cell r="E1281" t="str">
            <v>WL</v>
          </cell>
          <cell r="F1281">
            <v>0.2</v>
          </cell>
          <cell r="G1281">
            <v>0.04</v>
          </cell>
          <cell r="H1281">
            <v>2.58</v>
          </cell>
          <cell r="I1281" t="str">
            <v>ハ</v>
          </cell>
        </row>
        <row r="1282">
          <cell r="A1282" t="str">
            <v>乗0軽DM</v>
          </cell>
          <cell r="B1282" t="str">
            <v>乗用(軽油)</v>
          </cell>
          <cell r="C1282" t="str">
            <v>乗0軽</v>
          </cell>
          <cell r="D1282" t="str">
            <v>H9,H10</v>
          </cell>
          <cell r="E1282" t="str">
            <v>DM</v>
          </cell>
          <cell r="F1282">
            <v>0.1</v>
          </cell>
          <cell r="G1282">
            <v>0.02</v>
          </cell>
          <cell r="H1282">
            <v>2.58</v>
          </cell>
          <cell r="I1282" t="str">
            <v>軽3</v>
          </cell>
        </row>
        <row r="1283">
          <cell r="A1283" t="str">
            <v>乗0軽WM</v>
          </cell>
          <cell r="B1283" t="str">
            <v>乗用(軽油)</v>
          </cell>
          <cell r="C1283" t="str">
            <v>乗0軽</v>
          </cell>
          <cell r="D1283" t="str">
            <v>H9,H10</v>
          </cell>
          <cell r="E1283" t="str">
            <v>WM</v>
          </cell>
          <cell r="F1283">
            <v>0.1</v>
          </cell>
          <cell r="G1283">
            <v>0.02</v>
          </cell>
          <cell r="H1283">
            <v>2.58</v>
          </cell>
          <cell r="I1283" t="str">
            <v>ハ</v>
          </cell>
        </row>
        <row r="1284">
          <cell r="A1284" t="str">
            <v>乗0軽KM</v>
          </cell>
          <cell r="B1284" t="str">
            <v>乗用(軽油)</v>
          </cell>
          <cell r="C1284" t="str">
            <v>乗0軽</v>
          </cell>
          <cell r="D1284" t="str">
            <v>H14</v>
          </cell>
          <cell r="E1284" t="str">
            <v>KM</v>
          </cell>
          <cell r="F1284">
            <v>0.28000000000000003</v>
          </cell>
          <cell r="G1284">
            <v>5.1999999999999998E-2</v>
          </cell>
          <cell r="H1284">
            <v>2.58</v>
          </cell>
          <cell r="I1284" t="str">
            <v>軽3</v>
          </cell>
        </row>
        <row r="1285">
          <cell r="A1285" t="str">
            <v>乗0軽HT</v>
          </cell>
          <cell r="B1285" t="str">
            <v>乗用(軽油)</v>
          </cell>
          <cell r="C1285" t="str">
            <v>乗0軽</v>
          </cell>
          <cell r="D1285" t="str">
            <v>H14</v>
          </cell>
          <cell r="E1285" t="str">
            <v>HT</v>
          </cell>
          <cell r="F1285">
            <v>0.14000000000000001</v>
          </cell>
          <cell r="G1285">
            <v>2.5999999999999999E-2</v>
          </cell>
          <cell r="H1285">
            <v>2.58</v>
          </cell>
          <cell r="I1285" t="str">
            <v>ハ</v>
          </cell>
        </row>
        <row r="1286">
          <cell r="A1286" t="str">
            <v>乗0軽KN</v>
          </cell>
          <cell r="B1286" t="str">
            <v>乗用(軽油)</v>
          </cell>
          <cell r="C1286" t="str">
            <v>乗0軽</v>
          </cell>
          <cell r="D1286" t="str">
            <v>H14</v>
          </cell>
          <cell r="E1286" t="str">
            <v>KN</v>
          </cell>
          <cell r="F1286">
            <v>0.28000000000000003</v>
          </cell>
          <cell r="G1286">
            <v>5.1999999999999998E-2</v>
          </cell>
          <cell r="H1286">
            <v>2.58</v>
          </cell>
          <cell r="I1286" t="str">
            <v>軽3</v>
          </cell>
        </row>
        <row r="1287">
          <cell r="A1287" t="str">
            <v>乗0軽HU</v>
          </cell>
          <cell r="B1287" t="str">
            <v>乗用(軽油)</v>
          </cell>
          <cell r="C1287" t="str">
            <v>乗0軽</v>
          </cell>
          <cell r="D1287" t="str">
            <v>H14</v>
          </cell>
          <cell r="E1287" t="str">
            <v>HU</v>
          </cell>
          <cell r="F1287">
            <v>0.14000000000000001</v>
          </cell>
          <cell r="G1287">
            <v>2.5999999999999999E-2</v>
          </cell>
          <cell r="H1287">
            <v>2.58</v>
          </cell>
          <cell r="I1287" t="str">
            <v>ハ</v>
          </cell>
        </row>
        <row r="1288">
          <cell r="A1288" t="str">
            <v>乗0軽TF</v>
          </cell>
          <cell r="B1288" t="str">
            <v>乗用(軽油)</v>
          </cell>
          <cell r="C1288" t="str">
            <v>乗0軽</v>
          </cell>
          <cell r="D1288" t="str">
            <v>H14</v>
          </cell>
          <cell r="E1288" t="str">
            <v>TF</v>
          </cell>
          <cell r="F1288">
            <v>0.21</v>
          </cell>
          <cell r="G1288">
            <v>3.9E-2</v>
          </cell>
          <cell r="H1288">
            <v>2.58</v>
          </cell>
          <cell r="I1288" t="str">
            <v>軽3</v>
          </cell>
        </row>
        <row r="1289">
          <cell r="A1289" t="str">
            <v>乗0軽XF</v>
          </cell>
          <cell r="B1289" t="str">
            <v>乗用(軽油)</v>
          </cell>
          <cell r="C1289" t="str">
            <v>乗0軽</v>
          </cell>
          <cell r="D1289" t="str">
            <v>H14</v>
          </cell>
          <cell r="E1289" t="str">
            <v>XF</v>
          </cell>
          <cell r="F1289">
            <v>0.21</v>
          </cell>
          <cell r="G1289">
            <v>3.9E-2</v>
          </cell>
          <cell r="H1289">
            <v>2.58</v>
          </cell>
          <cell r="I1289" t="str">
            <v>ハ</v>
          </cell>
        </row>
        <row r="1290">
          <cell r="A1290" t="str">
            <v>乗0軽TG</v>
          </cell>
          <cell r="B1290" t="str">
            <v>乗用(軽油)</v>
          </cell>
          <cell r="C1290" t="str">
            <v>乗0軽</v>
          </cell>
          <cell r="D1290" t="str">
            <v>H14</v>
          </cell>
          <cell r="E1290" t="str">
            <v>TG</v>
          </cell>
          <cell r="F1290">
            <v>0.21</v>
          </cell>
          <cell r="G1290">
            <v>3.9E-2</v>
          </cell>
          <cell r="H1290">
            <v>2.58</v>
          </cell>
          <cell r="I1290" t="str">
            <v>軽3</v>
          </cell>
        </row>
        <row r="1291">
          <cell r="A1291" t="str">
            <v>乗0軽XG</v>
          </cell>
          <cell r="B1291" t="str">
            <v>乗用(軽油)</v>
          </cell>
          <cell r="C1291" t="str">
            <v>乗0軽</v>
          </cell>
          <cell r="D1291" t="str">
            <v>H14</v>
          </cell>
          <cell r="E1291" t="str">
            <v>XG</v>
          </cell>
          <cell r="F1291">
            <v>0.21</v>
          </cell>
          <cell r="G1291">
            <v>3.9E-2</v>
          </cell>
          <cell r="H1291">
            <v>2.58</v>
          </cell>
          <cell r="I1291" t="str">
            <v>ハ</v>
          </cell>
        </row>
        <row r="1292">
          <cell r="A1292" t="str">
            <v>乗0軽LF</v>
          </cell>
          <cell r="B1292" t="str">
            <v>乗用(軽油)</v>
          </cell>
          <cell r="C1292" t="str">
            <v>乗0軽</v>
          </cell>
          <cell r="D1292" t="str">
            <v>H14</v>
          </cell>
          <cell r="E1292" t="str">
            <v>LF</v>
          </cell>
          <cell r="F1292">
            <v>0.14000000000000001</v>
          </cell>
          <cell r="G1292">
            <v>2.5999999999999999E-2</v>
          </cell>
          <cell r="H1292">
            <v>2.58</v>
          </cell>
          <cell r="I1292" t="str">
            <v>軽3</v>
          </cell>
        </row>
        <row r="1293">
          <cell r="A1293" t="str">
            <v>乗0軽YF</v>
          </cell>
          <cell r="B1293" t="str">
            <v>乗用(軽油)</v>
          </cell>
          <cell r="C1293" t="str">
            <v>乗0軽</v>
          </cell>
          <cell r="D1293" t="str">
            <v>H14</v>
          </cell>
          <cell r="E1293" t="str">
            <v>YF</v>
          </cell>
          <cell r="F1293">
            <v>0.14000000000000001</v>
          </cell>
          <cell r="G1293">
            <v>2.5999999999999999E-2</v>
          </cell>
          <cell r="H1293">
            <v>2.58</v>
          </cell>
          <cell r="I1293" t="str">
            <v>ハ</v>
          </cell>
        </row>
        <row r="1294">
          <cell r="A1294" t="str">
            <v>乗0軽LG</v>
          </cell>
          <cell r="B1294" t="str">
            <v>乗用(軽油)</v>
          </cell>
          <cell r="C1294" t="str">
            <v>乗0軽</v>
          </cell>
          <cell r="D1294" t="str">
            <v>H14</v>
          </cell>
          <cell r="E1294" t="str">
            <v>LG</v>
          </cell>
          <cell r="F1294">
            <v>0.14000000000000001</v>
          </cell>
          <cell r="G1294">
            <v>2.5999999999999999E-2</v>
          </cell>
          <cell r="H1294">
            <v>2.58</v>
          </cell>
          <cell r="I1294" t="str">
            <v>軽3</v>
          </cell>
        </row>
        <row r="1295">
          <cell r="A1295" t="str">
            <v>乗0軽YG</v>
          </cell>
          <cell r="B1295" t="str">
            <v>乗用(軽油)</v>
          </cell>
          <cell r="C1295" t="str">
            <v>乗0軽</v>
          </cell>
          <cell r="D1295" t="str">
            <v>H14</v>
          </cell>
          <cell r="E1295" t="str">
            <v>YG</v>
          </cell>
          <cell r="F1295">
            <v>0.14000000000000001</v>
          </cell>
          <cell r="G1295">
            <v>2.5999999999999999E-2</v>
          </cell>
          <cell r="H1295">
            <v>2.58</v>
          </cell>
          <cell r="I1295" t="str">
            <v>ハ</v>
          </cell>
        </row>
        <row r="1296">
          <cell r="A1296" t="str">
            <v>乗0軽UF</v>
          </cell>
          <cell r="B1296" t="str">
            <v>乗用(軽油)</v>
          </cell>
          <cell r="C1296" t="str">
            <v>乗0軽</v>
          </cell>
          <cell r="D1296" t="str">
            <v>H14</v>
          </cell>
          <cell r="E1296" t="str">
            <v>UF</v>
          </cell>
          <cell r="F1296">
            <v>7.0000000000000007E-2</v>
          </cell>
          <cell r="G1296">
            <v>1.2999999999999999E-2</v>
          </cell>
          <cell r="H1296">
            <v>2.58</v>
          </cell>
          <cell r="I1296" t="str">
            <v>軽3</v>
          </cell>
        </row>
        <row r="1297">
          <cell r="A1297" t="str">
            <v>乗0軽ZF</v>
          </cell>
          <cell r="B1297" t="str">
            <v>乗用(軽油)</v>
          </cell>
          <cell r="C1297" t="str">
            <v>乗0軽</v>
          </cell>
          <cell r="D1297" t="str">
            <v>H14</v>
          </cell>
          <cell r="E1297" t="str">
            <v>ZF</v>
          </cell>
          <cell r="F1297">
            <v>7.0000000000000007E-2</v>
          </cell>
          <cell r="G1297">
            <v>1.2999999999999999E-2</v>
          </cell>
          <cell r="H1297">
            <v>2.58</v>
          </cell>
          <cell r="I1297" t="str">
            <v>ハ</v>
          </cell>
        </row>
        <row r="1298">
          <cell r="A1298" t="str">
            <v>乗0軽UG</v>
          </cell>
          <cell r="B1298" t="str">
            <v>乗用(軽油)</v>
          </cell>
          <cell r="C1298" t="str">
            <v>乗0軽</v>
          </cell>
          <cell r="D1298" t="str">
            <v>H14</v>
          </cell>
          <cell r="E1298" t="str">
            <v>UG</v>
          </cell>
          <cell r="F1298">
            <v>7.0000000000000007E-2</v>
          </cell>
          <cell r="G1298">
            <v>1.2999999999999999E-2</v>
          </cell>
          <cell r="H1298">
            <v>2.58</v>
          </cell>
          <cell r="I1298" t="str">
            <v>軽3</v>
          </cell>
        </row>
        <row r="1299">
          <cell r="A1299" t="str">
            <v>乗0軽ZG</v>
          </cell>
          <cell r="B1299" t="str">
            <v>乗用(軽油)</v>
          </cell>
          <cell r="C1299" t="str">
            <v>乗0軽</v>
          </cell>
          <cell r="D1299" t="str">
            <v>H14</v>
          </cell>
          <cell r="E1299" t="str">
            <v>ZG</v>
          </cell>
          <cell r="F1299">
            <v>7.0000000000000007E-2</v>
          </cell>
          <cell r="G1299">
            <v>1.2999999999999999E-2</v>
          </cell>
          <cell r="H1299">
            <v>2.58</v>
          </cell>
          <cell r="I1299" t="str">
            <v>ハ</v>
          </cell>
        </row>
        <row r="1300">
          <cell r="A1300" t="str">
            <v>乗0軽ADB</v>
          </cell>
          <cell r="B1300" t="str">
            <v>乗用(軽油)</v>
          </cell>
          <cell r="C1300" t="str">
            <v>乗0軽</v>
          </cell>
          <cell r="D1300" t="str">
            <v>H17</v>
          </cell>
          <cell r="E1300" t="str">
            <v>ADB</v>
          </cell>
          <cell r="F1300">
            <v>0.14000000000000001</v>
          </cell>
          <cell r="G1300">
            <v>1.2999999999999999E-2</v>
          </cell>
          <cell r="H1300">
            <v>2.58</v>
          </cell>
          <cell r="I1300" t="str">
            <v>軽新長</v>
          </cell>
        </row>
        <row r="1301">
          <cell r="A1301" t="str">
            <v>乗0軽ADC</v>
          </cell>
          <cell r="B1301" t="str">
            <v>乗用(軽油)</v>
          </cell>
          <cell r="C1301" t="str">
            <v>乗0軽</v>
          </cell>
          <cell r="D1301" t="str">
            <v>H17</v>
          </cell>
          <cell r="E1301" t="str">
            <v>ADC</v>
          </cell>
          <cell r="F1301">
            <v>0.14000000000000001</v>
          </cell>
          <cell r="G1301">
            <v>1.2999999999999999E-2</v>
          </cell>
          <cell r="H1301">
            <v>2.58</v>
          </cell>
          <cell r="I1301" t="str">
            <v>軽新長</v>
          </cell>
        </row>
        <row r="1302">
          <cell r="A1302" t="str">
            <v>乗0軽ACB</v>
          </cell>
          <cell r="B1302" t="str">
            <v>乗用(軽油)</v>
          </cell>
          <cell r="C1302" t="str">
            <v>乗0軽</v>
          </cell>
          <cell r="D1302" t="str">
            <v>H17</v>
          </cell>
          <cell r="E1302" t="str">
            <v>ACB</v>
          </cell>
          <cell r="F1302">
            <v>7.0000000000000007E-2</v>
          </cell>
          <cell r="G1302">
            <v>6.4999999999999997E-3</v>
          </cell>
          <cell r="H1302">
            <v>2.58</v>
          </cell>
          <cell r="I1302" t="str">
            <v>ハ</v>
          </cell>
        </row>
        <row r="1303">
          <cell r="A1303" t="str">
            <v>乗0軽ACC</v>
          </cell>
          <cell r="B1303" t="str">
            <v>乗用(軽油)</v>
          </cell>
          <cell r="C1303" t="str">
            <v>乗0軽</v>
          </cell>
          <cell r="D1303" t="str">
            <v>H17</v>
          </cell>
          <cell r="E1303" t="str">
            <v>ACC</v>
          </cell>
          <cell r="F1303">
            <v>7.0000000000000007E-2</v>
          </cell>
          <cell r="G1303">
            <v>6.4999999999999997E-3</v>
          </cell>
          <cell r="H1303">
            <v>2.58</v>
          </cell>
          <cell r="I1303" t="str">
            <v>ハ</v>
          </cell>
        </row>
        <row r="1304">
          <cell r="A1304" t="str">
            <v>乗0軽AMB</v>
          </cell>
          <cell r="B1304" t="str">
            <v>乗用(軽油)</v>
          </cell>
          <cell r="C1304" t="str">
            <v>乗0軽</v>
          </cell>
          <cell r="D1304" t="str">
            <v>H17</v>
          </cell>
          <cell r="E1304" t="str">
            <v>AMB</v>
          </cell>
          <cell r="F1304">
            <v>3.5000000000000003E-2</v>
          </cell>
          <cell r="G1304">
            <v>3.2499999999999999E-3</v>
          </cell>
          <cell r="H1304">
            <v>2.58</v>
          </cell>
          <cell r="I1304" t="str">
            <v>Pハ</v>
          </cell>
        </row>
        <row r="1305">
          <cell r="A1305" t="str">
            <v>乗0軽AMC</v>
          </cell>
          <cell r="B1305" t="str">
            <v>乗用(軽油)</v>
          </cell>
          <cell r="C1305" t="str">
            <v>乗0軽</v>
          </cell>
          <cell r="D1305" t="str">
            <v>H17</v>
          </cell>
          <cell r="E1305" t="str">
            <v>AMC</v>
          </cell>
          <cell r="F1305">
            <v>3.5000000000000003E-2</v>
          </cell>
          <cell r="G1305">
            <v>3.2499999999999999E-3</v>
          </cell>
          <cell r="H1305">
            <v>2.58</v>
          </cell>
          <cell r="I1305" t="str">
            <v>Pハ</v>
          </cell>
        </row>
        <row r="1306">
          <cell r="A1306" t="str">
            <v>乗0軽CCB</v>
          </cell>
          <cell r="B1306" t="str">
            <v>乗用(軽油)</v>
          </cell>
          <cell r="C1306" t="str">
            <v>乗0軽</v>
          </cell>
          <cell r="D1306" t="str">
            <v>H17</v>
          </cell>
          <cell r="E1306" t="str">
            <v>CCB</v>
          </cell>
          <cell r="F1306">
            <v>7.0000000000000007E-2</v>
          </cell>
          <cell r="G1306">
            <v>6.4999999999999997E-3</v>
          </cell>
          <cell r="H1306">
            <v>2.58</v>
          </cell>
          <cell r="I1306" t="str">
            <v>ハ</v>
          </cell>
        </row>
        <row r="1307">
          <cell r="A1307" t="str">
            <v>乗0軽CCC</v>
          </cell>
          <cell r="B1307" t="str">
            <v>乗用(軽油)</v>
          </cell>
          <cell r="C1307" t="str">
            <v>乗0軽</v>
          </cell>
          <cell r="D1307" t="str">
            <v>H17</v>
          </cell>
          <cell r="E1307" t="str">
            <v>CCC</v>
          </cell>
          <cell r="F1307">
            <v>7.0000000000000007E-2</v>
          </cell>
          <cell r="G1307">
            <v>6.4999999999999997E-3</v>
          </cell>
          <cell r="H1307">
            <v>2.58</v>
          </cell>
          <cell r="I1307" t="str">
            <v>ハ</v>
          </cell>
        </row>
        <row r="1308">
          <cell r="A1308" t="str">
            <v>乗0軽CDB</v>
          </cell>
          <cell r="B1308" t="str">
            <v>乗用(軽油)</v>
          </cell>
          <cell r="C1308" t="str">
            <v>乗0軽</v>
          </cell>
          <cell r="D1308" t="str">
            <v>H17</v>
          </cell>
          <cell r="E1308" t="str">
            <v>CDB</v>
          </cell>
          <cell r="F1308">
            <v>7.0000000000000007E-2</v>
          </cell>
          <cell r="G1308">
            <v>6.4999999999999997E-3</v>
          </cell>
          <cell r="H1308">
            <v>2.58</v>
          </cell>
          <cell r="I1308" t="str">
            <v>軽新長</v>
          </cell>
        </row>
        <row r="1309">
          <cell r="A1309" t="str">
            <v>乗0軽CDC</v>
          </cell>
          <cell r="B1309" t="str">
            <v>乗用(軽油)</v>
          </cell>
          <cell r="C1309" t="str">
            <v>乗0軽</v>
          </cell>
          <cell r="D1309" t="str">
            <v>H17</v>
          </cell>
          <cell r="E1309" t="str">
            <v>CDC</v>
          </cell>
          <cell r="F1309">
            <v>7.0000000000000007E-2</v>
          </cell>
          <cell r="G1309">
            <v>6.4999999999999997E-3</v>
          </cell>
          <cell r="H1309">
            <v>2.58</v>
          </cell>
          <cell r="I1309" t="str">
            <v>軽新長</v>
          </cell>
        </row>
        <row r="1310">
          <cell r="A1310" t="str">
            <v>乗0軽CMB</v>
          </cell>
          <cell r="B1310" t="str">
            <v>乗用(軽油)</v>
          </cell>
          <cell r="C1310" t="str">
            <v>乗0軽</v>
          </cell>
          <cell r="D1310" t="str">
            <v>H17</v>
          </cell>
          <cell r="E1310" t="str">
            <v>CMB</v>
          </cell>
          <cell r="F1310">
            <v>7.0000000000000007E-2</v>
          </cell>
          <cell r="G1310">
            <v>6.4999999999999997E-3</v>
          </cell>
          <cell r="H1310">
            <v>2.58</v>
          </cell>
          <cell r="I1310" t="str">
            <v>Pハ</v>
          </cell>
        </row>
        <row r="1311">
          <cell r="A1311" t="str">
            <v>乗0軽CMC</v>
          </cell>
          <cell r="B1311" t="str">
            <v>乗用(軽油)</v>
          </cell>
          <cell r="C1311" t="str">
            <v>乗0軽</v>
          </cell>
          <cell r="D1311" t="str">
            <v>H17</v>
          </cell>
          <cell r="E1311" t="str">
            <v>CMC</v>
          </cell>
          <cell r="F1311">
            <v>7.0000000000000007E-2</v>
          </cell>
          <cell r="G1311">
            <v>6.4999999999999997E-3</v>
          </cell>
          <cell r="H1311">
            <v>2.58</v>
          </cell>
          <cell r="I1311" t="str">
            <v>Pハ</v>
          </cell>
        </row>
        <row r="1312">
          <cell r="A1312" t="str">
            <v>乗0軽DCB</v>
          </cell>
          <cell r="B1312" t="str">
            <v>乗用(軽油)</v>
          </cell>
          <cell r="C1312" t="str">
            <v>乗0軽</v>
          </cell>
          <cell r="D1312" t="str">
            <v>H17</v>
          </cell>
          <cell r="E1312" t="str">
            <v>DCB</v>
          </cell>
          <cell r="F1312">
            <v>3.5000000000000003E-2</v>
          </cell>
          <cell r="G1312">
            <v>3.2499999999999999E-3</v>
          </cell>
          <cell r="H1312">
            <v>2.58</v>
          </cell>
          <cell r="I1312" t="str">
            <v>ハ</v>
          </cell>
        </row>
        <row r="1313">
          <cell r="A1313" t="str">
            <v>乗0軽DCC</v>
          </cell>
          <cell r="B1313" t="str">
            <v>乗用(軽油)</v>
          </cell>
          <cell r="C1313" t="str">
            <v>乗0軽</v>
          </cell>
          <cell r="D1313" t="str">
            <v>H17</v>
          </cell>
          <cell r="E1313" t="str">
            <v>DCC</v>
          </cell>
          <cell r="F1313">
            <v>3.5000000000000003E-2</v>
          </cell>
          <cell r="G1313">
            <v>3.2499999999999999E-3</v>
          </cell>
          <cell r="H1313">
            <v>2.58</v>
          </cell>
          <cell r="I1313" t="str">
            <v>ハ</v>
          </cell>
        </row>
        <row r="1314">
          <cell r="A1314" t="str">
            <v>乗0軽DDB</v>
          </cell>
          <cell r="B1314" t="str">
            <v>乗用(軽油)</v>
          </cell>
          <cell r="C1314" t="str">
            <v>乗0軽</v>
          </cell>
          <cell r="D1314" t="str">
            <v>H17</v>
          </cell>
          <cell r="E1314" t="str">
            <v>DDB</v>
          </cell>
          <cell r="F1314">
            <v>3.5000000000000003E-2</v>
          </cell>
          <cell r="G1314">
            <v>3.2499999999999999E-3</v>
          </cell>
          <cell r="H1314">
            <v>2.58</v>
          </cell>
          <cell r="I1314" t="str">
            <v>軽新長</v>
          </cell>
        </row>
        <row r="1315">
          <cell r="A1315" t="str">
            <v>乗0軽DDC</v>
          </cell>
          <cell r="B1315" t="str">
            <v>乗用(軽油)</v>
          </cell>
          <cell r="C1315" t="str">
            <v>乗0軽</v>
          </cell>
          <cell r="D1315" t="str">
            <v>H17</v>
          </cell>
          <cell r="E1315" t="str">
            <v>DDC</v>
          </cell>
          <cell r="F1315">
            <v>3.5000000000000003E-2</v>
          </cell>
          <cell r="G1315">
            <v>3.2499999999999999E-3</v>
          </cell>
          <cell r="H1315">
            <v>2.58</v>
          </cell>
          <cell r="I1315" t="str">
            <v>軽新長</v>
          </cell>
        </row>
        <row r="1316">
          <cell r="A1316" t="str">
            <v>乗0軽DMB</v>
          </cell>
          <cell r="B1316" t="str">
            <v>乗用(軽油)</v>
          </cell>
          <cell r="C1316" t="str">
            <v>乗0軽</v>
          </cell>
          <cell r="D1316" t="str">
            <v>H17</v>
          </cell>
          <cell r="E1316" t="str">
            <v>DMB</v>
          </cell>
          <cell r="F1316">
            <v>3.5000000000000003E-2</v>
          </cell>
          <cell r="G1316">
            <v>3.2499999999999999E-3</v>
          </cell>
          <cell r="H1316">
            <v>2.58</v>
          </cell>
          <cell r="I1316" t="str">
            <v>Pハ</v>
          </cell>
        </row>
        <row r="1317">
          <cell r="A1317" t="str">
            <v>乗0軽DMC</v>
          </cell>
          <cell r="B1317" t="str">
            <v>乗用(軽油)</v>
          </cell>
          <cell r="C1317" t="str">
            <v>乗0軽</v>
          </cell>
          <cell r="D1317" t="str">
            <v>H17</v>
          </cell>
          <cell r="E1317" t="str">
            <v>DMC</v>
          </cell>
          <cell r="F1317">
            <v>3.5000000000000003E-2</v>
          </cell>
          <cell r="G1317">
            <v>3.2499999999999999E-3</v>
          </cell>
          <cell r="H1317">
            <v>2.58</v>
          </cell>
          <cell r="I1317" t="str">
            <v>Pハ</v>
          </cell>
        </row>
        <row r="1318">
          <cell r="A1318" t="str">
            <v>乗0軽LDA</v>
          </cell>
          <cell r="B1318" t="str">
            <v>乗用(軽油)</v>
          </cell>
          <cell r="C1318" t="str">
            <v>乗0軽</v>
          </cell>
          <cell r="D1318" t="str">
            <v>H21</v>
          </cell>
          <cell r="E1318" t="str">
            <v>LDA</v>
          </cell>
          <cell r="F1318">
            <v>0.08</v>
          </cell>
          <cell r="G1318">
            <v>5.0000000000000001E-3</v>
          </cell>
          <cell r="H1318">
            <v>2.58</v>
          </cell>
          <cell r="I1318" t="str">
            <v>軽ポ</v>
          </cell>
        </row>
        <row r="1319">
          <cell r="A1319" t="str">
            <v>乗0軽LCA</v>
          </cell>
          <cell r="B1319" t="str">
            <v>乗用(軽油)</v>
          </cell>
          <cell r="C1319" t="str">
            <v>乗0軽</v>
          </cell>
          <cell r="D1319" t="str">
            <v>H21</v>
          </cell>
          <cell r="E1319" t="str">
            <v>LCA</v>
          </cell>
          <cell r="F1319">
            <v>0.04</v>
          </cell>
          <cell r="G1319">
            <v>2.5000000000000001E-3</v>
          </cell>
          <cell r="H1319">
            <v>2.58</v>
          </cell>
          <cell r="I1319" t="str">
            <v>ハ</v>
          </cell>
        </row>
        <row r="1320">
          <cell r="A1320" t="str">
            <v>乗0軽LMA</v>
          </cell>
          <cell r="B1320" t="str">
            <v>乗用(軽油)</v>
          </cell>
          <cell r="C1320" t="str">
            <v>乗0軽</v>
          </cell>
          <cell r="D1320" t="str">
            <v>H21</v>
          </cell>
          <cell r="E1320" t="str">
            <v>LMA</v>
          </cell>
          <cell r="F1320">
            <v>0.02</v>
          </cell>
          <cell r="G1320">
            <v>1.25E-3</v>
          </cell>
          <cell r="H1320">
            <v>2.58</v>
          </cell>
          <cell r="I1320" t="str">
            <v>Pハ</v>
          </cell>
        </row>
        <row r="1321">
          <cell r="A1321" t="str">
            <v>乗0軽FDA</v>
          </cell>
          <cell r="B1321" t="str">
            <v>乗用(軽油)</v>
          </cell>
          <cell r="C1321" t="str">
            <v>乗0軽</v>
          </cell>
          <cell r="D1321" t="str">
            <v>H21</v>
          </cell>
          <cell r="E1321" t="str">
            <v>FDA</v>
          </cell>
          <cell r="F1321">
            <v>0.08</v>
          </cell>
          <cell r="G1321">
            <v>5.0000000000000001E-3</v>
          </cell>
          <cell r="H1321">
            <v>2.58</v>
          </cell>
          <cell r="I1321" t="str">
            <v>軽ポ</v>
          </cell>
        </row>
        <row r="1322">
          <cell r="A1322" t="str">
            <v>乗0軽FCA</v>
          </cell>
          <cell r="B1322" t="str">
            <v>乗用(軽油)</v>
          </cell>
          <cell r="C1322" t="str">
            <v>乗0軽</v>
          </cell>
          <cell r="D1322" t="str">
            <v>H21</v>
          </cell>
          <cell r="E1322" t="str">
            <v>FCA</v>
          </cell>
          <cell r="F1322">
            <v>0.04</v>
          </cell>
          <cell r="G1322">
            <v>2.5000000000000001E-3</v>
          </cell>
          <cell r="H1322">
            <v>2.58</v>
          </cell>
          <cell r="I1322" t="str">
            <v>ハ</v>
          </cell>
        </row>
        <row r="1323">
          <cell r="A1323" t="str">
            <v>乗0軽FMA</v>
          </cell>
          <cell r="B1323" t="str">
            <v>乗用(軽油)</v>
          </cell>
          <cell r="C1323" t="str">
            <v>乗0軽</v>
          </cell>
          <cell r="D1323" t="str">
            <v>H21</v>
          </cell>
          <cell r="E1323" t="str">
            <v>FMA</v>
          </cell>
          <cell r="F1323">
            <v>0.02</v>
          </cell>
          <cell r="G1323">
            <v>1.25E-3</v>
          </cell>
          <cell r="H1323">
            <v>2.58</v>
          </cell>
          <cell r="I1323" t="str">
            <v>Pハ</v>
          </cell>
        </row>
        <row r="1324">
          <cell r="A1324" t="str">
            <v>乗0軽MDA</v>
          </cell>
          <cell r="B1324" t="str">
            <v>乗用(軽油)</v>
          </cell>
          <cell r="C1324" t="str">
            <v>乗0軽</v>
          </cell>
          <cell r="D1324" t="str">
            <v>H21</v>
          </cell>
          <cell r="E1324" t="str">
            <v>MDA</v>
          </cell>
          <cell r="F1324">
            <v>0.04</v>
          </cell>
          <cell r="G1324">
            <v>2.5000000000000001E-3</v>
          </cell>
          <cell r="H1324">
            <v>2.58</v>
          </cell>
          <cell r="I1324" t="str">
            <v>軽ポ</v>
          </cell>
        </row>
        <row r="1325">
          <cell r="A1325" t="str">
            <v>乗0軽MCA</v>
          </cell>
          <cell r="B1325" t="str">
            <v>乗用(軽油)</v>
          </cell>
          <cell r="C1325" t="str">
            <v>乗0軽</v>
          </cell>
          <cell r="D1325" t="str">
            <v>H21</v>
          </cell>
          <cell r="E1325" t="str">
            <v>MCA</v>
          </cell>
          <cell r="F1325">
            <v>0.04</v>
          </cell>
          <cell r="G1325">
            <v>2.5000000000000001E-3</v>
          </cell>
          <cell r="H1325">
            <v>2.58</v>
          </cell>
          <cell r="I1325" t="str">
            <v>ハ</v>
          </cell>
        </row>
        <row r="1326">
          <cell r="A1326" t="str">
            <v>乗0軽MMA</v>
          </cell>
          <cell r="B1326" t="str">
            <v>乗用(軽油)</v>
          </cell>
          <cell r="C1326" t="str">
            <v>乗0軽</v>
          </cell>
          <cell r="D1326" t="str">
            <v>H21</v>
          </cell>
          <cell r="E1326" t="str">
            <v>MMA</v>
          </cell>
          <cell r="F1326">
            <v>0.04</v>
          </cell>
          <cell r="G1326">
            <v>2.5000000000000001E-3</v>
          </cell>
          <cell r="H1326">
            <v>2.58</v>
          </cell>
          <cell r="I1326" t="str">
            <v>Pハ</v>
          </cell>
        </row>
        <row r="1327">
          <cell r="A1327" t="str">
            <v>乗0軽RDA</v>
          </cell>
          <cell r="B1327" t="str">
            <v>乗用(軽油)</v>
          </cell>
          <cell r="C1327" t="str">
            <v>乗0軽</v>
          </cell>
          <cell r="D1327" t="str">
            <v>H21</v>
          </cell>
          <cell r="E1327" t="str">
            <v>RDA</v>
          </cell>
          <cell r="F1327">
            <v>0.02</v>
          </cell>
          <cell r="G1327">
            <v>1.25E-3</v>
          </cell>
          <cell r="H1327">
            <v>2.58</v>
          </cell>
          <cell r="I1327" t="str">
            <v>軽ポ</v>
          </cell>
        </row>
        <row r="1328">
          <cell r="A1328" t="str">
            <v>乗0軽RCA</v>
          </cell>
          <cell r="B1328" t="str">
            <v>乗用(軽油)</v>
          </cell>
          <cell r="C1328" t="str">
            <v>乗0軽</v>
          </cell>
          <cell r="D1328" t="str">
            <v>H21</v>
          </cell>
          <cell r="E1328" t="str">
            <v>RCA</v>
          </cell>
          <cell r="F1328">
            <v>0.02</v>
          </cell>
          <cell r="G1328">
            <v>1.25E-3</v>
          </cell>
          <cell r="H1328">
            <v>2.58</v>
          </cell>
          <cell r="I1328" t="str">
            <v>ハ</v>
          </cell>
        </row>
        <row r="1329">
          <cell r="A1329" t="str">
            <v>乗0軽RMA</v>
          </cell>
          <cell r="B1329" t="str">
            <v>乗用(軽油)</v>
          </cell>
          <cell r="C1329" t="str">
            <v>乗0軽</v>
          </cell>
          <cell r="D1329" t="str">
            <v>H21</v>
          </cell>
          <cell r="E1329" t="str">
            <v>RMA</v>
          </cell>
          <cell r="F1329">
            <v>0.02</v>
          </cell>
          <cell r="G1329">
            <v>1.25E-3</v>
          </cell>
          <cell r="H1329">
            <v>2.58</v>
          </cell>
          <cell r="I1329" t="str">
            <v>Pハ</v>
          </cell>
        </row>
        <row r="1330">
          <cell r="A1330" t="str">
            <v>乗0軽QDA</v>
          </cell>
          <cell r="B1330" t="str">
            <v>乗用(軽油)</v>
          </cell>
          <cell r="C1330" t="str">
            <v>乗0軽</v>
          </cell>
          <cell r="D1330" t="str">
            <v>H21</v>
          </cell>
          <cell r="E1330" t="str">
            <v>QDA</v>
          </cell>
          <cell r="F1330">
            <v>7.2000000000000008E-2</v>
          </cell>
          <cell r="G1330">
            <v>4.5000000000000005E-3</v>
          </cell>
          <cell r="H1330">
            <v>2.58</v>
          </cell>
          <cell r="I1330" t="str">
            <v>軽ポ</v>
          </cell>
        </row>
        <row r="1331">
          <cell r="A1331" t="str">
            <v>乗0軽QCA</v>
          </cell>
          <cell r="B1331" t="str">
            <v>乗用(軽油)</v>
          </cell>
          <cell r="C1331" t="str">
            <v>乗0軽</v>
          </cell>
          <cell r="D1331" t="str">
            <v>H21</v>
          </cell>
          <cell r="E1331" t="str">
            <v>QCA</v>
          </cell>
          <cell r="F1331">
            <v>7.2000000000000008E-2</v>
          </cell>
          <cell r="G1331">
            <v>4.5000000000000005E-3</v>
          </cell>
          <cell r="H1331">
            <v>2.58</v>
          </cell>
          <cell r="I1331" t="str">
            <v>ハ</v>
          </cell>
        </row>
        <row r="1332">
          <cell r="A1332" t="str">
            <v>乗0軽QMA</v>
          </cell>
          <cell r="B1332" t="str">
            <v>乗用(軽油)</v>
          </cell>
          <cell r="C1332" t="str">
            <v>乗0軽</v>
          </cell>
          <cell r="D1332" t="str">
            <v>H21</v>
          </cell>
          <cell r="E1332" t="str">
            <v>QMA</v>
          </cell>
          <cell r="F1332">
            <v>7.2000000000000008E-2</v>
          </cell>
          <cell r="G1332">
            <v>4.5000000000000005E-3</v>
          </cell>
          <cell r="H1332">
            <v>2.58</v>
          </cell>
          <cell r="I1332" t="str">
            <v>Pハ</v>
          </cell>
        </row>
        <row r="1333">
          <cell r="A1333" t="str">
            <v>乗0軽3DA</v>
          </cell>
          <cell r="B1333" t="str">
            <v>乗用(軽油)</v>
          </cell>
          <cell r="C1333" t="str">
            <v>乗0軽</v>
          </cell>
          <cell r="D1333" t="str">
            <v>H30</v>
          </cell>
          <cell r="E1333" t="str">
            <v>3DA</v>
          </cell>
          <cell r="F1333">
            <v>0.15</v>
          </cell>
          <cell r="G1333">
            <v>5.0000000000000001E-3</v>
          </cell>
          <cell r="H1333">
            <v>2.58</v>
          </cell>
          <cell r="I1333" t="str">
            <v>軽ポポ</v>
          </cell>
        </row>
        <row r="1334">
          <cell r="A1334" t="str">
            <v>乗0軽3CA</v>
          </cell>
          <cell r="B1334" t="str">
            <v>乗用(軽油)</v>
          </cell>
          <cell r="C1334" t="str">
            <v>乗0軽</v>
          </cell>
          <cell r="D1334" t="str">
            <v>H30</v>
          </cell>
          <cell r="E1334" t="str">
            <v>3CA</v>
          </cell>
          <cell r="F1334">
            <v>7.4999999999999997E-2</v>
          </cell>
          <cell r="G1334">
            <v>2.5000000000000001E-3</v>
          </cell>
          <cell r="H1334">
            <v>2.58</v>
          </cell>
          <cell r="I1334" t="str">
            <v>ハ</v>
          </cell>
        </row>
        <row r="1335">
          <cell r="A1335" t="str">
            <v>乗0軽3MA</v>
          </cell>
          <cell r="B1335" t="str">
            <v>乗用(軽油)</v>
          </cell>
          <cell r="C1335" t="str">
            <v>乗0軽</v>
          </cell>
          <cell r="D1335" t="str">
            <v>H30</v>
          </cell>
          <cell r="E1335" t="str">
            <v>3MA</v>
          </cell>
          <cell r="F1335">
            <v>3.7499999999999999E-2</v>
          </cell>
          <cell r="G1335">
            <v>1.25E-3</v>
          </cell>
          <cell r="H1335">
            <v>2.58</v>
          </cell>
          <cell r="I1335" t="str">
            <v>Pハ</v>
          </cell>
        </row>
        <row r="1336">
          <cell r="A1336" t="str">
            <v>乗0軽4DA</v>
          </cell>
          <cell r="B1336" t="str">
            <v>乗用(軽油)</v>
          </cell>
          <cell r="C1336" t="str">
            <v>乗0軽</v>
          </cell>
          <cell r="D1336" t="str">
            <v>H30</v>
          </cell>
          <cell r="E1336" t="str">
            <v>4DA</v>
          </cell>
          <cell r="F1336">
            <v>0.11249999999999999</v>
          </cell>
          <cell r="G1336">
            <v>3.7499999999999994E-3</v>
          </cell>
          <cell r="H1336">
            <v>2.58</v>
          </cell>
          <cell r="I1336" t="str">
            <v>軽ポポ</v>
          </cell>
        </row>
        <row r="1337">
          <cell r="A1337" t="str">
            <v>乗0軽4CA</v>
          </cell>
          <cell r="B1337" t="str">
            <v>乗用(軽油)</v>
          </cell>
          <cell r="C1337" t="str">
            <v>乗0軽</v>
          </cell>
          <cell r="D1337" t="str">
            <v>H30</v>
          </cell>
          <cell r="E1337" t="str">
            <v>4CA</v>
          </cell>
          <cell r="F1337">
            <v>0.11249999999999999</v>
          </cell>
          <cell r="G1337">
            <v>3.7499999999999994E-3</v>
          </cell>
          <cell r="H1337">
            <v>2.58</v>
          </cell>
          <cell r="I1337" t="str">
            <v>ハ</v>
          </cell>
        </row>
        <row r="1338">
          <cell r="A1338" t="str">
            <v>乗0軽4MA</v>
          </cell>
          <cell r="B1338" t="str">
            <v>乗用(軽油)</v>
          </cell>
          <cell r="C1338" t="str">
            <v>乗0軽</v>
          </cell>
          <cell r="D1338" t="str">
            <v>H30</v>
          </cell>
          <cell r="E1338" t="str">
            <v>4MA</v>
          </cell>
          <cell r="F1338">
            <v>0.11249999999999999</v>
          </cell>
          <cell r="G1338">
            <v>3.7499999999999994E-3</v>
          </cell>
          <cell r="H1338">
            <v>2.58</v>
          </cell>
          <cell r="I1338" t="str">
            <v>Pハ</v>
          </cell>
        </row>
        <row r="1339">
          <cell r="A1339" t="str">
            <v>乗0軽5DA</v>
          </cell>
          <cell r="B1339" t="str">
            <v>乗用(軽油)</v>
          </cell>
          <cell r="C1339" t="str">
            <v>乗0軽</v>
          </cell>
          <cell r="D1339" t="str">
            <v>H30</v>
          </cell>
          <cell r="E1339" t="str">
            <v>5DA</v>
          </cell>
          <cell r="F1339">
            <v>7.4999999999999997E-2</v>
          </cell>
          <cell r="G1339">
            <v>2.5000000000000001E-3</v>
          </cell>
          <cell r="H1339">
            <v>2.58</v>
          </cell>
          <cell r="I1339" t="str">
            <v>軽ポポ</v>
          </cell>
        </row>
        <row r="1340">
          <cell r="A1340" t="str">
            <v>乗0軽5CA</v>
          </cell>
          <cell r="B1340" t="str">
            <v>乗用(軽油)</v>
          </cell>
          <cell r="C1340" t="str">
            <v>乗0軽</v>
          </cell>
          <cell r="D1340" t="str">
            <v>H30</v>
          </cell>
          <cell r="E1340" t="str">
            <v>5CA</v>
          </cell>
          <cell r="F1340">
            <v>7.4999999999999997E-2</v>
          </cell>
          <cell r="G1340">
            <v>2.5000000000000001E-3</v>
          </cell>
          <cell r="H1340">
            <v>2.58</v>
          </cell>
          <cell r="I1340" t="str">
            <v>ハ</v>
          </cell>
        </row>
        <row r="1341">
          <cell r="A1341" t="str">
            <v>乗0軽5MA</v>
          </cell>
          <cell r="B1341" t="str">
            <v>乗用(軽油)</v>
          </cell>
          <cell r="C1341" t="str">
            <v>乗0軽</v>
          </cell>
          <cell r="D1341" t="str">
            <v>H30</v>
          </cell>
          <cell r="E1341" t="str">
            <v>5MA</v>
          </cell>
          <cell r="F1341">
            <v>7.4999999999999997E-2</v>
          </cell>
          <cell r="G1341">
            <v>2.5000000000000001E-3</v>
          </cell>
          <cell r="H1341">
            <v>2.58</v>
          </cell>
          <cell r="I1341" t="str">
            <v>Pハ</v>
          </cell>
        </row>
        <row r="1342">
          <cell r="A1342" t="str">
            <v>乗0軽6DA</v>
          </cell>
          <cell r="B1342" t="str">
            <v>乗用(軽油)</v>
          </cell>
          <cell r="C1342" t="str">
            <v>乗0軽</v>
          </cell>
          <cell r="D1342" t="str">
            <v>H30</v>
          </cell>
          <cell r="E1342" t="str">
            <v>6DA</v>
          </cell>
          <cell r="F1342">
            <v>3.7499999999999999E-2</v>
          </cell>
          <cell r="G1342">
            <v>1.25E-3</v>
          </cell>
          <cell r="H1342">
            <v>2.58</v>
          </cell>
          <cell r="I1342" t="str">
            <v>軽ポポ</v>
          </cell>
        </row>
        <row r="1343">
          <cell r="A1343" t="str">
            <v>乗0軽6CA</v>
          </cell>
          <cell r="B1343" t="str">
            <v>乗用(軽油)</v>
          </cell>
          <cell r="C1343" t="str">
            <v>乗0軽</v>
          </cell>
          <cell r="D1343" t="str">
            <v>H30</v>
          </cell>
          <cell r="E1343" t="str">
            <v>6CA</v>
          </cell>
          <cell r="F1343">
            <v>3.7499999999999999E-2</v>
          </cell>
          <cell r="G1343">
            <v>1.25E-3</v>
          </cell>
          <cell r="H1343">
            <v>2.58</v>
          </cell>
          <cell r="I1343" t="str">
            <v>ハ</v>
          </cell>
        </row>
        <row r="1344">
          <cell r="A1344" t="str">
            <v>乗0軽6MA</v>
          </cell>
          <cell r="B1344" t="str">
            <v>乗用(軽油)</v>
          </cell>
          <cell r="C1344" t="str">
            <v>乗0軽</v>
          </cell>
          <cell r="D1344" t="str">
            <v>H30</v>
          </cell>
          <cell r="E1344" t="str">
            <v>6MA</v>
          </cell>
          <cell r="F1344">
            <v>3.7499999999999999E-2</v>
          </cell>
          <cell r="G1344">
            <v>1.25E-3</v>
          </cell>
          <cell r="H1344">
            <v>2.58</v>
          </cell>
          <cell r="I1344" t="str">
            <v>Pハ</v>
          </cell>
        </row>
        <row r="1345">
          <cell r="A1345" t="str">
            <v>乗0軽AJB</v>
          </cell>
          <cell r="B1345" t="str">
            <v>乗用(軽油)</v>
          </cell>
          <cell r="C1345" t="str">
            <v>乗0軽</v>
          </cell>
          <cell r="D1345" t="str">
            <v>H17</v>
          </cell>
          <cell r="E1345" t="str">
            <v>AJB</v>
          </cell>
          <cell r="F1345">
            <v>7.0000000000000007E-2</v>
          </cell>
          <cell r="G1345">
            <v>6.4999999999999997E-3</v>
          </cell>
          <cell r="H1345">
            <v>2.58</v>
          </cell>
          <cell r="I1345" t="str">
            <v>ハ</v>
          </cell>
        </row>
        <row r="1346">
          <cell r="A1346" t="str">
            <v>乗0軽AJC</v>
          </cell>
          <cell r="B1346" t="str">
            <v>乗用(軽油)</v>
          </cell>
          <cell r="C1346" t="str">
            <v>乗0軽</v>
          </cell>
          <cell r="D1346" t="str">
            <v>H17</v>
          </cell>
          <cell r="E1346" t="str">
            <v>AJC</v>
          </cell>
          <cell r="F1346">
            <v>7.0000000000000007E-2</v>
          </cell>
          <cell r="G1346">
            <v>6.4999999999999997E-3</v>
          </cell>
          <cell r="H1346">
            <v>2.58</v>
          </cell>
          <cell r="I1346" t="str">
            <v>ハ</v>
          </cell>
        </row>
        <row r="1347">
          <cell r="A1347" t="str">
            <v>乗0軽AKB</v>
          </cell>
          <cell r="B1347" t="str">
            <v>乗用(軽油)</v>
          </cell>
          <cell r="C1347" t="str">
            <v>乗0軽</v>
          </cell>
          <cell r="D1347" t="str">
            <v>H17</v>
          </cell>
          <cell r="E1347" t="str">
            <v>AKB</v>
          </cell>
          <cell r="F1347">
            <v>0.14000000000000001</v>
          </cell>
          <cell r="G1347">
            <v>1.2999999999999999E-2</v>
          </cell>
          <cell r="H1347">
            <v>2.58</v>
          </cell>
          <cell r="I1347" t="str">
            <v>軽新長</v>
          </cell>
        </row>
        <row r="1348">
          <cell r="A1348" t="str">
            <v>乗0軽AKC</v>
          </cell>
          <cell r="B1348" t="str">
            <v>乗用(軽油)</v>
          </cell>
          <cell r="C1348" t="str">
            <v>乗0軽</v>
          </cell>
          <cell r="D1348" t="str">
            <v>H17</v>
          </cell>
          <cell r="E1348" t="str">
            <v>AKC</v>
          </cell>
          <cell r="F1348">
            <v>0.14000000000000001</v>
          </cell>
          <cell r="G1348">
            <v>1.2999999999999999E-2</v>
          </cell>
          <cell r="H1348">
            <v>2.58</v>
          </cell>
          <cell r="I1348" t="str">
            <v>軽新長</v>
          </cell>
        </row>
        <row r="1349">
          <cell r="A1349" t="str">
            <v>乗0軽BCB</v>
          </cell>
          <cell r="B1349" t="str">
            <v>乗用(軽油)</v>
          </cell>
          <cell r="C1349" t="str">
            <v>乗0軽</v>
          </cell>
          <cell r="D1349" t="str">
            <v>H17</v>
          </cell>
          <cell r="E1349" t="str">
            <v>BCB</v>
          </cell>
          <cell r="F1349">
            <v>0.126</v>
          </cell>
          <cell r="G1349">
            <v>1.17E-2</v>
          </cell>
          <cell r="H1349">
            <v>2.58</v>
          </cell>
          <cell r="I1349" t="str">
            <v>ハ</v>
          </cell>
        </row>
        <row r="1350">
          <cell r="A1350" t="str">
            <v>乗0軽BCC</v>
          </cell>
          <cell r="B1350" t="str">
            <v>乗用(軽油)</v>
          </cell>
          <cell r="C1350" t="str">
            <v>乗0軽</v>
          </cell>
          <cell r="D1350" t="str">
            <v>H17</v>
          </cell>
          <cell r="E1350" t="str">
            <v>BCC</v>
          </cell>
          <cell r="F1350">
            <v>0.126</v>
          </cell>
          <cell r="G1350">
            <v>1.17E-2</v>
          </cell>
          <cell r="H1350">
            <v>2.58</v>
          </cell>
          <cell r="I1350" t="str">
            <v>ハ</v>
          </cell>
        </row>
        <row r="1351">
          <cell r="A1351" t="str">
            <v>乗0軽BDB</v>
          </cell>
          <cell r="B1351" t="str">
            <v>乗用(軽油)</v>
          </cell>
          <cell r="C1351" t="str">
            <v>乗0軽</v>
          </cell>
          <cell r="D1351" t="str">
            <v>H17</v>
          </cell>
          <cell r="E1351" t="str">
            <v>BDB</v>
          </cell>
          <cell r="F1351">
            <v>0.126</v>
          </cell>
          <cell r="G1351">
            <v>1.17E-2</v>
          </cell>
          <cell r="H1351">
            <v>2.58</v>
          </cell>
          <cell r="I1351" t="str">
            <v>軽新長1</v>
          </cell>
        </row>
        <row r="1352">
          <cell r="A1352" t="str">
            <v>乗0軽BDC</v>
          </cell>
          <cell r="B1352" t="str">
            <v>乗用(軽油)</v>
          </cell>
          <cell r="C1352" t="str">
            <v>乗0軽</v>
          </cell>
          <cell r="D1352" t="str">
            <v>H17</v>
          </cell>
          <cell r="E1352" t="str">
            <v>BDC</v>
          </cell>
          <cell r="F1352">
            <v>0.126</v>
          </cell>
          <cell r="G1352">
            <v>1.17E-2</v>
          </cell>
          <cell r="H1352">
            <v>2.58</v>
          </cell>
          <cell r="I1352" t="str">
            <v>軽新長1</v>
          </cell>
        </row>
        <row r="1353">
          <cell r="A1353" t="str">
            <v>乗0軽BJB</v>
          </cell>
          <cell r="B1353" t="str">
            <v>乗用(軽油)</v>
          </cell>
          <cell r="C1353" t="str">
            <v>乗0軽</v>
          </cell>
          <cell r="D1353" t="str">
            <v>H17</v>
          </cell>
          <cell r="E1353" t="str">
            <v>BJB</v>
          </cell>
          <cell r="F1353">
            <v>0.126</v>
          </cell>
          <cell r="G1353">
            <v>1.17E-2</v>
          </cell>
          <cell r="H1353">
            <v>2.58</v>
          </cell>
          <cell r="I1353" t="str">
            <v>ハ</v>
          </cell>
        </row>
        <row r="1354">
          <cell r="A1354" t="str">
            <v>乗0軽BJC</v>
          </cell>
          <cell r="B1354" t="str">
            <v>乗用(軽油)</v>
          </cell>
          <cell r="C1354" t="str">
            <v>乗0軽</v>
          </cell>
          <cell r="D1354" t="str">
            <v>H17</v>
          </cell>
          <cell r="E1354" t="str">
            <v>BJC</v>
          </cell>
          <cell r="F1354">
            <v>0.126</v>
          </cell>
          <cell r="G1354">
            <v>1.17E-2</v>
          </cell>
          <cell r="H1354">
            <v>2.58</v>
          </cell>
          <cell r="I1354" t="str">
            <v>ハ</v>
          </cell>
        </row>
        <row r="1355">
          <cell r="A1355" t="str">
            <v>乗0軽BKB</v>
          </cell>
          <cell r="B1355" t="str">
            <v>乗用(軽油)</v>
          </cell>
          <cell r="C1355" t="str">
            <v>乗0軽</v>
          </cell>
          <cell r="D1355" t="str">
            <v>H17</v>
          </cell>
          <cell r="E1355" t="str">
            <v>BKB</v>
          </cell>
          <cell r="F1355">
            <v>0.126</v>
          </cell>
          <cell r="G1355">
            <v>1.17E-2</v>
          </cell>
          <cell r="H1355">
            <v>2.58</v>
          </cell>
          <cell r="I1355" t="str">
            <v>軽新長1</v>
          </cell>
        </row>
        <row r="1356">
          <cell r="A1356" t="str">
            <v>乗0軽BKC</v>
          </cell>
          <cell r="B1356" t="str">
            <v>乗用(軽油)</v>
          </cell>
          <cell r="C1356" t="str">
            <v>乗0軽</v>
          </cell>
          <cell r="D1356" t="str">
            <v>H17</v>
          </cell>
          <cell r="E1356" t="str">
            <v>BKC</v>
          </cell>
          <cell r="F1356">
            <v>0.126</v>
          </cell>
          <cell r="G1356">
            <v>1.17E-2</v>
          </cell>
          <cell r="H1356">
            <v>2.58</v>
          </cell>
          <cell r="I1356" t="str">
            <v>軽新長1</v>
          </cell>
        </row>
        <row r="1357">
          <cell r="A1357" t="str">
            <v>乗0軽CJB</v>
          </cell>
          <cell r="B1357" t="str">
            <v>乗用(軽油)</v>
          </cell>
          <cell r="C1357" t="str">
            <v>乗0軽</v>
          </cell>
          <cell r="D1357" t="str">
            <v>H17</v>
          </cell>
          <cell r="E1357" t="str">
            <v>CJB</v>
          </cell>
          <cell r="F1357">
            <v>7.0000000000000007E-2</v>
          </cell>
          <cell r="G1357">
            <v>6.4999999999999997E-3</v>
          </cell>
          <cell r="H1357">
            <v>2.58</v>
          </cell>
          <cell r="I1357" t="str">
            <v>ハ</v>
          </cell>
        </row>
        <row r="1358">
          <cell r="A1358" t="str">
            <v>乗0軽CJC</v>
          </cell>
          <cell r="B1358" t="str">
            <v>乗用(軽油)</v>
          </cell>
          <cell r="C1358" t="str">
            <v>乗0軽</v>
          </cell>
          <cell r="D1358" t="str">
            <v>H17</v>
          </cell>
          <cell r="E1358" t="str">
            <v>CJC</v>
          </cell>
          <cell r="F1358">
            <v>7.0000000000000007E-2</v>
          </cell>
          <cell r="G1358">
            <v>6.4999999999999997E-3</v>
          </cell>
          <cell r="H1358">
            <v>2.58</v>
          </cell>
          <cell r="I1358" t="str">
            <v>ハ</v>
          </cell>
        </row>
        <row r="1359">
          <cell r="A1359" t="str">
            <v>乗0軽CKB</v>
          </cell>
          <cell r="B1359" t="str">
            <v>乗用(軽油)</v>
          </cell>
          <cell r="C1359" t="str">
            <v>乗0軽</v>
          </cell>
          <cell r="D1359" t="str">
            <v>H17</v>
          </cell>
          <cell r="E1359" t="str">
            <v>CKB</v>
          </cell>
          <cell r="F1359">
            <v>7.0000000000000007E-2</v>
          </cell>
          <cell r="G1359">
            <v>6.4999999999999997E-3</v>
          </cell>
          <cell r="H1359">
            <v>2.58</v>
          </cell>
          <cell r="I1359" t="str">
            <v>軽新長1</v>
          </cell>
        </row>
        <row r="1360">
          <cell r="A1360" t="str">
            <v>乗0軽CKC</v>
          </cell>
          <cell r="B1360" t="str">
            <v>乗用(軽油)</v>
          </cell>
          <cell r="C1360" t="str">
            <v>乗0軽</v>
          </cell>
          <cell r="D1360" t="str">
            <v>H17</v>
          </cell>
          <cell r="E1360" t="str">
            <v>CKC</v>
          </cell>
          <cell r="F1360">
            <v>7.0000000000000007E-2</v>
          </cell>
          <cell r="G1360">
            <v>6.4999999999999997E-3</v>
          </cell>
          <cell r="H1360">
            <v>2.58</v>
          </cell>
          <cell r="I1360" t="str">
            <v>軽新長1</v>
          </cell>
        </row>
        <row r="1361">
          <cell r="A1361" t="str">
            <v>乗0軽DJB</v>
          </cell>
          <cell r="B1361" t="str">
            <v>乗用(軽油)</v>
          </cell>
          <cell r="C1361" t="str">
            <v>乗0軽</v>
          </cell>
          <cell r="D1361" t="str">
            <v>H17</v>
          </cell>
          <cell r="E1361" t="str">
            <v>DJB</v>
          </cell>
          <cell r="F1361">
            <v>3.5000000000000003E-2</v>
          </cell>
          <cell r="G1361">
            <v>3.2499999999999999E-3</v>
          </cell>
          <cell r="H1361">
            <v>2.58</v>
          </cell>
          <cell r="I1361" t="str">
            <v>ハ</v>
          </cell>
        </row>
        <row r="1362">
          <cell r="A1362" t="str">
            <v>乗0軽DJC</v>
          </cell>
          <cell r="B1362" t="str">
            <v>乗用(軽油)</v>
          </cell>
          <cell r="C1362" t="str">
            <v>乗0軽</v>
          </cell>
          <cell r="D1362" t="str">
            <v>H17</v>
          </cell>
          <cell r="E1362" t="str">
            <v>DJC</v>
          </cell>
          <cell r="F1362">
            <v>3.5000000000000003E-2</v>
          </cell>
          <cell r="G1362">
            <v>3.2499999999999999E-3</v>
          </cell>
          <cell r="H1362">
            <v>2.58</v>
          </cell>
          <cell r="I1362" t="str">
            <v>ハ</v>
          </cell>
        </row>
        <row r="1363">
          <cell r="A1363" t="str">
            <v>乗0軽DKB</v>
          </cell>
          <cell r="B1363" t="str">
            <v>乗用(軽油)</v>
          </cell>
          <cell r="C1363" t="str">
            <v>乗0軽</v>
          </cell>
          <cell r="D1363" t="str">
            <v>H17</v>
          </cell>
          <cell r="E1363" t="str">
            <v>DKB</v>
          </cell>
          <cell r="F1363">
            <v>3.5000000000000003E-2</v>
          </cell>
          <cell r="G1363">
            <v>3.2499999999999999E-3</v>
          </cell>
          <cell r="H1363">
            <v>2.58</v>
          </cell>
          <cell r="I1363" t="str">
            <v>軽新長1</v>
          </cell>
        </row>
        <row r="1364">
          <cell r="A1364" t="str">
            <v>乗0軽DKC</v>
          </cell>
          <cell r="B1364" t="str">
            <v>乗用(軽油)</v>
          </cell>
          <cell r="C1364" t="str">
            <v>乗0軽</v>
          </cell>
          <cell r="D1364" t="str">
            <v>H17</v>
          </cell>
          <cell r="E1364" t="str">
            <v>DKC</v>
          </cell>
          <cell r="F1364">
            <v>3.5000000000000003E-2</v>
          </cell>
          <cell r="G1364">
            <v>3.2499999999999999E-3</v>
          </cell>
          <cell r="H1364">
            <v>2.58</v>
          </cell>
          <cell r="I1364" t="str">
            <v>軽新長1</v>
          </cell>
        </row>
        <row r="1365">
          <cell r="A1365" t="str">
            <v>乗0軽NCB</v>
          </cell>
          <cell r="B1365" t="str">
            <v>乗用(軽油)</v>
          </cell>
          <cell r="C1365" t="str">
            <v>乗0軽</v>
          </cell>
          <cell r="D1365" t="str">
            <v>H17</v>
          </cell>
          <cell r="E1365" t="str">
            <v>NCB</v>
          </cell>
          <cell r="F1365">
            <v>0.126</v>
          </cell>
          <cell r="G1365">
            <v>1.2999999999999999E-2</v>
          </cell>
          <cell r="H1365">
            <v>2.58</v>
          </cell>
          <cell r="I1365" t="str">
            <v>ハ</v>
          </cell>
        </row>
        <row r="1366">
          <cell r="A1366" t="str">
            <v>乗0軽NCC</v>
          </cell>
          <cell r="B1366" t="str">
            <v>乗用(軽油)</v>
          </cell>
          <cell r="C1366" t="str">
            <v>乗0軽</v>
          </cell>
          <cell r="D1366" t="str">
            <v>H17</v>
          </cell>
          <cell r="E1366" t="str">
            <v>NCC</v>
          </cell>
          <cell r="F1366">
            <v>0.126</v>
          </cell>
          <cell r="G1366">
            <v>1.2999999999999999E-2</v>
          </cell>
          <cell r="H1366">
            <v>2.58</v>
          </cell>
          <cell r="I1366" t="str">
            <v>ハ</v>
          </cell>
        </row>
        <row r="1367">
          <cell r="A1367" t="str">
            <v>乗0軽NDB</v>
          </cell>
          <cell r="B1367" t="str">
            <v>乗用(軽油)</v>
          </cell>
          <cell r="C1367" t="str">
            <v>乗0軽</v>
          </cell>
          <cell r="D1367" t="str">
            <v>H17</v>
          </cell>
          <cell r="E1367" t="str">
            <v>NDB</v>
          </cell>
          <cell r="F1367">
            <v>0.126</v>
          </cell>
          <cell r="G1367">
            <v>1.2999999999999999E-2</v>
          </cell>
          <cell r="H1367">
            <v>2.58</v>
          </cell>
          <cell r="I1367" t="str">
            <v>軽新長1</v>
          </cell>
        </row>
        <row r="1368">
          <cell r="A1368" t="str">
            <v>乗0軽NDC</v>
          </cell>
          <cell r="B1368" t="str">
            <v>乗用(軽油)</v>
          </cell>
          <cell r="C1368" t="str">
            <v>乗0軽</v>
          </cell>
          <cell r="D1368" t="str">
            <v>H17</v>
          </cell>
          <cell r="E1368" t="str">
            <v>NDC</v>
          </cell>
          <cell r="F1368">
            <v>0.126</v>
          </cell>
          <cell r="G1368">
            <v>1.2999999999999999E-2</v>
          </cell>
          <cell r="H1368">
            <v>2.58</v>
          </cell>
          <cell r="I1368" t="str">
            <v>軽新長1</v>
          </cell>
        </row>
        <row r="1369">
          <cell r="A1369" t="str">
            <v>乗0軽NJB</v>
          </cell>
          <cell r="B1369" t="str">
            <v>乗用(軽油)</v>
          </cell>
          <cell r="C1369" t="str">
            <v>乗0軽</v>
          </cell>
          <cell r="D1369" t="str">
            <v>H17</v>
          </cell>
          <cell r="E1369" t="str">
            <v>NJB</v>
          </cell>
          <cell r="F1369">
            <v>0.126</v>
          </cell>
          <cell r="G1369">
            <v>1.2999999999999999E-2</v>
          </cell>
          <cell r="H1369">
            <v>2.58</v>
          </cell>
          <cell r="I1369" t="str">
            <v>ハ</v>
          </cell>
        </row>
        <row r="1370">
          <cell r="A1370" t="str">
            <v>乗0軽NJC</v>
          </cell>
          <cell r="B1370" t="str">
            <v>乗用(軽油)</v>
          </cell>
          <cell r="C1370" t="str">
            <v>乗0軽</v>
          </cell>
          <cell r="D1370" t="str">
            <v>H17</v>
          </cell>
          <cell r="E1370" t="str">
            <v>NJC</v>
          </cell>
          <cell r="F1370">
            <v>0.126</v>
          </cell>
          <cell r="G1370">
            <v>1.2999999999999999E-2</v>
          </cell>
          <cell r="H1370">
            <v>2.58</v>
          </cell>
          <cell r="I1370" t="str">
            <v>ハ</v>
          </cell>
        </row>
        <row r="1371">
          <cell r="A1371" t="str">
            <v>乗0軽NKB</v>
          </cell>
          <cell r="B1371" t="str">
            <v>乗用(軽油)</v>
          </cell>
          <cell r="C1371" t="str">
            <v>乗0軽</v>
          </cell>
          <cell r="D1371" t="str">
            <v>H17</v>
          </cell>
          <cell r="E1371" t="str">
            <v>NKB</v>
          </cell>
          <cell r="F1371">
            <v>0.126</v>
          </cell>
          <cell r="G1371">
            <v>1.2999999999999999E-2</v>
          </cell>
          <cell r="H1371">
            <v>2.58</v>
          </cell>
          <cell r="I1371" t="str">
            <v>軽新長1</v>
          </cell>
        </row>
        <row r="1372">
          <cell r="A1372" t="str">
            <v>乗0軽NKC</v>
          </cell>
          <cell r="B1372" t="str">
            <v>乗用(軽油)</v>
          </cell>
          <cell r="C1372" t="str">
            <v>乗0軽</v>
          </cell>
          <cell r="D1372" t="str">
            <v>H17</v>
          </cell>
          <cell r="E1372" t="str">
            <v>NKC</v>
          </cell>
          <cell r="F1372">
            <v>0.126</v>
          </cell>
          <cell r="G1372">
            <v>1.2999999999999999E-2</v>
          </cell>
          <cell r="H1372">
            <v>2.58</v>
          </cell>
          <cell r="I1372" t="str">
            <v>軽新長1</v>
          </cell>
        </row>
        <row r="1373">
          <cell r="A1373" t="str">
            <v>乗0軽PCB</v>
          </cell>
          <cell r="B1373" t="str">
            <v>乗用(軽油)</v>
          </cell>
          <cell r="C1373" t="str">
            <v>乗0軽</v>
          </cell>
          <cell r="D1373" t="str">
            <v>H17</v>
          </cell>
          <cell r="E1373" t="str">
            <v>PCB</v>
          </cell>
          <cell r="F1373">
            <v>0.14000000000000001</v>
          </cell>
          <cell r="G1373">
            <v>1.17E-2</v>
          </cell>
          <cell r="H1373">
            <v>2.58</v>
          </cell>
          <cell r="I1373" t="str">
            <v>ハ</v>
          </cell>
        </row>
        <row r="1374">
          <cell r="A1374" t="str">
            <v>乗0軽PCC</v>
          </cell>
          <cell r="B1374" t="str">
            <v>乗用(軽油)</v>
          </cell>
          <cell r="C1374" t="str">
            <v>乗0軽</v>
          </cell>
          <cell r="D1374" t="str">
            <v>H17</v>
          </cell>
          <cell r="E1374" t="str">
            <v>PCC</v>
          </cell>
          <cell r="F1374">
            <v>0.14000000000000001</v>
          </cell>
          <cell r="G1374">
            <v>1.17E-2</v>
          </cell>
          <cell r="H1374">
            <v>2.58</v>
          </cell>
          <cell r="I1374" t="str">
            <v>ハ</v>
          </cell>
        </row>
        <row r="1375">
          <cell r="A1375" t="str">
            <v>乗0軽PDB</v>
          </cell>
          <cell r="B1375" t="str">
            <v>乗用(軽油)</v>
          </cell>
          <cell r="C1375" t="str">
            <v>乗0軽</v>
          </cell>
          <cell r="D1375" t="str">
            <v>H17</v>
          </cell>
          <cell r="E1375" t="str">
            <v>PDB</v>
          </cell>
          <cell r="F1375">
            <v>0.14000000000000001</v>
          </cell>
          <cell r="G1375">
            <v>1.17E-2</v>
          </cell>
          <cell r="H1375">
            <v>2.58</v>
          </cell>
          <cell r="I1375" t="str">
            <v>軽新長1</v>
          </cell>
        </row>
        <row r="1376">
          <cell r="A1376" t="str">
            <v>乗0軽PDC</v>
          </cell>
          <cell r="B1376" t="str">
            <v>乗用(軽油)</v>
          </cell>
          <cell r="C1376" t="str">
            <v>乗0軽</v>
          </cell>
          <cell r="D1376" t="str">
            <v>H17</v>
          </cell>
          <cell r="E1376" t="str">
            <v>PDC</v>
          </cell>
          <cell r="F1376">
            <v>0.14000000000000001</v>
          </cell>
          <cell r="G1376">
            <v>1.17E-2</v>
          </cell>
          <cell r="H1376">
            <v>2.58</v>
          </cell>
          <cell r="I1376" t="str">
            <v>軽新長1</v>
          </cell>
        </row>
        <row r="1377">
          <cell r="A1377" t="str">
            <v>乗0軽PJB</v>
          </cell>
          <cell r="B1377" t="str">
            <v>乗用(軽油)</v>
          </cell>
          <cell r="C1377" t="str">
            <v>乗0軽</v>
          </cell>
          <cell r="D1377" t="str">
            <v>H17</v>
          </cell>
          <cell r="E1377" t="str">
            <v>PJB</v>
          </cell>
          <cell r="F1377">
            <v>0.14000000000000001</v>
          </cell>
          <cell r="G1377">
            <v>1.17E-2</v>
          </cell>
          <cell r="H1377">
            <v>2.58</v>
          </cell>
          <cell r="I1377" t="str">
            <v>ハ</v>
          </cell>
        </row>
        <row r="1378">
          <cell r="A1378" t="str">
            <v>乗0軽PJC</v>
          </cell>
          <cell r="B1378" t="str">
            <v>乗用(軽油)</v>
          </cell>
          <cell r="C1378" t="str">
            <v>乗0軽</v>
          </cell>
          <cell r="D1378" t="str">
            <v>H17</v>
          </cell>
          <cell r="E1378" t="str">
            <v>PJC</v>
          </cell>
          <cell r="F1378">
            <v>0.14000000000000001</v>
          </cell>
          <cell r="G1378">
            <v>1.17E-2</v>
          </cell>
          <cell r="H1378">
            <v>2.58</v>
          </cell>
          <cell r="I1378" t="str">
            <v>ハ</v>
          </cell>
        </row>
        <row r="1379">
          <cell r="A1379" t="str">
            <v>乗0軽PKB</v>
          </cell>
          <cell r="B1379" t="str">
            <v>乗用(軽油)</v>
          </cell>
          <cell r="C1379" t="str">
            <v>乗0軽</v>
          </cell>
          <cell r="D1379" t="str">
            <v>H17</v>
          </cell>
          <cell r="E1379" t="str">
            <v>PKB</v>
          </cell>
          <cell r="F1379">
            <v>0.14000000000000001</v>
          </cell>
          <cell r="G1379">
            <v>1.17E-2</v>
          </cell>
          <cell r="H1379">
            <v>2.58</v>
          </cell>
          <cell r="I1379" t="str">
            <v>軽新長1</v>
          </cell>
        </row>
        <row r="1380">
          <cell r="A1380" t="str">
            <v>乗0軽PKC</v>
          </cell>
          <cell r="B1380" t="str">
            <v>乗用(軽油)</v>
          </cell>
          <cell r="C1380" t="str">
            <v>乗0軽</v>
          </cell>
          <cell r="D1380" t="str">
            <v>H17</v>
          </cell>
          <cell r="E1380" t="str">
            <v>PKC</v>
          </cell>
          <cell r="F1380">
            <v>0.14000000000000001</v>
          </cell>
          <cell r="G1380">
            <v>1.17E-2</v>
          </cell>
          <cell r="H1380">
            <v>2.58</v>
          </cell>
          <cell r="I1380" t="str">
            <v>軽新長1</v>
          </cell>
        </row>
        <row r="1381">
          <cell r="A1381" t="str">
            <v>乗0軽LDB</v>
          </cell>
          <cell r="B1381" t="str">
            <v>乗用(軽油)</v>
          </cell>
          <cell r="C1381" t="str">
            <v>乗0軽</v>
          </cell>
          <cell r="D1381" t="str">
            <v>H21</v>
          </cell>
          <cell r="E1381" t="str">
            <v>LDB</v>
          </cell>
          <cell r="F1381">
            <v>0.08</v>
          </cell>
          <cell r="G1381">
            <v>5.0000000000000001E-3</v>
          </cell>
          <cell r="H1381">
            <v>2.58</v>
          </cell>
          <cell r="I1381" t="str">
            <v>軽ポ</v>
          </cell>
        </row>
        <row r="1382">
          <cell r="A1382" t="str">
            <v>乗0軽LDC</v>
          </cell>
          <cell r="B1382" t="str">
            <v>乗用(軽油)</v>
          </cell>
          <cell r="C1382" t="str">
            <v>乗0軽</v>
          </cell>
          <cell r="D1382" t="str">
            <v>H21</v>
          </cell>
          <cell r="E1382" t="str">
            <v>LDC</v>
          </cell>
          <cell r="F1382">
            <v>0.08</v>
          </cell>
          <cell r="G1382">
            <v>5.0000000000000001E-3</v>
          </cell>
          <cell r="H1382">
            <v>2.58</v>
          </cell>
          <cell r="I1382" t="str">
            <v>軽ポ</v>
          </cell>
        </row>
        <row r="1383">
          <cell r="A1383" t="str">
            <v>乗0軽LCB</v>
          </cell>
          <cell r="B1383" t="str">
            <v>乗用(軽油)</v>
          </cell>
          <cell r="C1383" t="str">
            <v>乗0軽</v>
          </cell>
          <cell r="D1383" t="str">
            <v>H21</v>
          </cell>
          <cell r="E1383" t="str">
            <v>LCB</v>
          </cell>
          <cell r="F1383">
            <v>0.04</v>
          </cell>
          <cell r="G1383">
            <v>2.5000000000000001E-3</v>
          </cell>
          <cell r="H1383">
            <v>2.58</v>
          </cell>
          <cell r="I1383" t="str">
            <v>ハ</v>
          </cell>
        </row>
        <row r="1384">
          <cell r="A1384" t="str">
            <v>乗0軽LCC</v>
          </cell>
          <cell r="B1384" t="str">
            <v>乗用(軽油)</v>
          </cell>
          <cell r="C1384" t="str">
            <v>乗0軽</v>
          </cell>
          <cell r="D1384" t="str">
            <v>H21</v>
          </cell>
          <cell r="E1384" t="str">
            <v>LCC</v>
          </cell>
          <cell r="F1384">
            <v>0.04</v>
          </cell>
          <cell r="G1384">
            <v>2.5000000000000001E-3</v>
          </cell>
          <cell r="H1384">
            <v>2.58</v>
          </cell>
          <cell r="I1384" t="str">
            <v>ハ</v>
          </cell>
        </row>
        <row r="1385">
          <cell r="A1385" t="str">
            <v>乗0軽LMB</v>
          </cell>
          <cell r="B1385" t="str">
            <v>乗用(軽油)</v>
          </cell>
          <cell r="C1385" t="str">
            <v>乗0軽</v>
          </cell>
          <cell r="D1385" t="str">
            <v>H21</v>
          </cell>
          <cell r="E1385" t="str">
            <v>LMB</v>
          </cell>
          <cell r="F1385">
            <v>0.02</v>
          </cell>
          <cell r="G1385">
            <v>1.25E-3</v>
          </cell>
          <cell r="H1385">
            <v>2.58</v>
          </cell>
          <cell r="I1385" t="str">
            <v>Pハ</v>
          </cell>
        </row>
        <row r="1386">
          <cell r="A1386" t="str">
            <v>乗0軽LMC</v>
          </cell>
          <cell r="B1386" t="str">
            <v>乗用(軽油)</v>
          </cell>
          <cell r="C1386" t="str">
            <v>乗0軽</v>
          </cell>
          <cell r="D1386" t="str">
            <v>H21</v>
          </cell>
          <cell r="E1386" t="str">
            <v>LMC</v>
          </cell>
          <cell r="F1386">
            <v>0.02</v>
          </cell>
          <cell r="G1386">
            <v>1.25E-3</v>
          </cell>
          <cell r="H1386">
            <v>2.58</v>
          </cell>
          <cell r="I1386" t="str">
            <v>Pハ</v>
          </cell>
        </row>
        <row r="1387">
          <cell r="A1387" t="str">
            <v>乗0軽FDB</v>
          </cell>
          <cell r="B1387" t="str">
            <v>乗用(軽油)</v>
          </cell>
          <cell r="C1387" t="str">
            <v>乗0軽</v>
          </cell>
          <cell r="D1387" t="str">
            <v>H21</v>
          </cell>
          <cell r="E1387" t="str">
            <v>FDB</v>
          </cell>
          <cell r="F1387">
            <v>0.08</v>
          </cell>
          <cell r="G1387">
            <v>5.0000000000000001E-3</v>
          </cell>
          <cell r="H1387">
            <v>2.58</v>
          </cell>
          <cell r="I1387" t="str">
            <v>軽ポ</v>
          </cell>
        </row>
        <row r="1388">
          <cell r="A1388" t="str">
            <v>乗0軽FDC</v>
          </cell>
          <cell r="B1388" t="str">
            <v>乗用(軽油)</v>
          </cell>
          <cell r="C1388" t="str">
            <v>乗0軽</v>
          </cell>
          <cell r="D1388" t="str">
            <v>H21</v>
          </cell>
          <cell r="E1388" t="str">
            <v>FDC</v>
          </cell>
          <cell r="F1388">
            <v>0.08</v>
          </cell>
          <cell r="G1388">
            <v>5.0000000000000001E-3</v>
          </cell>
          <cell r="H1388">
            <v>2.58</v>
          </cell>
          <cell r="I1388" t="str">
            <v>軽ポ</v>
          </cell>
        </row>
        <row r="1389">
          <cell r="A1389" t="str">
            <v>乗0軽FCB</v>
          </cell>
          <cell r="B1389" t="str">
            <v>乗用(軽油)</v>
          </cell>
          <cell r="C1389" t="str">
            <v>乗0軽</v>
          </cell>
          <cell r="D1389" t="str">
            <v>H21</v>
          </cell>
          <cell r="E1389" t="str">
            <v>FCB</v>
          </cell>
          <cell r="F1389">
            <v>0.04</v>
          </cell>
          <cell r="G1389">
            <v>2.5000000000000001E-3</v>
          </cell>
          <cell r="H1389">
            <v>2.58</v>
          </cell>
          <cell r="I1389" t="str">
            <v>ハ</v>
          </cell>
        </row>
        <row r="1390">
          <cell r="A1390" t="str">
            <v>乗0軽FCC</v>
          </cell>
          <cell r="B1390" t="str">
            <v>乗用(軽油)</v>
          </cell>
          <cell r="C1390" t="str">
            <v>乗0軽</v>
          </cell>
          <cell r="D1390" t="str">
            <v>H21</v>
          </cell>
          <cell r="E1390" t="str">
            <v>FCC</v>
          </cell>
          <cell r="F1390">
            <v>0.04</v>
          </cell>
          <cell r="G1390">
            <v>2.5000000000000001E-3</v>
          </cell>
          <cell r="H1390">
            <v>2.58</v>
          </cell>
          <cell r="I1390" t="str">
            <v>ハ</v>
          </cell>
        </row>
        <row r="1391">
          <cell r="A1391" t="str">
            <v>乗0軽FMB</v>
          </cell>
          <cell r="B1391" t="str">
            <v>乗用(軽油)</v>
          </cell>
          <cell r="C1391" t="str">
            <v>乗0軽</v>
          </cell>
          <cell r="D1391" t="str">
            <v>H21</v>
          </cell>
          <cell r="E1391" t="str">
            <v>FMB</v>
          </cell>
          <cell r="F1391">
            <v>0.02</v>
          </cell>
          <cell r="G1391">
            <v>1.25E-3</v>
          </cell>
          <cell r="H1391">
            <v>2.58</v>
          </cell>
          <cell r="I1391" t="str">
            <v>Pハ</v>
          </cell>
        </row>
        <row r="1392">
          <cell r="A1392" t="str">
            <v>乗0軽FMC</v>
          </cell>
          <cell r="B1392" t="str">
            <v>乗用(軽油)</v>
          </cell>
          <cell r="C1392" t="str">
            <v>乗0軽</v>
          </cell>
          <cell r="D1392" t="str">
            <v>H21</v>
          </cell>
          <cell r="E1392" t="str">
            <v>FMC</v>
          </cell>
          <cell r="F1392">
            <v>0.02</v>
          </cell>
          <cell r="G1392">
            <v>1.25E-3</v>
          </cell>
          <cell r="H1392">
            <v>2.58</v>
          </cell>
          <cell r="I1392" t="str">
            <v>Pハ</v>
          </cell>
        </row>
        <row r="1393">
          <cell r="A1393" t="str">
            <v>乗0軽MDA</v>
          </cell>
          <cell r="B1393" t="str">
            <v>乗用(軽油)</v>
          </cell>
          <cell r="C1393" t="str">
            <v>乗0軽</v>
          </cell>
          <cell r="D1393" t="str">
            <v>H21</v>
          </cell>
          <cell r="E1393" t="str">
            <v>MDA</v>
          </cell>
          <cell r="F1393">
            <v>0.04</v>
          </cell>
          <cell r="G1393">
            <v>2.5000000000000001E-3</v>
          </cell>
          <cell r="H1393">
            <v>2.58</v>
          </cell>
          <cell r="I1393" t="str">
            <v>軽ポ</v>
          </cell>
        </row>
        <row r="1394">
          <cell r="A1394" t="str">
            <v>乗0軽MDB</v>
          </cell>
          <cell r="B1394" t="str">
            <v>乗用(軽油)</v>
          </cell>
          <cell r="C1394" t="str">
            <v>乗0軽</v>
          </cell>
          <cell r="D1394" t="str">
            <v>H21</v>
          </cell>
          <cell r="E1394" t="str">
            <v>MDB</v>
          </cell>
          <cell r="F1394">
            <v>0.04</v>
          </cell>
          <cell r="G1394">
            <v>2.5000000000000001E-3</v>
          </cell>
          <cell r="H1394">
            <v>2.58</v>
          </cell>
          <cell r="I1394" t="str">
            <v>軽ポ</v>
          </cell>
        </row>
        <row r="1395">
          <cell r="A1395" t="str">
            <v>乗0軽MDC</v>
          </cell>
          <cell r="B1395" t="str">
            <v>乗用(軽油)</v>
          </cell>
          <cell r="C1395" t="str">
            <v>乗0軽</v>
          </cell>
          <cell r="D1395" t="str">
            <v>H21</v>
          </cell>
          <cell r="E1395" t="str">
            <v>MDC</v>
          </cell>
          <cell r="F1395">
            <v>0.04</v>
          </cell>
          <cell r="G1395">
            <v>2.5000000000000001E-3</v>
          </cell>
          <cell r="H1395">
            <v>2.58</v>
          </cell>
          <cell r="I1395" t="str">
            <v>軽ポ</v>
          </cell>
        </row>
        <row r="1396">
          <cell r="A1396" t="str">
            <v>乗0軽MCB</v>
          </cell>
          <cell r="B1396" t="str">
            <v>乗用(軽油)</v>
          </cell>
          <cell r="C1396" t="str">
            <v>乗0軽</v>
          </cell>
          <cell r="D1396" t="str">
            <v>H21</v>
          </cell>
          <cell r="E1396" t="str">
            <v>MCB</v>
          </cell>
          <cell r="F1396">
            <v>0.04</v>
          </cell>
          <cell r="G1396">
            <v>2.5000000000000001E-3</v>
          </cell>
          <cell r="H1396">
            <v>2.58</v>
          </cell>
          <cell r="I1396" t="str">
            <v>ハ</v>
          </cell>
        </row>
        <row r="1397">
          <cell r="A1397" t="str">
            <v>乗0軽MCC</v>
          </cell>
          <cell r="B1397" t="str">
            <v>乗用(軽油)</v>
          </cell>
          <cell r="C1397" t="str">
            <v>乗0軽</v>
          </cell>
          <cell r="D1397" t="str">
            <v>H21</v>
          </cell>
          <cell r="E1397" t="str">
            <v>MCC</v>
          </cell>
          <cell r="F1397">
            <v>0.04</v>
          </cell>
          <cell r="G1397">
            <v>2.5000000000000001E-3</v>
          </cell>
          <cell r="H1397">
            <v>2.58</v>
          </cell>
          <cell r="I1397" t="str">
            <v>ハ</v>
          </cell>
        </row>
        <row r="1398">
          <cell r="A1398" t="str">
            <v>乗0軽MMB</v>
          </cell>
          <cell r="B1398" t="str">
            <v>乗用(軽油)</v>
          </cell>
          <cell r="C1398" t="str">
            <v>乗0軽</v>
          </cell>
          <cell r="D1398" t="str">
            <v>H21</v>
          </cell>
          <cell r="E1398" t="str">
            <v>MMB</v>
          </cell>
          <cell r="F1398">
            <v>0.04</v>
          </cell>
          <cell r="G1398">
            <v>2.5000000000000001E-3</v>
          </cell>
          <cell r="H1398">
            <v>2.58</v>
          </cell>
          <cell r="I1398" t="str">
            <v>Pハ</v>
          </cell>
        </row>
        <row r="1399">
          <cell r="A1399" t="str">
            <v>乗0軽MMC</v>
          </cell>
          <cell r="B1399" t="str">
            <v>乗用(軽油)</v>
          </cell>
          <cell r="C1399" t="str">
            <v>乗0軽</v>
          </cell>
          <cell r="D1399" t="str">
            <v>H21</v>
          </cell>
          <cell r="E1399" t="str">
            <v>MMC</v>
          </cell>
          <cell r="F1399">
            <v>0.04</v>
          </cell>
          <cell r="G1399">
            <v>2.5000000000000001E-3</v>
          </cell>
          <cell r="H1399">
            <v>2.58</v>
          </cell>
          <cell r="I1399" t="str">
            <v>Pハ</v>
          </cell>
        </row>
        <row r="1400">
          <cell r="A1400" t="str">
            <v>乗0軽RDB</v>
          </cell>
          <cell r="B1400" t="str">
            <v>乗用(軽油)</v>
          </cell>
          <cell r="C1400" t="str">
            <v>乗0軽</v>
          </cell>
          <cell r="D1400" t="str">
            <v>H21</v>
          </cell>
          <cell r="E1400" t="str">
            <v>RDB</v>
          </cell>
          <cell r="F1400">
            <v>0.02</v>
          </cell>
          <cell r="G1400">
            <v>1.25E-3</v>
          </cell>
          <cell r="H1400">
            <v>2.58</v>
          </cell>
          <cell r="I1400" t="str">
            <v>軽ポ</v>
          </cell>
        </row>
        <row r="1401">
          <cell r="A1401" t="str">
            <v>乗0軽RDC</v>
          </cell>
          <cell r="B1401" t="str">
            <v>乗用(軽油)</v>
          </cell>
          <cell r="C1401" t="str">
            <v>乗0軽</v>
          </cell>
          <cell r="D1401" t="str">
            <v>H21</v>
          </cell>
          <cell r="E1401" t="str">
            <v>RDC</v>
          </cell>
          <cell r="F1401">
            <v>0.02</v>
          </cell>
          <cell r="G1401">
            <v>1.25E-3</v>
          </cell>
          <cell r="H1401">
            <v>2.58</v>
          </cell>
          <cell r="I1401" t="str">
            <v>軽ポ</v>
          </cell>
        </row>
        <row r="1402">
          <cell r="A1402" t="str">
            <v>乗0軽RCB</v>
          </cell>
          <cell r="B1402" t="str">
            <v>乗用(軽油)</v>
          </cell>
          <cell r="C1402" t="str">
            <v>乗0軽</v>
          </cell>
          <cell r="D1402" t="str">
            <v>H21</v>
          </cell>
          <cell r="E1402" t="str">
            <v>RCB</v>
          </cell>
          <cell r="F1402">
            <v>0.02</v>
          </cell>
          <cell r="G1402">
            <v>1.25E-3</v>
          </cell>
          <cell r="H1402">
            <v>2.58</v>
          </cell>
          <cell r="I1402" t="str">
            <v>ハ</v>
          </cell>
        </row>
        <row r="1403">
          <cell r="A1403" t="str">
            <v>乗0軽RCC</v>
          </cell>
          <cell r="B1403" t="str">
            <v>乗用(軽油)</v>
          </cell>
          <cell r="C1403" t="str">
            <v>乗0軽</v>
          </cell>
          <cell r="D1403" t="str">
            <v>H21</v>
          </cell>
          <cell r="E1403" t="str">
            <v>RCC</v>
          </cell>
          <cell r="F1403">
            <v>0.02</v>
          </cell>
          <cell r="G1403">
            <v>1.25E-3</v>
          </cell>
          <cell r="H1403">
            <v>2.58</v>
          </cell>
          <cell r="I1403" t="str">
            <v>ハ</v>
          </cell>
        </row>
        <row r="1404">
          <cell r="A1404" t="str">
            <v>乗0軽RMB</v>
          </cell>
          <cell r="B1404" t="str">
            <v>乗用(軽油)</v>
          </cell>
          <cell r="C1404" t="str">
            <v>乗0軽</v>
          </cell>
          <cell r="D1404" t="str">
            <v>H21</v>
          </cell>
          <cell r="E1404" t="str">
            <v>RMB</v>
          </cell>
          <cell r="F1404">
            <v>0.02</v>
          </cell>
          <cell r="G1404">
            <v>1.25E-3</v>
          </cell>
          <cell r="H1404">
            <v>2.58</v>
          </cell>
          <cell r="I1404" t="str">
            <v>Pハ</v>
          </cell>
        </row>
        <row r="1405">
          <cell r="A1405" t="str">
            <v>乗0軽RMC</v>
          </cell>
          <cell r="B1405" t="str">
            <v>乗用(軽油)</v>
          </cell>
          <cell r="C1405" t="str">
            <v>乗0軽</v>
          </cell>
          <cell r="D1405" t="str">
            <v>H21</v>
          </cell>
          <cell r="E1405" t="str">
            <v>RMC</v>
          </cell>
          <cell r="F1405">
            <v>0.02</v>
          </cell>
          <cell r="G1405">
            <v>1.25E-3</v>
          </cell>
          <cell r="H1405">
            <v>2.58</v>
          </cell>
          <cell r="I1405" t="str">
            <v>Pハ</v>
          </cell>
        </row>
        <row r="1406">
          <cell r="A1406" t="str">
            <v>乗0軽QDB</v>
          </cell>
          <cell r="B1406" t="str">
            <v>乗用(軽油)</v>
          </cell>
          <cell r="C1406" t="str">
            <v>乗0軽</v>
          </cell>
          <cell r="D1406" t="str">
            <v>H21</v>
          </cell>
          <cell r="E1406" t="str">
            <v>QDB</v>
          </cell>
          <cell r="F1406">
            <v>7.1999999999999995E-2</v>
          </cell>
          <cell r="G1406">
            <v>4.4999999999999997E-3</v>
          </cell>
          <cell r="H1406">
            <v>2.58</v>
          </cell>
          <cell r="I1406" t="str">
            <v>軽ポ</v>
          </cell>
        </row>
        <row r="1407">
          <cell r="A1407" t="str">
            <v>乗0軽QDC</v>
          </cell>
          <cell r="B1407" t="str">
            <v>乗用(軽油)</v>
          </cell>
          <cell r="C1407" t="str">
            <v>乗0軽</v>
          </cell>
          <cell r="D1407" t="str">
            <v>H21</v>
          </cell>
          <cell r="E1407" t="str">
            <v>QDC</v>
          </cell>
          <cell r="F1407">
            <v>7.1999999999999995E-2</v>
          </cell>
          <cell r="G1407">
            <v>4.4999999999999997E-3</v>
          </cell>
          <cell r="H1407">
            <v>2.58</v>
          </cell>
          <cell r="I1407" t="str">
            <v>軽ポ</v>
          </cell>
        </row>
        <row r="1408">
          <cell r="A1408" t="str">
            <v>乗0軽QCB</v>
          </cell>
          <cell r="B1408" t="str">
            <v>乗用(軽油)</v>
          </cell>
          <cell r="C1408" t="str">
            <v>乗0軽</v>
          </cell>
          <cell r="D1408" t="str">
            <v>H21</v>
          </cell>
          <cell r="E1408" t="str">
            <v>QCB</v>
          </cell>
          <cell r="F1408">
            <v>7.1999999999999995E-2</v>
          </cell>
          <cell r="G1408">
            <v>4.4999999999999997E-3</v>
          </cell>
          <cell r="H1408">
            <v>2.58</v>
          </cell>
          <cell r="I1408" t="str">
            <v>ハ</v>
          </cell>
        </row>
        <row r="1409">
          <cell r="A1409" t="str">
            <v>乗0軽QCC</v>
          </cell>
          <cell r="B1409" t="str">
            <v>乗用(軽油)</v>
          </cell>
          <cell r="C1409" t="str">
            <v>乗0軽</v>
          </cell>
          <cell r="D1409" t="str">
            <v>H21</v>
          </cell>
          <cell r="E1409" t="str">
            <v>QCC</v>
          </cell>
          <cell r="F1409">
            <v>7.1999999999999995E-2</v>
          </cell>
          <cell r="G1409">
            <v>4.4999999999999997E-3</v>
          </cell>
          <cell r="H1409">
            <v>2.58</v>
          </cell>
          <cell r="I1409" t="str">
            <v>ハ</v>
          </cell>
        </row>
        <row r="1410">
          <cell r="A1410" t="str">
            <v>乗0軽QMB</v>
          </cell>
          <cell r="B1410" t="str">
            <v>乗用(軽油)</v>
          </cell>
          <cell r="C1410" t="str">
            <v>乗0軽</v>
          </cell>
          <cell r="D1410" t="str">
            <v>H21</v>
          </cell>
          <cell r="E1410" t="str">
            <v>QMB</v>
          </cell>
          <cell r="F1410">
            <v>7.1999999999999995E-2</v>
          </cell>
          <cell r="G1410">
            <v>4.4999999999999997E-3</v>
          </cell>
          <cell r="H1410">
            <v>2.58</v>
          </cell>
          <cell r="I1410" t="str">
            <v>Pハ</v>
          </cell>
        </row>
        <row r="1411">
          <cell r="A1411" t="str">
            <v>乗0軽QMC</v>
          </cell>
          <cell r="B1411" t="str">
            <v>乗用(軽油)</v>
          </cell>
          <cell r="C1411" t="str">
            <v>乗0軽</v>
          </cell>
          <cell r="D1411" t="str">
            <v>H21</v>
          </cell>
          <cell r="E1411" t="str">
            <v>QMC</v>
          </cell>
          <cell r="F1411">
            <v>7.1999999999999995E-2</v>
          </cell>
          <cell r="G1411">
            <v>4.4999999999999997E-3</v>
          </cell>
          <cell r="H1411">
            <v>2.58</v>
          </cell>
          <cell r="I1411" t="str">
            <v>Pハ</v>
          </cell>
        </row>
        <row r="1412">
          <cell r="A1412" t="str">
            <v>乗0CTN</v>
          </cell>
          <cell r="B1412" t="str">
            <v>乗用(CNG)</v>
          </cell>
          <cell r="C1412" t="str">
            <v>乗0C</v>
          </cell>
          <cell r="D1412" t="str">
            <v>H12</v>
          </cell>
          <cell r="E1412" t="str">
            <v>TN</v>
          </cell>
          <cell r="F1412">
            <v>0.03</v>
          </cell>
          <cell r="G1412">
            <v>0</v>
          </cell>
          <cell r="H1412">
            <v>2.23</v>
          </cell>
          <cell r="I1412" t="str">
            <v>C</v>
          </cell>
        </row>
        <row r="1413">
          <cell r="A1413" t="str">
            <v>乗0CLN</v>
          </cell>
          <cell r="B1413" t="str">
            <v>乗用(CNG)</v>
          </cell>
          <cell r="C1413" t="str">
            <v>乗0C</v>
          </cell>
          <cell r="D1413" t="str">
            <v>H12</v>
          </cell>
          <cell r="E1413" t="str">
            <v>LN</v>
          </cell>
          <cell r="F1413">
            <v>0.02</v>
          </cell>
          <cell r="G1413">
            <v>0</v>
          </cell>
          <cell r="H1413">
            <v>2.23</v>
          </cell>
          <cell r="I1413" t="str">
            <v>C</v>
          </cell>
        </row>
        <row r="1414">
          <cell r="A1414" t="str">
            <v>乗0CUN</v>
          </cell>
          <cell r="B1414" t="str">
            <v>乗用(CNG)</v>
          </cell>
          <cell r="C1414" t="str">
            <v>乗0C</v>
          </cell>
          <cell r="D1414" t="str">
            <v>H12</v>
          </cell>
          <cell r="E1414" t="str">
            <v>UN</v>
          </cell>
          <cell r="F1414">
            <v>0.01</v>
          </cell>
          <cell r="G1414">
            <v>0</v>
          </cell>
          <cell r="H1414">
            <v>2.23</v>
          </cell>
          <cell r="I1414" t="str">
            <v>C</v>
          </cell>
        </row>
        <row r="1415">
          <cell r="A1415" t="str">
            <v>乗0CAFA</v>
          </cell>
          <cell r="B1415" t="str">
            <v>乗用(CNG)</v>
          </cell>
          <cell r="C1415" t="str">
            <v>乗0C</v>
          </cell>
          <cell r="D1415" t="str">
            <v>H17</v>
          </cell>
          <cell r="E1415" t="str">
            <v>AFA</v>
          </cell>
          <cell r="F1415">
            <v>2.5000000000000001E-2</v>
          </cell>
          <cell r="G1415">
            <v>0</v>
          </cell>
          <cell r="H1415">
            <v>2.23</v>
          </cell>
          <cell r="I1415" t="str">
            <v>C</v>
          </cell>
        </row>
        <row r="1416">
          <cell r="A1416" t="str">
            <v>乗0CAFB</v>
          </cell>
          <cell r="B1416" t="str">
            <v>乗用(CNG)</v>
          </cell>
          <cell r="C1416" t="str">
            <v>乗0C</v>
          </cell>
          <cell r="D1416" t="str">
            <v>H17</v>
          </cell>
          <cell r="E1416" t="str">
            <v>AFB</v>
          </cell>
          <cell r="F1416">
            <v>2.5000000000000001E-2</v>
          </cell>
          <cell r="G1416">
            <v>0</v>
          </cell>
          <cell r="H1416">
            <v>2.23</v>
          </cell>
          <cell r="I1416" t="str">
            <v>C</v>
          </cell>
        </row>
        <row r="1417">
          <cell r="A1417" t="str">
            <v>乗0CAEA</v>
          </cell>
          <cell r="B1417" t="str">
            <v>乗用(CNG)</v>
          </cell>
          <cell r="C1417" t="str">
            <v>乗0C</v>
          </cell>
          <cell r="D1417" t="str">
            <v>H17</v>
          </cell>
          <cell r="E1417" t="str">
            <v>AEA</v>
          </cell>
          <cell r="F1417">
            <v>1.2500000000000001E-2</v>
          </cell>
          <cell r="G1417">
            <v>0</v>
          </cell>
          <cell r="H1417">
            <v>2.23</v>
          </cell>
          <cell r="I1417" t="str">
            <v>C</v>
          </cell>
        </row>
        <row r="1418">
          <cell r="A1418" t="str">
            <v>乗0CAEB</v>
          </cell>
          <cell r="B1418" t="str">
            <v>乗用(CNG)</v>
          </cell>
          <cell r="C1418" t="str">
            <v>乗0C</v>
          </cell>
          <cell r="D1418" t="str">
            <v>H17</v>
          </cell>
          <cell r="E1418" t="str">
            <v>AEB</v>
          </cell>
          <cell r="F1418">
            <v>1.2500000000000001E-2</v>
          </cell>
          <cell r="G1418">
            <v>0</v>
          </cell>
          <cell r="H1418">
            <v>2.23</v>
          </cell>
          <cell r="I1418" t="str">
            <v>C</v>
          </cell>
        </row>
        <row r="1419">
          <cell r="A1419" t="str">
            <v>乗0CCEA</v>
          </cell>
          <cell r="B1419" t="str">
            <v>乗用(CNG)</v>
          </cell>
          <cell r="C1419" t="str">
            <v>乗0C</v>
          </cell>
          <cell r="D1419" t="str">
            <v>H17</v>
          </cell>
          <cell r="E1419" t="str">
            <v>CEA</v>
          </cell>
          <cell r="F1419">
            <v>1.2500000000000001E-2</v>
          </cell>
          <cell r="G1419">
            <v>0</v>
          </cell>
          <cell r="H1419">
            <v>2.23</v>
          </cell>
          <cell r="I1419" t="str">
            <v>C</v>
          </cell>
        </row>
        <row r="1420">
          <cell r="A1420" t="str">
            <v>乗0CCFA</v>
          </cell>
          <cell r="B1420" t="str">
            <v>乗用(CNG)</v>
          </cell>
          <cell r="C1420" t="str">
            <v>乗0C</v>
          </cell>
          <cell r="D1420" t="str">
            <v>H17</v>
          </cell>
          <cell r="E1420" t="str">
            <v>CFA</v>
          </cell>
          <cell r="F1420">
            <v>1.2500000000000001E-2</v>
          </cell>
          <cell r="G1420">
            <v>0</v>
          </cell>
          <cell r="H1420">
            <v>2.23</v>
          </cell>
          <cell r="I1420" t="str">
            <v>C</v>
          </cell>
        </row>
        <row r="1421">
          <cell r="A1421" t="str">
            <v>乗0CDEA</v>
          </cell>
          <cell r="B1421" t="str">
            <v>乗用(CNG)</v>
          </cell>
          <cell r="C1421" t="str">
            <v>乗0C</v>
          </cell>
          <cell r="D1421" t="str">
            <v>H17</v>
          </cell>
          <cell r="E1421" t="str">
            <v>DEA</v>
          </cell>
          <cell r="F1421">
            <v>6.2500000000000003E-3</v>
          </cell>
          <cell r="G1421">
            <v>0</v>
          </cell>
          <cell r="H1421">
            <v>2.23</v>
          </cell>
          <cell r="I1421" t="str">
            <v>C</v>
          </cell>
        </row>
        <row r="1422">
          <cell r="A1422" t="str">
            <v>乗0CDFA</v>
          </cell>
          <cell r="B1422" t="str">
            <v>乗用(CNG)</v>
          </cell>
          <cell r="C1422" t="str">
            <v>乗0C</v>
          </cell>
          <cell r="D1422" t="str">
            <v>H17</v>
          </cell>
          <cell r="E1422" t="str">
            <v>DFA</v>
          </cell>
          <cell r="F1422">
            <v>6.2500000000000003E-3</v>
          </cell>
          <cell r="G1422">
            <v>0</v>
          </cell>
          <cell r="H1422">
            <v>2.23</v>
          </cell>
          <cell r="I1422" t="str">
            <v>C</v>
          </cell>
        </row>
        <row r="1423">
          <cell r="A1423" t="str">
            <v>乗0CLFA</v>
          </cell>
          <cell r="B1423" t="str">
            <v>乗用(CNG)</v>
          </cell>
          <cell r="C1423" t="str">
            <v>乗0C</v>
          </cell>
          <cell r="D1423" t="str">
            <v>H21</v>
          </cell>
          <cell r="E1423" t="str">
            <v>LFA</v>
          </cell>
          <cell r="F1423">
            <v>2.5000000000000001E-2</v>
          </cell>
          <cell r="G1423">
            <v>0</v>
          </cell>
          <cell r="H1423">
            <v>2.23</v>
          </cell>
          <cell r="I1423" t="str">
            <v>C</v>
          </cell>
        </row>
        <row r="1424">
          <cell r="A1424" t="str">
            <v>乗0CLEA</v>
          </cell>
          <cell r="B1424" t="str">
            <v>乗用(CNG)</v>
          </cell>
          <cell r="C1424" t="str">
            <v>乗0C</v>
          </cell>
          <cell r="D1424" t="str">
            <v>H21</v>
          </cell>
          <cell r="E1424" t="str">
            <v>LEA</v>
          </cell>
          <cell r="F1424">
            <v>1.2500000000000001E-2</v>
          </cell>
          <cell r="G1424">
            <v>0</v>
          </cell>
          <cell r="H1424">
            <v>2.23</v>
          </cell>
          <cell r="I1424" t="str">
            <v>C</v>
          </cell>
        </row>
        <row r="1425">
          <cell r="A1425" t="str">
            <v>乗0CMFA</v>
          </cell>
          <cell r="B1425" t="str">
            <v>乗用(CNG)</v>
          </cell>
          <cell r="C1425" t="str">
            <v>乗0C</v>
          </cell>
          <cell r="D1425" t="str">
            <v>H21</v>
          </cell>
          <cell r="E1425" t="str">
            <v>MFA</v>
          </cell>
          <cell r="F1425">
            <v>1.2500000000000001E-2</v>
          </cell>
          <cell r="G1425">
            <v>0</v>
          </cell>
          <cell r="H1425">
            <v>2.23</v>
          </cell>
          <cell r="I1425" t="str">
            <v>C</v>
          </cell>
        </row>
        <row r="1426">
          <cell r="A1426" t="str">
            <v>乗0CMEA</v>
          </cell>
          <cell r="B1426" t="str">
            <v>乗用(CNG)</v>
          </cell>
          <cell r="C1426" t="str">
            <v>乗0C</v>
          </cell>
          <cell r="D1426" t="str">
            <v>H21</v>
          </cell>
          <cell r="E1426" t="str">
            <v>MEA</v>
          </cell>
          <cell r="F1426">
            <v>1.2500000000000001E-2</v>
          </cell>
          <cell r="G1426">
            <v>0</v>
          </cell>
          <cell r="H1426">
            <v>2.23</v>
          </cell>
          <cell r="I1426" t="str">
            <v>C</v>
          </cell>
        </row>
        <row r="1427">
          <cell r="A1427" t="str">
            <v>乗0CRFA</v>
          </cell>
          <cell r="B1427" t="str">
            <v>乗用(CNG)</v>
          </cell>
          <cell r="C1427" t="str">
            <v>乗0C</v>
          </cell>
          <cell r="D1427" t="str">
            <v>H21</v>
          </cell>
          <cell r="E1427" t="str">
            <v>RFA</v>
          </cell>
          <cell r="F1427">
            <v>6.2500000000000003E-3</v>
          </cell>
          <cell r="G1427">
            <v>0</v>
          </cell>
          <cell r="H1427">
            <v>2.23</v>
          </cell>
          <cell r="I1427" t="str">
            <v>C</v>
          </cell>
        </row>
        <row r="1428">
          <cell r="A1428" t="str">
            <v>乗0CREA</v>
          </cell>
          <cell r="B1428" t="str">
            <v>乗用(CNG)</v>
          </cell>
          <cell r="C1428" t="str">
            <v>乗0C</v>
          </cell>
          <cell r="D1428" t="str">
            <v>H21</v>
          </cell>
          <cell r="E1428" t="str">
            <v>REA</v>
          </cell>
          <cell r="F1428">
            <v>6.2500000000000003E-3</v>
          </cell>
          <cell r="G1428">
            <v>0</v>
          </cell>
          <cell r="H1428">
            <v>2.23</v>
          </cell>
          <cell r="I1428" t="str">
            <v>C</v>
          </cell>
        </row>
        <row r="1429">
          <cell r="A1429" t="str">
            <v>乗0CQFA</v>
          </cell>
          <cell r="B1429" t="str">
            <v>乗用(CNG)</v>
          </cell>
          <cell r="C1429" t="str">
            <v>乗0C</v>
          </cell>
          <cell r="D1429" t="str">
            <v>H21</v>
          </cell>
          <cell r="E1429" t="str">
            <v>QFA</v>
          </cell>
          <cell r="F1429">
            <v>2.2499999999999999E-2</v>
          </cell>
          <cell r="G1429">
            <v>0</v>
          </cell>
          <cell r="H1429">
            <v>2.23</v>
          </cell>
          <cell r="I1429" t="str">
            <v>C</v>
          </cell>
        </row>
        <row r="1430">
          <cell r="A1430" t="str">
            <v>乗0CQEA</v>
          </cell>
          <cell r="B1430" t="str">
            <v>乗用(CNG)</v>
          </cell>
          <cell r="C1430" t="str">
            <v>乗0C</v>
          </cell>
          <cell r="D1430" t="str">
            <v>H21</v>
          </cell>
          <cell r="E1430" t="str">
            <v>QEA</v>
          </cell>
          <cell r="F1430">
            <v>2.2499999999999999E-2</v>
          </cell>
          <cell r="G1430">
            <v>0</v>
          </cell>
          <cell r="H1430">
            <v>2.23</v>
          </cell>
          <cell r="I1430" t="str">
            <v>C</v>
          </cell>
        </row>
        <row r="1431">
          <cell r="A1431" t="str">
            <v>乗0C3FA</v>
          </cell>
          <cell r="B1431" t="str">
            <v>乗用(CNG)</v>
          </cell>
          <cell r="C1431" t="str">
            <v>乗0C</v>
          </cell>
          <cell r="D1431" t="str">
            <v>H30</v>
          </cell>
          <cell r="E1431" t="str">
            <v>3FA</v>
          </cell>
          <cell r="F1431">
            <v>2.5000000000000001E-2</v>
          </cell>
          <cell r="G1431">
            <v>0</v>
          </cell>
          <cell r="H1431">
            <v>2.23</v>
          </cell>
          <cell r="I1431" t="str">
            <v>C</v>
          </cell>
        </row>
        <row r="1432">
          <cell r="A1432" t="str">
            <v>乗0C3EA</v>
          </cell>
          <cell r="B1432" t="str">
            <v>乗用(CNG)</v>
          </cell>
          <cell r="C1432" t="str">
            <v>乗0C</v>
          </cell>
          <cell r="D1432" t="str">
            <v>H30</v>
          </cell>
          <cell r="E1432" t="str">
            <v>3EA</v>
          </cell>
          <cell r="F1432">
            <v>1.2500000000000001E-2</v>
          </cell>
          <cell r="G1432">
            <v>0</v>
          </cell>
          <cell r="H1432">
            <v>2.23</v>
          </cell>
          <cell r="I1432" t="str">
            <v>C</v>
          </cell>
        </row>
        <row r="1433">
          <cell r="A1433" t="str">
            <v>乗0C4FA</v>
          </cell>
          <cell r="B1433" t="str">
            <v>乗用(CNG)</v>
          </cell>
          <cell r="C1433" t="str">
            <v>乗0C</v>
          </cell>
          <cell r="D1433" t="str">
            <v>H30</v>
          </cell>
          <cell r="E1433" t="str">
            <v>4FA</v>
          </cell>
          <cell r="F1433">
            <v>1.8750000000000003E-2</v>
          </cell>
          <cell r="G1433">
            <v>0</v>
          </cell>
          <cell r="H1433">
            <v>2.23</v>
          </cell>
          <cell r="I1433" t="str">
            <v>C</v>
          </cell>
        </row>
        <row r="1434">
          <cell r="A1434" t="str">
            <v>乗0C4EA</v>
          </cell>
          <cell r="B1434" t="str">
            <v>乗用(CNG)</v>
          </cell>
          <cell r="C1434" t="str">
            <v>乗0C</v>
          </cell>
          <cell r="D1434" t="str">
            <v>H30</v>
          </cell>
          <cell r="E1434" t="str">
            <v>4EA</v>
          </cell>
          <cell r="F1434">
            <v>1.8750000000000003E-2</v>
          </cell>
          <cell r="G1434">
            <v>0</v>
          </cell>
          <cell r="H1434">
            <v>2.23</v>
          </cell>
          <cell r="I1434" t="str">
            <v>C</v>
          </cell>
        </row>
        <row r="1435">
          <cell r="A1435" t="str">
            <v>乗0C5FA</v>
          </cell>
          <cell r="B1435" t="str">
            <v>乗用(CNG)</v>
          </cell>
          <cell r="C1435" t="str">
            <v>乗0C</v>
          </cell>
          <cell r="D1435" t="str">
            <v>H30</v>
          </cell>
          <cell r="E1435" t="str">
            <v>5FA</v>
          </cell>
          <cell r="F1435">
            <v>1.2500000000000001E-2</v>
          </cell>
          <cell r="G1435">
            <v>0</v>
          </cell>
          <cell r="H1435">
            <v>2.23</v>
          </cell>
          <cell r="I1435" t="str">
            <v>C</v>
          </cell>
        </row>
        <row r="1436">
          <cell r="A1436" t="str">
            <v>乗0C5EA</v>
          </cell>
          <cell r="B1436" t="str">
            <v>乗用(CNG)</v>
          </cell>
          <cell r="C1436" t="str">
            <v>乗0C</v>
          </cell>
          <cell r="D1436" t="str">
            <v>H30</v>
          </cell>
          <cell r="E1436" t="str">
            <v>5EA</v>
          </cell>
          <cell r="F1436">
            <v>1.2500000000000001E-2</v>
          </cell>
          <cell r="G1436">
            <v>0</v>
          </cell>
          <cell r="H1436">
            <v>2.23</v>
          </cell>
          <cell r="I1436" t="str">
            <v>C</v>
          </cell>
        </row>
        <row r="1437">
          <cell r="A1437" t="str">
            <v>乗0C6FA</v>
          </cell>
          <cell r="B1437" t="str">
            <v>乗用(CNG)</v>
          </cell>
          <cell r="C1437" t="str">
            <v>乗0C</v>
          </cell>
          <cell r="D1437" t="str">
            <v>H30</v>
          </cell>
          <cell r="E1437" t="str">
            <v>6FA</v>
          </cell>
          <cell r="F1437">
            <v>6.2500000000000003E-3</v>
          </cell>
          <cell r="G1437">
            <v>0</v>
          </cell>
          <cell r="H1437">
            <v>2.23</v>
          </cell>
          <cell r="I1437" t="str">
            <v>C</v>
          </cell>
        </row>
        <row r="1438">
          <cell r="A1438" t="str">
            <v>乗0C6EA</v>
          </cell>
          <cell r="B1438" t="str">
            <v>乗用(CNG)</v>
          </cell>
          <cell r="C1438" t="str">
            <v>乗0C</v>
          </cell>
          <cell r="D1438" t="str">
            <v>H30</v>
          </cell>
          <cell r="E1438" t="str">
            <v>6EA</v>
          </cell>
          <cell r="F1438">
            <v>6.2500000000000003E-3</v>
          </cell>
          <cell r="G1438">
            <v>0</v>
          </cell>
          <cell r="H1438">
            <v>2.23</v>
          </cell>
          <cell r="I1438" t="str">
            <v>C</v>
          </cell>
        </row>
        <row r="1439">
          <cell r="A1439" t="str">
            <v>乗0CBEA</v>
          </cell>
          <cell r="B1439" t="str">
            <v>乗用(CNG)</v>
          </cell>
          <cell r="C1439" t="str">
            <v>乗0C</v>
          </cell>
          <cell r="D1439" t="str">
            <v>H17</v>
          </cell>
          <cell r="E1439" t="str">
            <v>BEA</v>
          </cell>
          <cell r="F1439">
            <v>2.2499999999999999E-2</v>
          </cell>
          <cell r="G1439">
            <v>0</v>
          </cell>
          <cell r="H1439">
            <v>2.23</v>
          </cell>
          <cell r="I1439" t="str">
            <v>C</v>
          </cell>
        </row>
        <row r="1440">
          <cell r="A1440" t="str">
            <v>乗0CBFA</v>
          </cell>
          <cell r="B1440" t="str">
            <v>乗用(CNG)</v>
          </cell>
          <cell r="C1440" t="str">
            <v>乗0C</v>
          </cell>
          <cell r="D1440" t="str">
            <v>H17</v>
          </cell>
          <cell r="E1440" t="str">
            <v>BFA</v>
          </cell>
          <cell r="F1440">
            <v>2.2499999999999999E-2</v>
          </cell>
          <cell r="G1440">
            <v>0</v>
          </cell>
          <cell r="H1440">
            <v>2.23</v>
          </cell>
          <cell r="I1440" t="str">
            <v>C</v>
          </cell>
        </row>
        <row r="1441">
          <cell r="A1441" t="str">
            <v>乗0CNEA</v>
          </cell>
          <cell r="B1441" t="str">
            <v>乗用(CNG)</v>
          </cell>
          <cell r="C1441" t="str">
            <v>乗0C</v>
          </cell>
          <cell r="D1441" t="str">
            <v>H17</v>
          </cell>
          <cell r="E1441" t="str">
            <v>NEA</v>
          </cell>
          <cell r="F1441">
            <v>2.2499999999999999E-2</v>
          </cell>
          <cell r="G1441">
            <v>0</v>
          </cell>
          <cell r="H1441">
            <v>2.23</v>
          </cell>
          <cell r="I1441" t="str">
            <v>C</v>
          </cell>
        </row>
        <row r="1442">
          <cell r="A1442" t="str">
            <v>乗0CNFA</v>
          </cell>
          <cell r="B1442" t="str">
            <v>乗用(CNG)</v>
          </cell>
          <cell r="C1442" t="str">
            <v>乗0C</v>
          </cell>
          <cell r="D1442" t="str">
            <v>H17</v>
          </cell>
          <cell r="E1442" t="str">
            <v>NFA</v>
          </cell>
          <cell r="F1442">
            <v>2.2499999999999999E-2</v>
          </cell>
          <cell r="G1442">
            <v>0</v>
          </cell>
          <cell r="H1442">
            <v>2.23</v>
          </cell>
          <cell r="I1442" t="str">
            <v>C</v>
          </cell>
        </row>
        <row r="1443">
          <cell r="A1443" t="str">
            <v>乗0CBEB</v>
          </cell>
          <cell r="B1443" t="str">
            <v>乗用(CNG)</v>
          </cell>
          <cell r="C1443" t="str">
            <v>乗0C</v>
          </cell>
          <cell r="D1443" t="str">
            <v>H17</v>
          </cell>
          <cell r="E1443" t="str">
            <v>BEB</v>
          </cell>
          <cell r="F1443">
            <v>2.2499999999999999E-2</v>
          </cell>
          <cell r="G1443">
            <v>0</v>
          </cell>
          <cell r="H1443">
            <v>2.23</v>
          </cell>
          <cell r="I1443" t="str">
            <v>C</v>
          </cell>
        </row>
        <row r="1444">
          <cell r="A1444" t="str">
            <v>乗0CBFB</v>
          </cell>
          <cell r="B1444" t="str">
            <v>乗用(CNG)</v>
          </cell>
          <cell r="C1444" t="str">
            <v>乗0C</v>
          </cell>
          <cell r="D1444" t="str">
            <v>H17</v>
          </cell>
          <cell r="E1444" t="str">
            <v>BFB</v>
          </cell>
          <cell r="F1444">
            <v>2.2499999999999999E-2</v>
          </cell>
          <cell r="G1444">
            <v>0</v>
          </cell>
          <cell r="H1444">
            <v>2.23</v>
          </cell>
          <cell r="I1444" t="str">
            <v>C</v>
          </cell>
        </row>
        <row r="1445">
          <cell r="A1445" t="str">
            <v>乗0CCEB</v>
          </cell>
          <cell r="B1445" t="str">
            <v>乗用(CNG)</v>
          </cell>
          <cell r="C1445" t="str">
            <v>乗0C</v>
          </cell>
          <cell r="D1445" t="str">
            <v>H17</v>
          </cell>
          <cell r="E1445" t="str">
            <v>CEB</v>
          </cell>
          <cell r="F1445">
            <v>1.2500000000000001E-2</v>
          </cell>
          <cell r="G1445">
            <v>0</v>
          </cell>
          <cell r="H1445">
            <v>2.23</v>
          </cell>
          <cell r="I1445" t="str">
            <v>C</v>
          </cell>
        </row>
        <row r="1446">
          <cell r="A1446" t="str">
            <v>乗0CCFB</v>
          </cell>
          <cell r="B1446" t="str">
            <v>乗用(CNG)</v>
          </cell>
          <cell r="C1446" t="str">
            <v>乗0C</v>
          </cell>
          <cell r="D1446" t="str">
            <v>H17</v>
          </cell>
          <cell r="E1446" t="str">
            <v>CFB</v>
          </cell>
          <cell r="F1446">
            <v>1.2500000000000001E-2</v>
          </cell>
          <cell r="G1446">
            <v>0</v>
          </cell>
          <cell r="H1446">
            <v>2.23</v>
          </cell>
          <cell r="I1446" t="str">
            <v>C</v>
          </cell>
        </row>
        <row r="1447">
          <cell r="A1447" t="str">
            <v>乗0CDEB</v>
          </cell>
          <cell r="B1447" t="str">
            <v>乗用(CNG)</v>
          </cell>
          <cell r="C1447" t="str">
            <v>乗0C</v>
          </cell>
          <cell r="D1447" t="str">
            <v>H17</v>
          </cell>
          <cell r="E1447" t="str">
            <v>DEB</v>
          </cell>
          <cell r="F1447">
            <v>6.2500000000000003E-3</v>
          </cell>
          <cell r="G1447">
            <v>0</v>
          </cell>
          <cell r="H1447">
            <v>2.23</v>
          </cell>
          <cell r="I1447" t="str">
            <v>C</v>
          </cell>
        </row>
        <row r="1448">
          <cell r="A1448" t="str">
            <v>乗0CDFB</v>
          </cell>
          <cell r="B1448" t="str">
            <v>乗用(CNG)</v>
          </cell>
          <cell r="C1448" t="str">
            <v>乗0C</v>
          </cell>
          <cell r="D1448" t="str">
            <v>H17</v>
          </cell>
          <cell r="E1448" t="str">
            <v>DFB</v>
          </cell>
          <cell r="F1448">
            <v>6.2500000000000003E-3</v>
          </cell>
          <cell r="G1448">
            <v>0</v>
          </cell>
          <cell r="H1448">
            <v>2.23</v>
          </cell>
          <cell r="I1448" t="str">
            <v>C</v>
          </cell>
        </row>
        <row r="1449">
          <cell r="A1449" t="str">
            <v>乗0CNEB</v>
          </cell>
          <cell r="B1449" t="str">
            <v>乗用(CNG)</v>
          </cell>
          <cell r="C1449" t="str">
            <v>乗0C</v>
          </cell>
          <cell r="D1449" t="str">
            <v>H17</v>
          </cell>
          <cell r="E1449" t="str">
            <v>NEB</v>
          </cell>
          <cell r="F1449">
            <v>2.2499999999999999E-2</v>
          </cell>
          <cell r="G1449">
            <v>0</v>
          </cell>
          <cell r="H1449">
            <v>2.23</v>
          </cell>
          <cell r="I1449" t="str">
            <v>C</v>
          </cell>
        </row>
        <row r="1450">
          <cell r="A1450" t="str">
            <v>乗0CNFB</v>
          </cell>
          <cell r="B1450" t="str">
            <v>乗用(CNG)</v>
          </cell>
          <cell r="C1450" t="str">
            <v>乗0C</v>
          </cell>
          <cell r="D1450" t="str">
            <v>H17</v>
          </cell>
          <cell r="E1450" t="str">
            <v>NFB</v>
          </cell>
          <cell r="F1450">
            <v>2.2499999999999999E-2</v>
          </cell>
          <cell r="G1450">
            <v>0</v>
          </cell>
          <cell r="H1450">
            <v>2.23</v>
          </cell>
          <cell r="I1450" t="str">
            <v>C</v>
          </cell>
        </row>
        <row r="1451">
          <cell r="A1451" t="str">
            <v>乗0CAFC</v>
          </cell>
          <cell r="B1451" t="str">
            <v>乗用(CNG)</v>
          </cell>
          <cell r="C1451" t="str">
            <v>乗0C</v>
          </cell>
          <cell r="D1451" t="str">
            <v>H17</v>
          </cell>
          <cell r="E1451" t="str">
            <v>AFC</v>
          </cell>
          <cell r="F1451">
            <v>2.5000000000000001E-2</v>
          </cell>
          <cell r="G1451">
            <v>0</v>
          </cell>
          <cell r="H1451">
            <v>2.23</v>
          </cell>
          <cell r="I1451" t="str">
            <v>C</v>
          </cell>
        </row>
        <row r="1452">
          <cell r="A1452" t="str">
            <v>乗0CAEC</v>
          </cell>
          <cell r="B1452" t="str">
            <v>乗用(CNG)</v>
          </cell>
          <cell r="C1452" t="str">
            <v>乗0C</v>
          </cell>
          <cell r="D1452" t="str">
            <v>H17</v>
          </cell>
          <cell r="E1452" t="str">
            <v>AEC</v>
          </cell>
          <cell r="F1452">
            <v>1.2500000000000001E-2</v>
          </cell>
          <cell r="G1452">
            <v>0</v>
          </cell>
          <cell r="H1452">
            <v>2.23</v>
          </cell>
          <cell r="I1452" t="str">
            <v>C</v>
          </cell>
        </row>
        <row r="1453">
          <cell r="A1453" t="str">
            <v>乗0CBEC</v>
          </cell>
          <cell r="B1453" t="str">
            <v>乗用(CNG)</v>
          </cell>
          <cell r="C1453" t="str">
            <v>乗0C</v>
          </cell>
          <cell r="D1453" t="str">
            <v>H17</v>
          </cell>
          <cell r="E1453" t="str">
            <v>BEC</v>
          </cell>
          <cell r="F1453">
            <v>2.2499999999999999E-2</v>
          </cell>
          <cell r="G1453">
            <v>0</v>
          </cell>
          <cell r="H1453">
            <v>2.23</v>
          </cell>
          <cell r="I1453" t="str">
            <v>C</v>
          </cell>
        </row>
        <row r="1454">
          <cell r="A1454" t="str">
            <v>乗0CBFC</v>
          </cell>
          <cell r="B1454" t="str">
            <v>乗用(CNG)</v>
          </cell>
          <cell r="C1454" t="str">
            <v>乗0C</v>
          </cell>
          <cell r="D1454" t="str">
            <v>H17</v>
          </cell>
          <cell r="E1454" t="str">
            <v>BFC</v>
          </cell>
          <cell r="F1454">
            <v>2.2499999999999999E-2</v>
          </cell>
          <cell r="G1454">
            <v>0</v>
          </cell>
          <cell r="H1454">
            <v>2.23</v>
          </cell>
          <cell r="I1454" t="str">
            <v>C</v>
          </cell>
        </row>
        <row r="1455">
          <cell r="A1455" t="str">
            <v>乗0CCEC</v>
          </cell>
          <cell r="B1455" t="str">
            <v>乗用(CNG)</v>
          </cell>
          <cell r="C1455" t="str">
            <v>乗0C</v>
          </cell>
          <cell r="D1455" t="str">
            <v>H17</v>
          </cell>
          <cell r="E1455" t="str">
            <v>CEC</v>
          </cell>
          <cell r="F1455">
            <v>1.2500000000000001E-2</v>
          </cell>
          <cell r="G1455">
            <v>0</v>
          </cell>
          <cell r="H1455">
            <v>2.23</v>
          </cell>
          <cell r="I1455" t="str">
            <v>C</v>
          </cell>
        </row>
        <row r="1456">
          <cell r="A1456" t="str">
            <v>乗0CCFC</v>
          </cell>
          <cell r="B1456" t="str">
            <v>乗用(CNG)</v>
          </cell>
          <cell r="C1456" t="str">
            <v>乗0C</v>
          </cell>
          <cell r="D1456" t="str">
            <v>H17</v>
          </cell>
          <cell r="E1456" t="str">
            <v>CFC</v>
          </cell>
          <cell r="F1456">
            <v>1.2500000000000001E-2</v>
          </cell>
          <cell r="G1456">
            <v>0</v>
          </cell>
          <cell r="H1456">
            <v>2.23</v>
          </cell>
          <cell r="I1456" t="str">
            <v>C</v>
          </cell>
        </row>
        <row r="1457">
          <cell r="A1457" t="str">
            <v>乗0CDEC</v>
          </cell>
          <cell r="B1457" t="str">
            <v>乗用(CNG)</v>
          </cell>
          <cell r="C1457" t="str">
            <v>乗0C</v>
          </cell>
          <cell r="D1457" t="str">
            <v>H17</v>
          </cell>
          <cell r="E1457" t="str">
            <v>DEC</v>
          </cell>
          <cell r="F1457">
            <v>6.2500000000000003E-3</v>
          </cell>
          <cell r="G1457">
            <v>0</v>
          </cell>
          <cell r="H1457">
            <v>2.23</v>
          </cell>
          <cell r="I1457" t="str">
            <v>C</v>
          </cell>
        </row>
        <row r="1458">
          <cell r="A1458" t="str">
            <v>乗0CDFC</v>
          </cell>
          <cell r="B1458" t="str">
            <v>乗用(CNG)</v>
          </cell>
          <cell r="C1458" t="str">
            <v>乗0C</v>
          </cell>
          <cell r="D1458" t="str">
            <v>H17</v>
          </cell>
          <cell r="E1458" t="str">
            <v>DFC</v>
          </cell>
          <cell r="F1458">
            <v>6.2500000000000003E-3</v>
          </cell>
          <cell r="G1458">
            <v>0</v>
          </cell>
          <cell r="H1458">
            <v>2.23</v>
          </cell>
          <cell r="I1458" t="str">
            <v>C</v>
          </cell>
        </row>
        <row r="1459">
          <cell r="A1459" t="str">
            <v>乗0CNEC</v>
          </cell>
          <cell r="B1459" t="str">
            <v>乗用(CNG)</v>
          </cell>
          <cell r="C1459" t="str">
            <v>乗0C</v>
          </cell>
          <cell r="D1459" t="str">
            <v>H17</v>
          </cell>
          <cell r="E1459" t="str">
            <v>NEC</v>
          </cell>
          <cell r="F1459">
            <v>2.2499999999999999E-2</v>
          </cell>
          <cell r="G1459">
            <v>0</v>
          </cell>
          <cell r="H1459">
            <v>2.23</v>
          </cell>
          <cell r="I1459" t="str">
            <v>C</v>
          </cell>
        </row>
        <row r="1460">
          <cell r="A1460" t="str">
            <v>乗0CNFC</v>
          </cell>
          <cell r="B1460" t="str">
            <v>乗用(CNG)</v>
          </cell>
          <cell r="C1460" t="str">
            <v>乗0C</v>
          </cell>
          <cell r="D1460" t="str">
            <v>H17</v>
          </cell>
          <cell r="E1460" t="str">
            <v>NFC</v>
          </cell>
          <cell r="F1460">
            <v>2.2499999999999999E-2</v>
          </cell>
          <cell r="G1460">
            <v>0</v>
          </cell>
          <cell r="H1460">
            <v>2.23</v>
          </cell>
          <cell r="I1460" t="str">
            <v>C</v>
          </cell>
        </row>
        <row r="1461">
          <cell r="A1461" t="str">
            <v>乗0メTN</v>
          </cell>
          <cell r="B1461" t="str">
            <v>乗用(メタノール)</v>
          </cell>
          <cell r="C1461" t="str">
            <v>乗0メ</v>
          </cell>
          <cell r="D1461" t="str">
            <v>H14</v>
          </cell>
          <cell r="E1461" t="str">
            <v>TN</v>
          </cell>
          <cell r="F1461">
            <v>0.105</v>
          </cell>
          <cell r="G1461">
            <v>0</v>
          </cell>
          <cell r="H1461">
            <v>1.37</v>
          </cell>
          <cell r="I1461" t="str">
            <v>メ</v>
          </cell>
        </row>
        <row r="1462">
          <cell r="A1462" t="str">
            <v>乗0メLN</v>
          </cell>
          <cell r="B1462" t="str">
            <v>乗用(メタノール)</v>
          </cell>
          <cell r="C1462" t="str">
            <v>乗0メ</v>
          </cell>
          <cell r="D1462" t="str">
            <v>H14</v>
          </cell>
          <cell r="E1462" t="str">
            <v>LN</v>
          </cell>
          <cell r="F1462">
            <v>7.0000000000000007E-2</v>
          </cell>
          <cell r="G1462">
            <v>0</v>
          </cell>
          <cell r="H1462">
            <v>1.37</v>
          </cell>
          <cell r="I1462" t="str">
            <v>メ</v>
          </cell>
        </row>
        <row r="1463">
          <cell r="A1463" t="str">
            <v>乗0メUN</v>
          </cell>
          <cell r="B1463" t="str">
            <v>乗用(メタノール)</v>
          </cell>
          <cell r="C1463" t="str">
            <v>乗0メ</v>
          </cell>
          <cell r="D1463" t="str">
            <v>H14</v>
          </cell>
          <cell r="E1463" t="str">
            <v>UN</v>
          </cell>
          <cell r="F1463">
            <v>3.5000000000000003E-2</v>
          </cell>
          <cell r="G1463">
            <v>0</v>
          </cell>
          <cell r="H1463">
            <v>1.37</v>
          </cell>
          <cell r="I1463" t="str">
            <v>メ</v>
          </cell>
        </row>
        <row r="1464">
          <cell r="A1464" t="str">
            <v>乗0メAHA</v>
          </cell>
          <cell r="B1464" t="str">
            <v>乗用(メタノール)</v>
          </cell>
          <cell r="C1464" t="str">
            <v>乗0メ</v>
          </cell>
          <cell r="D1464" t="str">
            <v>H17</v>
          </cell>
          <cell r="E1464" t="str">
            <v>AHA</v>
          </cell>
          <cell r="F1464">
            <v>7.0000000000000007E-2</v>
          </cell>
          <cell r="G1464">
            <v>0</v>
          </cell>
          <cell r="H1464">
            <v>1.37</v>
          </cell>
          <cell r="I1464" t="str">
            <v>メ</v>
          </cell>
        </row>
        <row r="1465">
          <cell r="A1465" t="str">
            <v>乗0メAGA</v>
          </cell>
          <cell r="B1465" t="str">
            <v>乗用(メタノール)</v>
          </cell>
          <cell r="C1465" t="str">
            <v>乗0メ</v>
          </cell>
          <cell r="D1465" t="str">
            <v>H17</v>
          </cell>
          <cell r="E1465" t="str">
            <v>AGA</v>
          </cell>
          <cell r="F1465">
            <v>3.5000000000000003E-2</v>
          </cell>
          <cell r="G1465">
            <v>0</v>
          </cell>
          <cell r="H1465">
            <v>1.37</v>
          </cell>
          <cell r="I1465" t="str">
            <v>メ</v>
          </cell>
        </row>
        <row r="1466">
          <cell r="A1466" t="str">
            <v>乗0メCGA</v>
          </cell>
          <cell r="B1466" t="str">
            <v>乗用(メタノール)</v>
          </cell>
          <cell r="C1466" t="str">
            <v>乗0メ</v>
          </cell>
          <cell r="D1466" t="str">
            <v>H17</v>
          </cell>
          <cell r="E1466" t="str">
            <v>CGA</v>
          </cell>
          <cell r="F1466">
            <v>3.5000000000000003E-2</v>
          </cell>
          <cell r="G1466">
            <v>0</v>
          </cell>
          <cell r="H1466">
            <v>1.37</v>
          </cell>
          <cell r="I1466" t="str">
            <v>メ</v>
          </cell>
        </row>
        <row r="1467">
          <cell r="A1467" t="str">
            <v>乗0メCHA</v>
          </cell>
          <cell r="B1467" t="str">
            <v>乗用(メタノール)</v>
          </cell>
          <cell r="C1467" t="str">
            <v>乗0メ</v>
          </cell>
          <cell r="D1467" t="str">
            <v>H17</v>
          </cell>
          <cell r="E1467" t="str">
            <v>CHA</v>
          </cell>
          <cell r="F1467">
            <v>3.5000000000000003E-2</v>
          </cell>
          <cell r="G1467">
            <v>0</v>
          </cell>
          <cell r="H1467">
            <v>1.37</v>
          </cell>
          <cell r="I1467" t="str">
            <v>メ</v>
          </cell>
        </row>
        <row r="1468">
          <cell r="A1468" t="str">
            <v>乗0メDGA</v>
          </cell>
          <cell r="B1468" t="str">
            <v>乗用(メタノール)</v>
          </cell>
          <cell r="C1468" t="str">
            <v>乗0メ</v>
          </cell>
          <cell r="D1468" t="str">
            <v>H17</v>
          </cell>
          <cell r="E1468" t="str">
            <v>DGA</v>
          </cell>
          <cell r="F1468">
            <v>1.7500000000000002E-2</v>
          </cell>
          <cell r="G1468">
            <v>0</v>
          </cell>
          <cell r="H1468">
            <v>1.37</v>
          </cell>
          <cell r="I1468" t="str">
            <v>メ</v>
          </cell>
        </row>
        <row r="1469">
          <cell r="A1469" t="str">
            <v>乗0メDHA</v>
          </cell>
          <cell r="B1469" t="str">
            <v>乗用(メタノール)</v>
          </cell>
          <cell r="C1469" t="str">
            <v>乗0メ</v>
          </cell>
          <cell r="D1469" t="str">
            <v>H17</v>
          </cell>
          <cell r="E1469" t="str">
            <v>DHA</v>
          </cell>
          <cell r="F1469">
            <v>1.7500000000000002E-2</v>
          </cell>
          <cell r="G1469">
            <v>0</v>
          </cell>
          <cell r="H1469">
            <v>1.37</v>
          </cell>
          <cell r="I1469" t="str">
            <v>メ</v>
          </cell>
        </row>
        <row r="1470">
          <cell r="A1470" t="str">
            <v>乗0メLHA</v>
          </cell>
          <cell r="B1470" t="str">
            <v>乗用(メタノール)</v>
          </cell>
          <cell r="C1470" t="str">
            <v>乗0メ</v>
          </cell>
          <cell r="D1470" t="str">
            <v>H21</v>
          </cell>
          <cell r="E1470" t="str">
            <v>LHA</v>
          </cell>
          <cell r="F1470">
            <v>0.04</v>
          </cell>
          <cell r="G1470">
            <v>0</v>
          </cell>
          <cell r="H1470">
            <v>1.37</v>
          </cell>
          <cell r="I1470" t="str">
            <v>メ</v>
          </cell>
        </row>
        <row r="1471">
          <cell r="A1471" t="str">
            <v>乗0メLGA</v>
          </cell>
          <cell r="B1471" t="str">
            <v>乗用(メタノール)</v>
          </cell>
          <cell r="C1471" t="str">
            <v>乗0メ</v>
          </cell>
          <cell r="D1471" t="str">
            <v>H21</v>
          </cell>
          <cell r="E1471" t="str">
            <v>LGA</v>
          </cell>
          <cell r="F1471">
            <v>0.02</v>
          </cell>
          <cell r="G1471">
            <v>0</v>
          </cell>
          <cell r="H1471">
            <v>1.37</v>
          </cell>
          <cell r="I1471" t="str">
            <v>メ</v>
          </cell>
        </row>
        <row r="1472">
          <cell r="A1472" t="str">
            <v>乗0メMHA</v>
          </cell>
          <cell r="B1472" t="str">
            <v>乗用(メタノール)</v>
          </cell>
          <cell r="C1472" t="str">
            <v>乗0メ</v>
          </cell>
          <cell r="D1472" t="str">
            <v>H21</v>
          </cell>
          <cell r="E1472" t="str">
            <v>MHA</v>
          </cell>
          <cell r="F1472">
            <v>0.02</v>
          </cell>
          <cell r="G1472">
            <v>0</v>
          </cell>
          <cell r="H1472">
            <v>1.37</v>
          </cell>
          <cell r="I1472" t="str">
            <v>メ</v>
          </cell>
        </row>
        <row r="1473">
          <cell r="A1473" t="str">
            <v>乗0メMGA</v>
          </cell>
          <cell r="B1473" t="str">
            <v>乗用(メタノール)</v>
          </cell>
          <cell r="C1473" t="str">
            <v>乗0メ</v>
          </cell>
          <cell r="D1473" t="str">
            <v>H21</v>
          </cell>
          <cell r="E1473" t="str">
            <v>MGA</v>
          </cell>
          <cell r="F1473">
            <v>0.02</v>
          </cell>
          <cell r="G1473">
            <v>0</v>
          </cell>
          <cell r="H1473">
            <v>1.37</v>
          </cell>
          <cell r="I1473" t="str">
            <v>メ</v>
          </cell>
        </row>
        <row r="1474">
          <cell r="A1474" t="str">
            <v>乗0メRHA</v>
          </cell>
          <cell r="B1474" t="str">
            <v>乗用(メタノール)</v>
          </cell>
          <cell r="C1474" t="str">
            <v>乗0メ</v>
          </cell>
          <cell r="D1474" t="str">
            <v>H21</v>
          </cell>
          <cell r="E1474" t="str">
            <v>RHA</v>
          </cell>
          <cell r="F1474">
            <v>0.01</v>
          </cell>
          <cell r="G1474">
            <v>0</v>
          </cell>
          <cell r="H1474">
            <v>1.37</v>
          </cell>
          <cell r="I1474" t="str">
            <v>メ</v>
          </cell>
        </row>
        <row r="1475">
          <cell r="A1475" t="str">
            <v>乗0メRGA</v>
          </cell>
          <cell r="B1475" t="str">
            <v>乗用(メタノール)</v>
          </cell>
          <cell r="C1475" t="str">
            <v>乗0メ</v>
          </cell>
          <cell r="D1475" t="str">
            <v>H21</v>
          </cell>
          <cell r="E1475" t="str">
            <v>RGA</v>
          </cell>
          <cell r="F1475">
            <v>0.01</v>
          </cell>
          <cell r="G1475">
            <v>0</v>
          </cell>
          <cell r="H1475">
            <v>1.37</v>
          </cell>
          <cell r="I1475" t="str">
            <v>メ</v>
          </cell>
        </row>
        <row r="1476">
          <cell r="A1476" t="str">
            <v>乗0メQHA</v>
          </cell>
          <cell r="B1476" t="str">
            <v>乗用(メタノール)</v>
          </cell>
          <cell r="C1476" t="str">
            <v>乗0メ</v>
          </cell>
          <cell r="D1476" t="str">
            <v>H21</v>
          </cell>
          <cell r="E1476" t="str">
            <v>QHA</v>
          </cell>
          <cell r="F1476">
            <v>3.5999999999999997E-2</v>
          </cell>
          <cell r="G1476">
            <v>0</v>
          </cell>
          <cell r="H1476">
            <v>1.37</v>
          </cell>
          <cell r="I1476" t="str">
            <v>メ</v>
          </cell>
        </row>
        <row r="1477">
          <cell r="A1477" t="str">
            <v>乗0メQGA</v>
          </cell>
          <cell r="B1477" t="str">
            <v>乗用(メタノール)</v>
          </cell>
          <cell r="C1477" t="str">
            <v>乗0メ</v>
          </cell>
          <cell r="D1477" t="str">
            <v>H21</v>
          </cell>
          <cell r="E1477" t="str">
            <v>QGA</v>
          </cell>
          <cell r="F1477">
            <v>3.5999999999999997E-2</v>
          </cell>
          <cell r="G1477">
            <v>0</v>
          </cell>
          <cell r="H1477">
            <v>1.37</v>
          </cell>
          <cell r="I1477" t="str">
            <v>メ</v>
          </cell>
        </row>
        <row r="1478">
          <cell r="A1478" t="str">
            <v>乗0メ3HA</v>
          </cell>
          <cell r="B1478" t="str">
            <v>乗用(メタノール)</v>
          </cell>
          <cell r="C1478" t="str">
            <v>乗0メ</v>
          </cell>
          <cell r="D1478" t="str">
            <v>H30</v>
          </cell>
          <cell r="E1478" t="str">
            <v>3HA</v>
          </cell>
          <cell r="F1478">
            <v>7.4999999999999997E-2</v>
          </cell>
          <cell r="G1478">
            <v>0</v>
          </cell>
          <cell r="H1478">
            <v>1.37</v>
          </cell>
          <cell r="I1478" t="str">
            <v>メ</v>
          </cell>
        </row>
        <row r="1479">
          <cell r="A1479" t="str">
            <v>乗0メ3GA</v>
          </cell>
          <cell r="B1479" t="str">
            <v>乗用(メタノール)</v>
          </cell>
          <cell r="C1479" t="str">
            <v>乗0メ</v>
          </cell>
          <cell r="D1479" t="str">
            <v>H30</v>
          </cell>
          <cell r="E1479" t="str">
            <v>3GA</v>
          </cell>
          <cell r="F1479">
            <v>3.7499999999999999E-2</v>
          </cell>
          <cell r="G1479">
            <v>0</v>
          </cell>
          <cell r="H1479">
            <v>1.37</v>
          </cell>
          <cell r="I1479" t="str">
            <v>メ</v>
          </cell>
        </row>
        <row r="1480">
          <cell r="A1480" t="str">
            <v>乗0メ4HA</v>
          </cell>
          <cell r="B1480" t="str">
            <v>乗用(メタノール)</v>
          </cell>
          <cell r="C1480" t="str">
            <v>乗0メ</v>
          </cell>
          <cell r="D1480" t="str">
            <v>H30</v>
          </cell>
          <cell r="E1480" t="str">
            <v>4HA</v>
          </cell>
          <cell r="F1480">
            <v>5.6249999999999994E-2</v>
          </cell>
          <cell r="G1480">
            <v>0</v>
          </cell>
          <cell r="H1480">
            <v>1.37</v>
          </cell>
          <cell r="I1480" t="str">
            <v>メ</v>
          </cell>
        </row>
        <row r="1481">
          <cell r="A1481" t="str">
            <v>乗0メ4GA</v>
          </cell>
          <cell r="B1481" t="str">
            <v>乗用(メタノール)</v>
          </cell>
          <cell r="C1481" t="str">
            <v>乗0メ</v>
          </cell>
          <cell r="D1481" t="str">
            <v>H30</v>
          </cell>
          <cell r="E1481" t="str">
            <v>4GA</v>
          </cell>
          <cell r="F1481">
            <v>5.6249999999999994E-2</v>
          </cell>
          <cell r="G1481">
            <v>0</v>
          </cell>
          <cell r="H1481">
            <v>1.37</v>
          </cell>
          <cell r="I1481" t="str">
            <v>メ</v>
          </cell>
        </row>
        <row r="1482">
          <cell r="A1482" t="str">
            <v>乗0メ5HA</v>
          </cell>
          <cell r="B1482" t="str">
            <v>乗用(メタノール)</v>
          </cell>
          <cell r="C1482" t="str">
            <v>乗0メ</v>
          </cell>
          <cell r="D1482" t="str">
            <v>H30</v>
          </cell>
          <cell r="E1482" t="str">
            <v>5HA</v>
          </cell>
          <cell r="F1482">
            <v>3.7499999999999999E-2</v>
          </cell>
          <cell r="G1482">
            <v>0</v>
          </cell>
          <cell r="H1482">
            <v>1.37</v>
          </cell>
          <cell r="I1482" t="str">
            <v>メ</v>
          </cell>
        </row>
        <row r="1483">
          <cell r="A1483" t="str">
            <v>乗0メ5GA</v>
          </cell>
          <cell r="B1483" t="str">
            <v>乗用(メタノール)</v>
          </cell>
          <cell r="C1483" t="str">
            <v>乗0メ</v>
          </cell>
          <cell r="D1483" t="str">
            <v>H30</v>
          </cell>
          <cell r="E1483" t="str">
            <v>5GA</v>
          </cell>
          <cell r="F1483">
            <v>3.7499999999999999E-2</v>
          </cell>
          <cell r="G1483">
            <v>0</v>
          </cell>
          <cell r="H1483">
            <v>1.37</v>
          </cell>
          <cell r="I1483" t="str">
            <v>メ</v>
          </cell>
        </row>
        <row r="1484">
          <cell r="A1484" t="str">
            <v>乗0メ6HA</v>
          </cell>
          <cell r="B1484" t="str">
            <v>乗用(メタノール)</v>
          </cell>
          <cell r="C1484" t="str">
            <v>乗0メ</v>
          </cell>
          <cell r="D1484" t="str">
            <v>H30</v>
          </cell>
          <cell r="E1484" t="str">
            <v>6HA</v>
          </cell>
          <cell r="F1484">
            <v>1.8749999999999999E-2</v>
          </cell>
          <cell r="G1484">
            <v>0</v>
          </cell>
          <cell r="H1484">
            <v>1.37</v>
          </cell>
          <cell r="I1484" t="str">
            <v>メ</v>
          </cell>
        </row>
        <row r="1485">
          <cell r="A1485" t="str">
            <v>乗0メ6GA</v>
          </cell>
          <cell r="B1485" t="str">
            <v>乗用(メタノール)</v>
          </cell>
          <cell r="C1485" t="str">
            <v>乗0メ</v>
          </cell>
          <cell r="D1485" t="str">
            <v>H30</v>
          </cell>
          <cell r="E1485" t="str">
            <v>6GA</v>
          </cell>
          <cell r="F1485">
            <v>1.8749999999999999E-2</v>
          </cell>
          <cell r="G1485">
            <v>0</v>
          </cell>
          <cell r="H1485">
            <v>1.37</v>
          </cell>
          <cell r="I1485" t="str">
            <v>メ</v>
          </cell>
        </row>
        <row r="1486">
          <cell r="A1486" t="str">
            <v>乗0メBGA</v>
          </cell>
          <cell r="B1486" t="str">
            <v>乗用(メタノール)</v>
          </cell>
          <cell r="C1486" t="str">
            <v>乗0メ</v>
          </cell>
          <cell r="D1486" t="str">
            <v>H17</v>
          </cell>
          <cell r="E1486" t="str">
            <v>BGA</v>
          </cell>
          <cell r="F1486">
            <v>6.3E-2</v>
          </cell>
          <cell r="G1486">
            <v>0</v>
          </cell>
          <cell r="H1486">
            <v>1.37</v>
          </cell>
          <cell r="I1486" t="str">
            <v>メ</v>
          </cell>
        </row>
        <row r="1487">
          <cell r="A1487" t="str">
            <v>乗0メBHA</v>
          </cell>
          <cell r="B1487" t="str">
            <v>乗用(メタノール)</v>
          </cell>
          <cell r="C1487" t="str">
            <v>乗0メ</v>
          </cell>
          <cell r="D1487" t="str">
            <v>H17</v>
          </cell>
          <cell r="E1487" t="str">
            <v>BHA</v>
          </cell>
          <cell r="F1487">
            <v>6.3E-2</v>
          </cell>
          <cell r="G1487">
            <v>0</v>
          </cell>
          <cell r="H1487">
            <v>1.37</v>
          </cell>
          <cell r="I1487" t="str">
            <v>メ</v>
          </cell>
        </row>
        <row r="1488">
          <cell r="A1488" t="str">
            <v>乗0電EA</v>
          </cell>
          <cell r="B1488" t="str">
            <v>乗用(電気)</v>
          </cell>
          <cell r="C1488" t="str">
            <v>乗0電</v>
          </cell>
          <cell r="E1488" t="str">
            <v>EA</v>
          </cell>
          <cell r="F1488">
            <v>0</v>
          </cell>
          <cell r="G1488">
            <v>0</v>
          </cell>
          <cell r="H1488">
            <v>0</v>
          </cell>
          <cell r="I1488" t="str">
            <v>電</v>
          </cell>
        </row>
        <row r="1489">
          <cell r="A1489" t="str">
            <v>貨1電EB</v>
          </cell>
          <cell r="B1489" t="str">
            <v>貨物～1.7t(電気)</v>
          </cell>
          <cell r="C1489" t="str">
            <v>貨1電</v>
          </cell>
          <cell r="E1489" t="str">
            <v>EB</v>
          </cell>
          <cell r="F1489">
            <v>0</v>
          </cell>
          <cell r="G1489">
            <v>0</v>
          </cell>
          <cell r="H1489">
            <v>0</v>
          </cell>
          <cell r="I1489" t="str">
            <v>電</v>
          </cell>
        </row>
        <row r="1490">
          <cell r="A1490" t="str">
            <v>貨2電EC</v>
          </cell>
          <cell r="B1490" t="str">
            <v>貨物1.7～2.5t(電気)</v>
          </cell>
          <cell r="C1490" t="str">
            <v>貨2電</v>
          </cell>
          <cell r="E1490" t="str">
            <v>EC</v>
          </cell>
          <cell r="F1490">
            <v>0</v>
          </cell>
          <cell r="G1490">
            <v>0</v>
          </cell>
          <cell r="H1490">
            <v>0</v>
          </cell>
          <cell r="I1490" t="str">
            <v>電</v>
          </cell>
        </row>
        <row r="1491">
          <cell r="A1491" t="str">
            <v>貨3電EC</v>
          </cell>
          <cell r="B1491" t="str">
            <v>貨物2.5～3.5t(電気)</v>
          </cell>
          <cell r="C1491" t="str">
            <v>貨3電</v>
          </cell>
          <cell r="E1491" t="str">
            <v>EC</v>
          </cell>
          <cell r="F1491">
            <v>0</v>
          </cell>
          <cell r="G1491">
            <v>0</v>
          </cell>
          <cell r="H1491">
            <v>0</v>
          </cell>
          <cell r="I1491" t="str">
            <v>電</v>
          </cell>
        </row>
        <row r="1492">
          <cell r="A1492" t="str">
            <v>貨4電ED</v>
          </cell>
          <cell r="B1492" t="str">
            <v>貨物3.5t～(電気)</v>
          </cell>
          <cell r="C1492" t="str">
            <v>貨4電</v>
          </cell>
          <cell r="E1492" t="str">
            <v>ED</v>
          </cell>
          <cell r="F1492">
            <v>0</v>
          </cell>
          <cell r="G1492">
            <v>0</v>
          </cell>
          <cell r="H1492">
            <v>0</v>
          </cell>
          <cell r="I1492" t="str">
            <v>電</v>
          </cell>
        </row>
        <row r="1493">
          <cell r="A1493" t="str">
            <v>乗0電ZAA</v>
          </cell>
          <cell r="B1493" t="str">
            <v>電気自動車全て</v>
          </cell>
          <cell r="C1493" t="str">
            <v>乗0電</v>
          </cell>
          <cell r="D1493" t="str">
            <v>H17</v>
          </cell>
          <cell r="E1493" t="str">
            <v>ZAA</v>
          </cell>
          <cell r="F1493">
            <v>0</v>
          </cell>
          <cell r="G1493">
            <v>0</v>
          </cell>
          <cell r="H1493">
            <v>0</v>
          </cell>
          <cell r="I1493" t="str">
            <v>電</v>
          </cell>
        </row>
        <row r="1494">
          <cell r="A1494" t="str">
            <v>貨1電ZAB</v>
          </cell>
          <cell r="B1494" t="str">
            <v>電気自動車全て</v>
          </cell>
          <cell r="C1494" t="str">
            <v>貨1電</v>
          </cell>
          <cell r="D1494" t="str">
            <v>H17</v>
          </cell>
          <cell r="E1494" t="str">
            <v>ZAB</v>
          </cell>
          <cell r="F1494">
            <v>0</v>
          </cell>
          <cell r="G1494">
            <v>0</v>
          </cell>
          <cell r="H1494">
            <v>0</v>
          </cell>
          <cell r="I1494" t="str">
            <v>電</v>
          </cell>
        </row>
        <row r="1495">
          <cell r="A1495" t="str">
            <v>貨2電ZAB</v>
          </cell>
          <cell r="B1495" t="str">
            <v>電気自動車全て</v>
          </cell>
          <cell r="C1495" t="str">
            <v>貨2電</v>
          </cell>
          <cell r="D1495" t="str">
            <v>H17</v>
          </cell>
          <cell r="E1495" t="str">
            <v>ZAB</v>
          </cell>
          <cell r="F1495">
            <v>0</v>
          </cell>
          <cell r="G1495">
            <v>0</v>
          </cell>
          <cell r="H1495">
            <v>0</v>
          </cell>
          <cell r="I1495" t="str">
            <v>電</v>
          </cell>
        </row>
        <row r="1496">
          <cell r="A1496" t="str">
            <v>貨3電ZAB</v>
          </cell>
          <cell r="B1496" t="str">
            <v>電気自動車全て</v>
          </cell>
          <cell r="C1496" t="str">
            <v>貨3電</v>
          </cell>
          <cell r="D1496" t="str">
            <v>H17</v>
          </cell>
          <cell r="E1496" t="str">
            <v>ZAB</v>
          </cell>
          <cell r="F1496">
            <v>0</v>
          </cell>
          <cell r="G1496">
            <v>0</v>
          </cell>
          <cell r="H1496">
            <v>0</v>
          </cell>
          <cell r="I1496" t="str">
            <v>電</v>
          </cell>
        </row>
        <row r="1497">
          <cell r="A1497" t="str">
            <v>貨4電ZAB</v>
          </cell>
          <cell r="B1497" t="str">
            <v>電気自動車全て</v>
          </cell>
          <cell r="C1497" t="str">
            <v>貨4電</v>
          </cell>
          <cell r="D1497" t="str">
            <v>H17</v>
          </cell>
          <cell r="E1497" t="str">
            <v>ZAB</v>
          </cell>
          <cell r="F1497">
            <v>0</v>
          </cell>
          <cell r="G1497">
            <v>0</v>
          </cell>
          <cell r="H1497">
            <v>0</v>
          </cell>
          <cell r="I1497" t="str">
            <v>電</v>
          </cell>
        </row>
        <row r="1498">
          <cell r="A1498" t="str">
            <v>貨1電ZAC</v>
          </cell>
          <cell r="B1498" t="str">
            <v>電気自動車全て</v>
          </cell>
          <cell r="C1498" t="str">
            <v>貨1電</v>
          </cell>
          <cell r="D1498" t="str">
            <v>H17</v>
          </cell>
          <cell r="E1498" t="str">
            <v>ZAC</v>
          </cell>
          <cell r="F1498">
            <v>0</v>
          </cell>
          <cell r="G1498">
            <v>0</v>
          </cell>
          <cell r="H1498">
            <v>0</v>
          </cell>
          <cell r="I1498" t="str">
            <v>電</v>
          </cell>
        </row>
        <row r="1499">
          <cell r="A1499" t="str">
            <v>貨2電ZAC</v>
          </cell>
          <cell r="B1499" t="str">
            <v>電気自動車全て</v>
          </cell>
          <cell r="C1499" t="str">
            <v>貨2電</v>
          </cell>
          <cell r="D1499" t="str">
            <v>H17</v>
          </cell>
          <cell r="E1499" t="str">
            <v>ZAC</v>
          </cell>
          <cell r="F1499">
            <v>0</v>
          </cell>
          <cell r="G1499">
            <v>0</v>
          </cell>
          <cell r="H1499">
            <v>0</v>
          </cell>
          <cell r="I1499" t="str">
            <v>電</v>
          </cell>
        </row>
        <row r="1500">
          <cell r="A1500" t="str">
            <v>貨3電ZAC</v>
          </cell>
          <cell r="B1500" t="str">
            <v>電気自動車全て</v>
          </cell>
          <cell r="C1500" t="str">
            <v>貨3電</v>
          </cell>
          <cell r="D1500" t="str">
            <v>H17</v>
          </cell>
          <cell r="E1500" t="str">
            <v>ZAC</v>
          </cell>
          <cell r="F1500">
            <v>0</v>
          </cell>
          <cell r="G1500">
            <v>0</v>
          </cell>
          <cell r="H1500">
            <v>0</v>
          </cell>
          <cell r="I1500" t="str">
            <v>電</v>
          </cell>
        </row>
        <row r="1501">
          <cell r="A1501" t="str">
            <v>貨4電ZAC</v>
          </cell>
          <cell r="B1501" t="str">
            <v>電気自動車全て</v>
          </cell>
          <cell r="C1501" t="str">
            <v>貨4電</v>
          </cell>
          <cell r="D1501" t="str">
            <v>H17</v>
          </cell>
          <cell r="E1501" t="str">
            <v>ZAC</v>
          </cell>
          <cell r="F1501">
            <v>0</v>
          </cell>
          <cell r="G1501">
            <v>0</v>
          </cell>
          <cell r="H1501">
            <v>0</v>
          </cell>
          <cell r="I1501" t="str">
            <v>電</v>
          </cell>
        </row>
        <row r="1502">
          <cell r="A1502" t="str">
            <v>乗0燃電ZBA</v>
          </cell>
          <cell r="B1502" t="str">
            <v>電気自動車全て</v>
          </cell>
          <cell r="C1502" t="str">
            <v>乗0燃電</v>
          </cell>
          <cell r="D1502" t="str">
            <v>H17</v>
          </cell>
          <cell r="E1502" t="str">
            <v>ZBA</v>
          </cell>
          <cell r="F1502">
            <v>0</v>
          </cell>
          <cell r="G1502">
            <v>0</v>
          </cell>
          <cell r="H1502">
            <v>0</v>
          </cell>
          <cell r="I1502" t="str">
            <v>燃電</v>
          </cell>
        </row>
        <row r="1503">
          <cell r="A1503" t="str">
            <v>貨1燃電ZBB</v>
          </cell>
          <cell r="B1503" t="str">
            <v>電気自動車全て</v>
          </cell>
          <cell r="C1503" t="str">
            <v>貨1燃電</v>
          </cell>
          <cell r="D1503" t="str">
            <v>H17</v>
          </cell>
          <cell r="E1503" t="str">
            <v>ZBB</v>
          </cell>
          <cell r="F1503">
            <v>0</v>
          </cell>
          <cell r="G1503">
            <v>0</v>
          </cell>
          <cell r="H1503">
            <v>0</v>
          </cell>
          <cell r="I1503" t="str">
            <v>燃電</v>
          </cell>
        </row>
        <row r="1504">
          <cell r="A1504" t="str">
            <v>貨2燃電ZBB</v>
          </cell>
          <cell r="B1504" t="str">
            <v>電気自動車全て</v>
          </cell>
          <cell r="C1504" t="str">
            <v>貨2燃電</v>
          </cell>
          <cell r="D1504" t="str">
            <v>H17</v>
          </cell>
          <cell r="E1504" t="str">
            <v>ZBB</v>
          </cell>
          <cell r="F1504">
            <v>0</v>
          </cell>
          <cell r="G1504">
            <v>0</v>
          </cell>
          <cell r="H1504">
            <v>0</v>
          </cell>
          <cell r="I1504" t="str">
            <v>燃電</v>
          </cell>
        </row>
        <row r="1505">
          <cell r="A1505" t="str">
            <v>貨3燃電ZBB</v>
          </cell>
          <cell r="B1505" t="str">
            <v>電気自動車全て</v>
          </cell>
          <cell r="C1505" t="str">
            <v>貨3燃電</v>
          </cell>
          <cell r="D1505" t="str">
            <v>H17</v>
          </cell>
          <cell r="E1505" t="str">
            <v>ZBB</v>
          </cell>
          <cell r="F1505">
            <v>0</v>
          </cell>
          <cell r="G1505">
            <v>0</v>
          </cell>
          <cell r="H1505">
            <v>0</v>
          </cell>
          <cell r="I1505" t="str">
            <v>燃電</v>
          </cell>
        </row>
        <row r="1506">
          <cell r="A1506" t="str">
            <v>貨4燃電ZBB</v>
          </cell>
          <cell r="B1506" t="str">
            <v>電気自動車全て</v>
          </cell>
          <cell r="C1506" t="str">
            <v>貨4燃電</v>
          </cell>
          <cell r="D1506" t="str">
            <v>H17</v>
          </cell>
          <cell r="E1506" t="str">
            <v>ZBB</v>
          </cell>
          <cell r="F1506">
            <v>0</v>
          </cell>
          <cell r="G1506">
            <v>0</v>
          </cell>
          <cell r="H1506">
            <v>0</v>
          </cell>
          <cell r="I1506" t="str">
            <v>燃電</v>
          </cell>
        </row>
        <row r="1507">
          <cell r="A1507" t="str">
            <v>貨1燃電ZBC</v>
          </cell>
          <cell r="B1507" t="str">
            <v>電気自動車全て</v>
          </cell>
          <cell r="C1507" t="str">
            <v>貨1燃電</v>
          </cell>
          <cell r="D1507" t="str">
            <v>H17</v>
          </cell>
          <cell r="E1507" t="str">
            <v>ZBC</v>
          </cell>
          <cell r="F1507">
            <v>0</v>
          </cell>
          <cell r="G1507">
            <v>0</v>
          </cell>
          <cell r="H1507">
            <v>0</v>
          </cell>
          <cell r="I1507" t="str">
            <v>燃電</v>
          </cell>
        </row>
        <row r="1508">
          <cell r="A1508" t="str">
            <v>貨2燃電ZBC</v>
          </cell>
          <cell r="B1508" t="str">
            <v>電気自動車全て</v>
          </cell>
          <cell r="C1508" t="str">
            <v>貨2燃電</v>
          </cell>
          <cell r="D1508" t="str">
            <v>H17</v>
          </cell>
          <cell r="E1508" t="str">
            <v>ZBC</v>
          </cell>
          <cell r="F1508">
            <v>0</v>
          </cell>
          <cell r="G1508">
            <v>0</v>
          </cell>
          <cell r="H1508">
            <v>0</v>
          </cell>
          <cell r="I1508" t="str">
            <v>燃電</v>
          </cell>
        </row>
        <row r="1509">
          <cell r="A1509" t="str">
            <v>貨3燃電ZBC</v>
          </cell>
          <cell r="B1509" t="str">
            <v>電気自動車全て</v>
          </cell>
          <cell r="C1509" t="str">
            <v>貨3燃電</v>
          </cell>
          <cell r="D1509" t="str">
            <v>H17</v>
          </cell>
          <cell r="E1509" t="str">
            <v>ZBC</v>
          </cell>
          <cell r="F1509">
            <v>0</v>
          </cell>
          <cell r="G1509">
            <v>0</v>
          </cell>
          <cell r="H1509">
            <v>0</v>
          </cell>
          <cell r="I1509" t="str">
            <v>燃電</v>
          </cell>
        </row>
        <row r="1510">
          <cell r="A1510" t="str">
            <v>貨4燃電ZBC</v>
          </cell>
          <cell r="B1510" t="str">
            <v>電気自動車全て</v>
          </cell>
          <cell r="C1510" t="str">
            <v>貨4燃電</v>
          </cell>
          <cell r="D1510" t="str">
            <v>H17</v>
          </cell>
          <cell r="E1510" t="str">
            <v>ZBC</v>
          </cell>
          <cell r="F1510">
            <v>0</v>
          </cell>
          <cell r="G1510">
            <v>0</v>
          </cell>
          <cell r="H1510">
            <v>0</v>
          </cell>
          <cell r="I1510" t="str">
            <v>燃電</v>
          </cell>
        </row>
        <row r="1511">
          <cell r="A1511" t="str">
            <v>乗0電</v>
          </cell>
          <cell r="B1511" t="str">
            <v>電気自動車全て</v>
          </cell>
          <cell r="C1511" t="str">
            <v>乗0電</v>
          </cell>
          <cell r="F1511">
            <v>0</v>
          </cell>
          <cell r="G1511">
            <v>0</v>
          </cell>
          <cell r="H1511">
            <v>0</v>
          </cell>
          <cell r="I1511" t="str">
            <v>電</v>
          </cell>
        </row>
        <row r="1512">
          <cell r="A1512" t="str">
            <v/>
          </cell>
        </row>
        <row r="1513">
          <cell r="A1513" t="str">
            <v/>
          </cell>
        </row>
        <row r="1514">
          <cell r="A1514" t="str">
            <v>貨4CU</v>
          </cell>
          <cell r="B1514" t="str">
            <v>バス貨物3.5t～(CNG)</v>
          </cell>
          <cell r="C1514" t="str">
            <v>貨4C</v>
          </cell>
          <cell r="E1514" t="str">
            <v>U</v>
          </cell>
          <cell r="F1514">
            <v>0.28000000000000003</v>
          </cell>
          <cell r="G1514">
            <v>0</v>
          </cell>
          <cell r="H1514">
            <v>2.23</v>
          </cell>
          <cell r="I1514" t="str">
            <v>C</v>
          </cell>
        </row>
        <row r="1515">
          <cell r="A1515" t="str">
            <v>貨4CKK</v>
          </cell>
          <cell r="B1515" t="str">
            <v>バス貨物3.5t～(CNG)</v>
          </cell>
          <cell r="C1515" t="str">
            <v>貨4C</v>
          </cell>
          <cell r="E1515" t="str">
            <v>KK</v>
          </cell>
          <cell r="F1515">
            <v>0.17499999999999999</v>
          </cell>
          <cell r="G1515">
            <v>0</v>
          </cell>
          <cell r="H1515">
            <v>2.23</v>
          </cell>
          <cell r="I1515" t="str">
            <v>C</v>
          </cell>
        </row>
        <row r="1516">
          <cell r="A1516" t="str">
            <v>貨4CPB</v>
          </cell>
          <cell r="B1516" t="str">
            <v>バス貨物3.5t～(CNG)</v>
          </cell>
          <cell r="C1516" t="str">
            <v>貨4C</v>
          </cell>
          <cell r="E1516" t="str">
            <v>PB</v>
          </cell>
          <cell r="F1516">
            <v>0.13</v>
          </cell>
          <cell r="G1516">
            <v>0</v>
          </cell>
          <cell r="H1516">
            <v>2.23</v>
          </cell>
          <cell r="I1516" t="str">
            <v>C</v>
          </cell>
        </row>
        <row r="1517">
          <cell r="A1517" t="str">
            <v>貨4CKR</v>
          </cell>
          <cell r="B1517" t="str">
            <v>バス貨物3.5t～(CNG)</v>
          </cell>
          <cell r="C1517" t="str">
            <v>貨4C</v>
          </cell>
          <cell r="E1517" t="str">
            <v>KR</v>
          </cell>
          <cell r="F1517">
            <v>0.13</v>
          </cell>
          <cell r="G1517">
            <v>0</v>
          </cell>
          <cell r="H1517">
            <v>2.23</v>
          </cell>
          <cell r="I1517" t="str">
            <v>C</v>
          </cell>
        </row>
        <row r="1518">
          <cell r="A1518" t="str">
            <v>貨4CKC</v>
          </cell>
          <cell r="B1518" t="str">
            <v>バス貨物3.5t～(CNG)</v>
          </cell>
          <cell r="C1518" t="str">
            <v>貨4C</v>
          </cell>
          <cell r="E1518" t="str">
            <v>KC</v>
          </cell>
          <cell r="F1518">
            <v>0.23</v>
          </cell>
          <cell r="G1518">
            <v>0</v>
          </cell>
          <cell r="H1518">
            <v>2.23</v>
          </cell>
          <cell r="I1518" t="str">
            <v>C</v>
          </cell>
        </row>
        <row r="1519">
          <cell r="A1519" t="str">
            <v>貨4ガTC</v>
          </cell>
          <cell r="B1519" t="str">
            <v>バス貨物3.5t～(ガソリン・LPG)</v>
          </cell>
          <cell r="C1519" t="str">
            <v>貨4ガ</v>
          </cell>
          <cell r="D1519" t="str">
            <v>H13</v>
          </cell>
          <cell r="E1519" t="str">
            <v>TC</v>
          </cell>
          <cell r="F1519">
            <v>1.3125000000000001E-2</v>
          </cell>
          <cell r="G1519">
            <v>0</v>
          </cell>
          <cell r="H1519">
            <v>2.3199999999999998</v>
          </cell>
          <cell r="I1519" t="str">
            <v>ガL3</v>
          </cell>
        </row>
        <row r="1520">
          <cell r="A1520" t="str">
            <v>貨4CKL</v>
          </cell>
          <cell r="B1520" t="str">
            <v>バス貨物3.5t～(CNG)</v>
          </cell>
          <cell r="C1520" t="str">
            <v>貨4C</v>
          </cell>
          <cell r="E1520" t="str">
            <v>KL</v>
          </cell>
          <cell r="F1520">
            <v>0.17499999999999999</v>
          </cell>
          <cell r="G1520">
            <v>0</v>
          </cell>
          <cell r="H1520">
            <v>2.23</v>
          </cell>
          <cell r="I1520" t="str">
            <v>C</v>
          </cell>
        </row>
        <row r="1521">
          <cell r="A1521" t="str">
            <v>貨4軽LDF</v>
          </cell>
          <cell r="B1521" t="str">
            <v>バス貨物3.5t～(軽油)</v>
          </cell>
          <cell r="C1521" t="str">
            <v>貨4軽</v>
          </cell>
          <cell r="D1521" t="str">
            <v>H21</v>
          </cell>
          <cell r="E1521" t="str">
            <v>LDF</v>
          </cell>
          <cell r="F1521">
            <v>0.15</v>
          </cell>
          <cell r="G1521">
            <v>7.0000000000000001E-3</v>
          </cell>
          <cell r="H1521">
            <v>2.58</v>
          </cell>
          <cell r="I1521" t="str">
            <v>軽ポ</v>
          </cell>
        </row>
        <row r="1522">
          <cell r="A1522" t="str">
            <v>貨4電TPG</v>
          </cell>
          <cell r="B1522" t="str">
            <v>バス貨物3.5t～(電気)</v>
          </cell>
          <cell r="C1522" t="str">
            <v>貨4電</v>
          </cell>
          <cell r="D1522" t="str">
            <v>H30</v>
          </cell>
          <cell r="E1522" t="str">
            <v>TPG</v>
          </cell>
          <cell r="F1522">
            <v>0</v>
          </cell>
          <cell r="G1522">
            <v>0</v>
          </cell>
          <cell r="H1522">
            <v>0</v>
          </cell>
          <cell r="I1522" t="str">
            <v>電</v>
          </cell>
        </row>
        <row r="1523">
          <cell r="A1523" t="str">
            <v/>
          </cell>
        </row>
        <row r="1524">
          <cell r="A1524" t="str">
            <v/>
          </cell>
        </row>
        <row r="1525">
          <cell r="A1525" t="str">
            <v/>
          </cell>
        </row>
        <row r="1526">
          <cell r="A1526" t="str">
            <v/>
          </cell>
        </row>
        <row r="1527">
          <cell r="A1527" t="str">
            <v/>
          </cell>
        </row>
        <row r="1528">
          <cell r="A1528" t="str">
            <v>0</v>
          </cell>
          <cell r="C1528" t="str">
            <v/>
          </cell>
          <cell r="E1528">
            <v>0</v>
          </cell>
          <cell r="F1528">
            <v>0</v>
          </cell>
          <cell r="G1528">
            <v>0</v>
          </cell>
          <cell r="H1528">
            <v>0</v>
          </cell>
          <cell r="I1528">
            <v>0</v>
          </cell>
        </row>
        <row r="1529">
          <cell r="A1529" t="str">
            <v>0</v>
          </cell>
          <cell r="C1529" t="str">
            <v/>
          </cell>
          <cell r="E1529">
            <v>0</v>
          </cell>
          <cell r="F1529">
            <v>0</v>
          </cell>
          <cell r="G1529">
            <v>0</v>
          </cell>
          <cell r="H1529">
            <v>0</v>
          </cell>
          <cell r="I1529">
            <v>0</v>
          </cell>
        </row>
        <row r="1530">
          <cell r="A1530" t="str">
            <v>0</v>
          </cell>
          <cell r="C1530" t="str">
            <v/>
          </cell>
          <cell r="E1530">
            <v>0</v>
          </cell>
          <cell r="F1530">
            <v>0</v>
          </cell>
          <cell r="G1530">
            <v>0</v>
          </cell>
          <cell r="H1530">
            <v>0</v>
          </cell>
          <cell r="I1530">
            <v>0</v>
          </cell>
        </row>
        <row r="1531">
          <cell r="A1531" t="str">
            <v>0</v>
          </cell>
          <cell r="C1531" t="str">
            <v/>
          </cell>
          <cell r="E1531">
            <v>0</v>
          </cell>
          <cell r="F1531">
            <v>0</v>
          </cell>
          <cell r="G1531">
            <v>0</v>
          </cell>
          <cell r="H1531">
            <v>0</v>
          </cell>
          <cell r="I1531">
            <v>0</v>
          </cell>
        </row>
        <row r="1532">
          <cell r="A1532" t="str">
            <v>0</v>
          </cell>
          <cell r="C1532" t="str">
            <v/>
          </cell>
          <cell r="E1532">
            <v>0</v>
          </cell>
          <cell r="F1532">
            <v>0</v>
          </cell>
          <cell r="G1532">
            <v>0</v>
          </cell>
          <cell r="H1532">
            <v>0</v>
          </cell>
          <cell r="I1532">
            <v>0</v>
          </cell>
        </row>
        <row r="1533">
          <cell r="A1533" t="str">
            <v>0</v>
          </cell>
          <cell r="C1533" t="str">
            <v/>
          </cell>
          <cell r="E1533">
            <v>0</v>
          </cell>
          <cell r="F1533">
            <v>0</v>
          </cell>
          <cell r="G1533">
            <v>0</v>
          </cell>
          <cell r="H1533">
            <v>0</v>
          </cell>
          <cell r="I1533">
            <v>0</v>
          </cell>
        </row>
        <row r="1534">
          <cell r="A1534" t="str">
            <v>0</v>
          </cell>
          <cell r="C1534" t="str">
            <v/>
          </cell>
          <cell r="E1534">
            <v>0</v>
          </cell>
          <cell r="F1534">
            <v>0</v>
          </cell>
          <cell r="G1534">
            <v>0</v>
          </cell>
          <cell r="H1534">
            <v>0</v>
          </cell>
          <cell r="I1534">
            <v>0</v>
          </cell>
        </row>
        <row r="1535">
          <cell r="A1535" t="str">
            <v>0</v>
          </cell>
          <cell r="C1535" t="str">
            <v/>
          </cell>
          <cell r="E1535">
            <v>0</v>
          </cell>
          <cell r="F1535">
            <v>0</v>
          </cell>
          <cell r="G1535">
            <v>0</v>
          </cell>
          <cell r="H1535">
            <v>0</v>
          </cell>
          <cell r="I1535">
            <v>0</v>
          </cell>
        </row>
        <row r="1536">
          <cell r="A1536" t="str">
            <v>0</v>
          </cell>
          <cell r="C1536" t="str">
            <v/>
          </cell>
          <cell r="E1536">
            <v>0</v>
          </cell>
          <cell r="F1536">
            <v>0</v>
          </cell>
          <cell r="G1536">
            <v>0</v>
          </cell>
          <cell r="H1536">
            <v>0</v>
          </cell>
          <cell r="I1536">
            <v>0</v>
          </cell>
        </row>
        <row r="1537">
          <cell r="A1537" t="str">
            <v>0</v>
          </cell>
          <cell r="C1537" t="str">
            <v/>
          </cell>
          <cell r="E1537">
            <v>0</v>
          </cell>
          <cell r="F1537">
            <v>0</v>
          </cell>
          <cell r="G1537">
            <v>0</v>
          </cell>
          <cell r="H1537">
            <v>0</v>
          </cell>
          <cell r="I1537">
            <v>0</v>
          </cell>
        </row>
      </sheetData>
      <sheetData sheetId="10" refreshError="1"/>
      <sheetData sheetId="11" refreshError="1"/>
      <sheetData sheetId="12">
        <row r="2">
          <cell r="A2" t="str">
            <v>－</v>
          </cell>
          <cell r="B2">
            <v>1</v>
          </cell>
          <cell r="C2" t="str">
            <v>あ</v>
          </cell>
          <cell r="D2" t="str">
            <v>所沢</v>
          </cell>
        </row>
        <row r="3">
          <cell r="A3" t="str">
            <v>2CG</v>
          </cell>
          <cell r="B3">
            <v>2</v>
          </cell>
          <cell r="C3" t="str">
            <v>い</v>
          </cell>
          <cell r="D3" t="str">
            <v>熊谷</v>
          </cell>
        </row>
        <row r="4">
          <cell r="A4" t="str">
            <v>2DG</v>
          </cell>
          <cell r="B4">
            <v>3</v>
          </cell>
          <cell r="C4" t="str">
            <v>う</v>
          </cell>
          <cell r="D4" t="str">
            <v>大宮</v>
          </cell>
        </row>
        <row r="5">
          <cell r="A5" t="str">
            <v>2EG</v>
          </cell>
          <cell r="B5">
            <v>4</v>
          </cell>
          <cell r="C5" t="str">
            <v>え</v>
          </cell>
          <cell r="D5" t="str">
            <v>春日部</v>
          </cell>
        </row>
        <row r="6">
          <cell r="A6" t="str">
            <v>2FG</v>
          </cell>
          <cell r="B6">
            <v>5</v>
          </cell>
          <cell r="C6" t="str">
            <v>か</v>
          </cell>
          <cell r="D6" t="str">
            <v>川越</v>
          </cell>
        </row>
        <row r="7">
          <cell r="A7" t="str">
            <v>2GG</v>
          </cell>
          <cell r="B7">
            <v>6</v>
          </cell>
          <cell r="C7" t="str">
            <v>き</v>
          </cell>
          <cell r="D7" t="str">
            <v>川口</v>
          </cell>
        </row>
        <row r="8">
          <cell r="A8" t="str">
            <v>2HG</v>
          </cell>
          <cell r="B8">
            <v>7</v>
          </cell>
          <cell r="C8" t="str">
            <v>く</v>
          </cell>
          <cell r="D8" t="str">
            <v>越谷</v>
          </cell>
        </row>
        <row r="9">
          <cell r="A9" t="str">
            <v>2JG</v>
          </cell>
          <cell r="B9">
            <v>8</v>
          </cell>
          <cell r="C9" t="str">
            <v>け</v>
          </cell>
        </row>
        <row r="10">
          <cell r="A10" t="str">
            <v>2KG</v>
          </cell>
          <cell r="B10">
            <v>9</v>
          </cell>
          <cell r="C10" t="str">
            <v>こ</v>
          </cell>
        </row>
        <row r="11">
          <cell r="A11" t="str">
            <v>2MG</v>
          </cell>
          <cell r="B11">
            <v>10</v>
          </cell>
          <cell r="C11" t="str">
            <v>を</v>
          </cell>
        </row>
        <row r="12">
          <cell r="A12" t="str">
            <v>2NG</v>
          </cell>
          <cell r="B12">
            <v>11</v>
          </cell>
          <cell r="C12" t="str">
            <v>さ</v>
          </cell>
        </row>
        <row r="13">
          <cell r="A13" t="str">
            <v>2PG</v>
          </cell>
          <cell r="B13">
            <v>12</v>
          </cell>
          <cell r="C13" t="str">
            <v>す</v>
          </cell>
        </row>
        <row r="14">
          <cell r="A14" t="str">
            <v>2QG</v>
          </cell>
          <cell r="B14">
            <v>13</v>
          </cell>
          <cell r="C14" t="str">
            <v>せ</v>
          </cell>
        </row>
        <row r="15">
          <cell r="A15" t="str">
            <v>2RG</v>
          </cell>
          <cell r="B15">
            <v>14</v>
          </cell>
          <cell r="C15" t="str">
            <v>そ</v>
          </cell>
        </row>
        <row r="16">
          <cell r="A16" t="str">
            <v>2SG</v>
          </cell>
          <cell r="B16">
            <v>15</v>
          </cell>
          <cell r="C16" t="str">
            <v>た</v>
          </cell>
        </row>
        <row r="17">
          <cell r="A17" t="str">
            <v>2TG</v>
          </cell>
          <cell r="B17">
            <v>16</v>
          </cell>
          <cell r="C17" t="str">
            <v>ち</v>
          </cell>
        </row>
        <row r="18">
          <cell r="A18" t="str">
            <v>3AA</v>
          </cell>
          <cell r="B18">
            <v>17</v>
          </cell>
          <cell r="C18" t="str">
            <v>つ</v>
          </cell>
        </row>
        <row r="19">
          <cell r="A19" t="str">
            <v>3AE</v>
          </cell>
          <cell r="B19">
            <v>18</v>
          </cell>
          <cell r="C19" t="str">
            <v>て</v>
          </cell>
        </row>
        <row r="20">
          <cell r="A20" t="str">
            <v>3AF</v>
          </cell>
          <cell r="B20">
            <v>19</v>
          </cell>
          <cell r="C20" t="str">
            <v>と</v>
          </cell>
        </row>
        <row r="21">
          <cell r="A21" t="str">
            <v>3BA</v>
          </cell>
          <cell r="B21">
            <v>20</v>
          </cell>
          <cell r="C21" t="str">
            <v>な</v>
          </cell>
        </row>
        <row r="22">
          <cell r="A22" t="str">
            <v>3BE</v>
          </cell>
          <cell r="B22">
            <v>21</v>
          </cell>
          <cell r="C22" t="str">
            <v>に</v>
          </cell>
        </row>
        <row r="23">
          <cell r="A23" t="str">
            <v>3BF</v>
          </cell>
          <cell r="B23">
            <v>22</v>
          </cell>
          <cell r="C23" t="str">
            <v>ぬ</v>
          </cell>
        </row>
        <row r="24">
          <cell r="A24" t="str">
            <v>3CA</v>
          </cell>
          <cell r="B24">
            <v>23</v>
          </cell>
          <cell r="C24" t="str">
            <v>ね</v>
          </cell>
        </row>
        <row r="25">
          <cell r="A25" t="str">
            <v>3CE</v>
          </cell>
          <cell r="B25">
            <v>24</v>
          </cell>
          <cell r="C25" t="str">
            <v>の</v>
          </cell>
        </row>
        <row r="26">
          <cell r="A26" t="str">
            <v>3CF</v>
          </cell>
          <cell r="B26">
            <v>25</v>
          </cell>
          <cell r="C26" t="str">
            <v>は</v>
          </cell>
        </row>
        <row r="27">
          <cell r="A27" t="str">
            <v>3DA</v>
          </cell>
          <cell r="B27">
            <v>26</v>
          </cell>
          <cell r="C27" t="str">
            <v>ひ</v>
          </cell>
        </row>
        <row r="28">
          <cell r="A28" t="str">
            <v>3DE</v>
          </cell>
          <cell r="B28">
            <v>27</v>
          </cell>
          <cell r="C28" t="str">
            <v>ふ</v>
          </cell>
        </row>
        <row r="29">
          <cell r="A29" t="str">
            <v>3DF</v>
          </cell>
          <cell r="B29">
            <v>28</v>
          </cell>
          <cell r="C29" t="str">
            <v>ほ</v>
          </cell>
        </row>
        <row r="30">
          <cell r="A30" t="str">
            <v>3EA</v>
          </cell>
          <cell r="B30">
            <v>29</v>
          </cell>
          <cell r="C30" t="str">
            <v>ま</v>
          </cell>
        </row>
        <row r="31">
          <cell r="A31" t="str">
            <v>3EE</v>
          </cell>
          <cell r="B31">
            <v>30</v>
          </cell>
          <cell r="C31" t="str">
            <v>み</v>
          </cell>
        </row>
        <row r="32">
          <cell r="A32" t="str">
            <v>3EF</v>
          </cell>
          <cell r="B32">
            <v>31</v>
          </cell>
          <cell r="C32" t="str">
            <v>む</v>
          </cell>
        </row>
        <row r="33">
          <cell r="A33" t="str">
            <v>3FA</v>
          </cell>
          <cell r="B33">
            <v>32</v>
          </cell>
          <cell r="C33" t="str">
            <v>め</v>
          </cell>
        </row>
        <row r="34">
          <cell r="A34" t="str">
            <v>3FE</v>
          </cell>
          <cell r="B34">
            <v>33</v>
          </cell>
          <cell r="C34" t="str">
            <v>も</v>
          </cell>
        </row>
        <row r="35">
          <cell r="A35" t="str">
            <v>3FF</v>
          </cell>
          <cell r="B35">
            <v>34</v>
          </cell>
          <cell r="C35" t="str">
            <v>や</v>
          </cell>
        </row>
        <row r="36">
          <cell r="A36" t="str">
            <v>3GA</v>
          </cell>
          <cell r="B36">
            <v>35</v>
          </cell>
          <cell r="C36" t="str">
            <v>ゆ</v>
          </cell>
        </row>
        <row r="37">
          <cell r="A37" t="str">
            <v>3GE</v>
          </cell>
          <cell r="B37">
            <v>36</v>
          </cell>
          <cell r="C37" t="str">
            <v>ら</v>
          </cell>
        </row>
        <row r="38">
          <cell r="A38" t="str">
            <v>3GF</v>
          </cell>
          <cell r="B38">
            <v>37</v>
          </cell>
          <cell r="C38" t="str">
            <v>り</v>
          </cell>
        </row>
        <row r="39">
          <cell r="A39" t="str">
            <v>3HA</v>
          </cell>
          <cell r="B39">
            <v>38</v>
          </cell>
          <cell r="C39" t="str">
            <v>る</v>
          </cell>
        </row>
        <row r="40">
          <cell r="A40" t="str">
            <v>3HE</v>
          </cell>
          <cell r="B40">
            <v>39</v>
          </cell>
          <cell r="C40" t="str">
            <v>ろ</v>
          </cell>
        </row>
        <row r="41">
          <cell r="A41" t="str">
            <v>3HF</v>
          </cell>
          <cell r="B41">
            <v>40</v>
          </cell>
          <cell r="C41" t="str">
            <v>れ</v>
          </cell>
        </row>
        <row r="42">
          <cell r="A42" t="str">
            <v>3LA</v>
          </cell>
          <cell r="B42">
            <v>41</v>
          </cell>
          <cell r="C42" t="str">
            <v>わ</v>
          </cell>
        </row>
        <row r="43">
          <cell r="A43" t="str">
            <v>3LE</v>
          </cell>
          <cell r="B43">
            <v>42</v>
          </cell>
          <cell r="C43" t="str">
            <v>Ｅ</v>
          </cell>
        </row>
        <row r="44">
          <cell r="A44" t="str">
            <v>3LF</v>
          </cell>
          <cell r="B44">
            <v>43</v>
          </cell>
          <cell r="C44" t="str">
            <v>Ｈ</v>
          </cell>
        </row>
        <row r="45">
          <cell r="A45" t="str">
            <v>3MA</v>
          </cell>
          <cell r="B45">
            <v>44</v>
          </cell>
          <cell r="C45" t="str">
            <v>Ｋ</v>
          </cell>
        </row>
        <row r="46">
          <cell r="A46" t="str">
            <v>3ME</v>
          </cell>
          <cell r="B46">
            <v>45</v>
          </cell>
          <cell r="C46" t="str">
            <v>Ｍ</v>
          </cell>
        </row>
        <row r="47">
          <cell r="A47" t="str">
            <v>3MF</v>
          </cell>
          <cell r="B47">
            <v>46</v>
          </cell>
          <cell r="C47" t="str">
            <v>Ｔ</v>
          </cell>
        </row>
        <row r="48">
          <cell r="A48" t="str">
            <v>4AA</v>
          </cell>
          <cell r="B48">
            <v>47</v>
          </cell>
          <cell r="C48" t="str">
            <v>Ｙ</v>
          </cell>
        </row>
        <row r="49">
          <cell r="A49" t="str">
            <v>4AE</v>
          </cell>
          <cell r="B49">
            <v>48</v>
          </cell>
          <cell r="C49" t="str">
            <v>よ</v>
          </cell>
        </row>
        <row r="50">
          <cell r="A50" t="str">
            <v>4AF</v>
          </cell>
          <cell r="B50">
            <v>49</v>
          </cell>
        </row>
        <row r="51">
          <cell r="A51" t="str">
            <v>4BA</v>
          </cell>
          <cell r="B51">
            <v>50</v>
          </cell>
        </row>
        <row r="52">
          <cell r="A52" t="str">
            <v>4BE</v>
          </cell>
        </row>
        <row r="53">
          <cell r="A53" t="str">
            <v>4BF</v>
          </cell>
        </row>
        <row r="54">
          <cell r="A54" t="str">
            <v>4CA</v>
          </cell>
        </row>
        <row r="55">
          <cell r="A55" t="str">
            <v>4CE</v>
          </cell>
        </row>
        <row r="56">
          <cell r="A56" t="str">
            <v>4CF</v>
          </cell>
        </row>
        <row r="57">
          <cell r="A57" t="str">
            <v>4DA</v>
          </cell>
        </row>
        <row r="58">
          <cell r="A58" t="str">
            <v>4DE</v>
          </cell>
        </row>
        <row r="59">
          <cell r="A59" t="str">
            <v>4DF</v>
          </cell>
        </row>
        <row r="60">
          <cell r="A60" t="str">
            <v>4EA</v>
          </cell>
        </row>
        <row r="61">
          <cell r="A61" t="str">
            <v>4EE</v>
          </cell>
        </row>
        <row r="62">
          <cell r="A62" t="str">
            <v>4EF</v>
          </cell>
        </row>
        <row r="63">
          <cell r="A63" t="str">
            <v>4FA</v>
          </cell>
        </row>
        <row r="64">
          <cell r="A64" t="str">
            <v>4FE</v>
          </cell>
        </row>
        <row r="65">
          <cell r="A65" t="str">
            <v>4FF</v>
          </cell>
        </row>
        <row r="66">
          <cell r="A66" t="str">
            <v>4GA</v>
          </cell>
        </row>
        <row r="67">
          <cell r="A67" t="str">
            <v>4GE</v>
          </cell>
        </row>
        <row r="68">
          <cell r="A68" t="str">
            <v>4GF</v>
          </cell>
        </row>
        <row r="69">
          <cell r="A69" t="str">
            <v>4HA</v>
          </cell>
        </row>
        <row r="70">
          <cell r="A70" t="str">
            <v>4HE</v>
          </cell>
        </row>
        <row r="71">
          <cell r="A71" t="str">
            <v>4HF</v>
          </cell>
        </row>
        <row r="72">
          <cell r="A72" t="str">
            <v>4LA</v>
          </cell>
        </row>
        <row r="73">
          <cell r="A73" t="str">
            <v>4LE</v>
          </cell>
        </row>
        <row r="74">
          <cell r="A74" t="str">
            <v>4LF</v>
          </cell>
        </row>
        <row r="75">
          <cell r="A75" t="str">
            <v>4MA</v>
          </cell>
        </row>
        <row r="76">
          <cell r="A76" t="str">
            <v>4ME</v>
          </cell>
        </row>
        <row r="77">
          <cell r="A77" t="str">
            <v>4MF</v>
          </cell>
        </row>
        <row r="78">
          <cell r="A78" t="str">
            <v>5AA</v>
          </cell>
        </row>
        <row r="79">
          <cell r="A79" t="str">
            <v>5AE</v>
          </cell>
        </row>
        <row r="80">
          <cell r="A80" t="str">
            <v>5AF</v>
          </cell>
        </row>
        <row r="81">
          <cell r="A81" t="str">
            <v>5BA</v>
          </cell>
        </row>
        <row r="82">
          <cell r="A82" t="str">
            <v>5BE</v>
          </cell>
        </row>
        <row r="83">
          <cell r="A83" t="str">
            <v>5BF</v>
          </cell>
        </row>
        <row r="84">
          <cell r="A84" t="str">
            <v>5CA</v>
          </cell>
        </row>
        <row r="85">
          <cell r="A85" t="str">
            <v>5CE</v>
          </cell>
        </row>
        <row r="86">
          <cell r="A86" t="str">
            <v>5CF</v>
          </cell>
        </row>
        <row r="87">
          <cell r="A87" t="str">
            <v>5DA</v>
          </cell>
        </row>
        <row r="88">
          <cell r="A88" t="str">
            <v>5DE</v>
          </cell>
        </row>
        <row r="89">
          <cell r="A89" t="str">
            <v>5DF</v>
          </cell>
        </row>
        <row r="90">
          <cell r="A90" t="str">
            <v>5EA</v>
          </cell>
        </row>
        <row r="91">
          <cell r="A91" t="str">
            <v>5EE</v>
          </cell>
        </row>
        <row r="92">
          <cell r="A92" t="str">
            <v>5EF</v>
          </cell>
        </row>
        <row r="93">
          <cell r="A93" t="str">
            <v>5FA</v>
          </cell>
        </row>
        <row r="94">
          <cell r="A94" t="str">
            <v>5FE</v>
          </cell>
        </row>
        <row r="95">
          <cell r="A95" t="str">
            <v>5FF</v>
          </cell>
        </row>
        <row r="96">
          <cell r="A96" t="str">
            <v>5GA</v>
          </cell>
        </row>
        <row r="97">
          <cell r="A97" t="str">
            <v>5GE</v>
          </cell>
        </row>
        <row r="98">
          <cell r="A98" t="str">
            <v>5GF</v>
          </cell>
        </row>
        <row r="99">
          <cell r="A99" t="str">
            <v>5HA</v>
          </cell>
        </row>
        <row r="100">
          <cell r="A100" t="str">
            <v>5HE</v>
          </cell>
        </row>
        <row r="101">
          <cell r="A101" t="str">
            <v>5HF</v>
          </cell>
        </row>
        <row r="102">
          <cell r="A102" t="str">
            <v>5LA</v>
          </cell>
        </row>
        <row r="103">
          <cell r="A103" t="str">
            <v>5LE</v>
          </cell>
        </row>
        <row r="104">
          <cell r="A104" t="str">
            <v>5LF</v>
          </cell>
        </row>
        <row r="105">
          <cell r="A105" t="str">
            <v>5MA</v>
          </cell>
        </row>
        <row r="106">
          <cell r="A106" t="str">
            <v>5ME</v>
          </cell>
        </row>
        <row r="107">
          <cell r="A107" t="str">
            <v>5MF</v>
          </cell>
        </row>
        <row r="108">
          <cell r="A108" t="str">
            <v>6AA</v>
          </cell>
        </row>
        <row r="109">
          <cell r="A109" t="str">
            <v>6AE</v>
          </cell>
        </row>
        <row r="110">
          <cell r="A110" t="str">
            <v>6AF</v>
          </cell>
        </row>
        <row r="111">
          <cell r="A111" t="str">
            <v>6BA</v>
          </cell>
        </row>
        <row r="112">
          <cell r="A112" t="str">
            <v>6BE</v>
          </cell>
        </row>
        <row r="113">
          <cell r="A113" t="str">
            <v>6BF</v>
          </cell>
        </row>
        <row r="114">
          <cell r="A114" t="str">
            <v>6CA</v>
          </cell>
        </row>
        <row r="115">
          <cell r="A115" t="str">
            <v>6CE</v>
          </cell>
        </row>
        <row r="116">
          <cell r="A116" t="str">
            <v>6CF</v>
          </cell>
        </row>
        <row r="117">
          <cell r="A117" t="str">
            <v>6DA</v>
          </cell>
        </row>
        <row r="118">
          <cell r="A118" t="str">
            <v>6DE</v>
          </cell>
        </row>
        <row r="119">
          <cell r="A119" t="str">
            <v>6DF</v>
          </cell>
        </row>
        <row r="120">
          <cell r="A120" t="str">
            <v>6EA</v>
          </cell>
        </row>
        <row r="121">
          <cell r="A121" t="str">
            <v>6EE</v>
          </cell>
        </row>
        <row r="122">
          <cell r="A122" t="str">
            <v>6EF</v>
          </cell>
        </row>
        <row r="123">
          <cell r="A123" t="str">
            <v>6FA</v>
          </cell>
        </row>
        <row r="124">
          <cell r="A124" t="str">
            <v>6FE</v>
          </cell>
        </row>
        <row r="125">
          <cell r="A125" t="str">
            <v>6FF</v>
          </cell>
        </row>
        <row r="126">
          <cell r="A126" t="str">
            <v>6GA</v>
          </cell>
        </row>
        <row r="127">
          <cell r="A127" t="str">
            <v>6GE</v>
          </cell>
        </row>
        <row r="128">
          <cell r="A128" t="str">
            <v>6GF</v>
          </cell>
        </row>
        <row r="129">
          <cell r="A129" t="str">
            <v>6HA</v>
          </cell>
        </row>
        <row r="130">
          <cell r="A130" t="str">
            <v>6HE</v>
          </cell>
        </row>
        <row r="131">
          <cell r="A131" t="str">
            <v>6HF</v>
          </cell>
        </row>
        <row r="132">
          <cell r="A132" t="str">
            <v>6LA</v>
          </cell>
        </row>
        <row r="133">
          <cell r="A133" t="str">
            <v>6LE</v>
          </cell>
        </row>
        <row r="134">
          <cell r="A134" t="str">
            <v>6LF</v>
          </cell>
        </row>
        <row r="135">
          <cell r="A135" t="str">
            <v>6MA</v>
          </cell>
        </row>
        <row r="136">
          <cell r="A136" t="str">
            <v>6ME</v>
          </cell>
        </row>
        <row r="137">
          <cell r="A137" t="str">
            <v>6MF</v>
          </cell>
        </row>
        <row r="138">
          <cell r="A138" t="str">
            <v>A</v>
          </cell>
        </row>
        <row r="139">
          <cell r="A139" t="str">
            <v>AAA</v>
          </cell>
        </row>
        <row r="140">
          <cell r="A140" t="str">
            <v>AAE</v>
          </cell>
        </row>
        <row r="141">
          <cell r="A141" t="str">
            <v>AAF</v>
          </cell>
        </row>
        <row r="142">
          <cell r="A142" t="str">
            <v>AAG</v>
          </cell>
        </row>
        <row r="143">
          <cell r="A143" t="str">
            <v>ABA</v>
          </cell>
        </row>
        <row r="144">
          <cell r="A144" t="str">
            <v>ABE</v>
          </cell>
        </row>
        <row r="145">
          <cell r="A145" t="str">
            <v>ABF</v>
          </cell>
        </row>
        <row r="146">
          <cell r="A146" t="str">
            <v>ABG</v>
          </cell>
        </row>
        <row r="147">
          <cell r="A147" t="str">
            <v>ACB</v>
          </cell>
        </row>
        <row r="148">
          <cell r="A148" t="str">
            <v>ACC</v>
          </cell>
        </row>
        <row r="149">
          <cell r="A149" t="str">
            <v>ACE</v>
          </cell>
        </row>
        <row r="150">
          <cell r="A150" t="str">
            <v>ACF</v>
          </cell>
        </row>
        <row r="151">
          <cell r="A151" t="str">
            <v>ACG</v>
          </cell>
        </row>
        <row r="152">
          <cell r="A152" t="str">
            <v>ACGS</v>
          </cell>
        </row>
        <row r="153">
          <cell r="A153" t="str">
            <v>ADB</v>
          </cell>
        </row>
        <row r="154">
          <cell r="A154" t="str">
            <v>ADC</v>
          </cell>
        </row>
        <row r="155">
          <cell r="A155" t="str">
            <v>ADE</v>
          </cell>
        </row>
        <row r="156">
          <cell r="A156" t="str">
            <v>ADF</v>
          </cell>
        </row>
        <row r="157">
          <cell r="A157" t="str">
            <v>ADG</v>
          </cell>
        </row>
        <row r="158">
          <cell r="A158" t="str">
            <v>ADGS</v>
          </cell>
        </row>
        <row r="159">
          <cell r="A159" t="str">
            <v>AEA</v>
          </cell>
        </row>
        <row r="160">
          <cell r="A160" t="str">
            <v>AEB</v>
          </cell>
        </row>
        <row r="161">
          <cell r="A161" t="str">
            <v>AEC</v>
          </cell>
        </row>
        <row r="162">
          <cell r="A162" t="str">
            <v>AEE</v>
          </cell>
        </row>
        <row r="163">
          <cell r="A163" t="str">
            <v>AEF</v>
          </cell>
        </row>
        <row r="164">
          <cell r="A164" t="str">
            <v>AEG</v>
          </cell>
        </row>
        <row r="165">
          <cell r="A165" t="str">
            <v>AFA</v>
          </cell>
        </row>
        <row r="166">
          <cell r="A166" t="str">
            <v>AFB</v>
          </cell>
        </row>
        <row r="167">
          <cell r="A167" t="str">
            <v>AFC</v>
          </cell>
        </row>
        <row r="168">
          <cell r="A168" t="str">
            <v>AFE</v>
          </cell>
        </row>
        <row r="169">
          <cell r="A169" t="str">
            <v>AFF</v>
          </cell>
        </row>
        <row r="170">
          <cell r="A170" t="str">
            <v>AFG</v>
          </cell>
        </row>
        <row r="171">
          <cell r="A171" t="str">
            <v>AGA</v>
          </cell>
        </row>
        <row r="172">
          <cell r="A172" t="str">
            <v>AGE</v>
          </cell>
        </row>
        <row r="173">
          <cell r="A173" t="str">
            <v>AGF</v>
          </cell>
        </row>
        <row r="174">
          <cell r="A174" t="str">
            <v>AGG</v>
          </cell>
        </row>
        <row r="175">
          <cell r="A175" t="str">
            <v>AHA</v>
          </cell>
        </row>
        <row r="176">
          <cell r="A176" t="str">
            <v>AHE</v>
          </cell>
        </row>
        <row r="177">
          <cell r="A177" t="str">
            <v>AHF</v>
          </cell>
        </row>
        <row r="178">
          <cell r="A178" t="str">
            <v>AHG</v>
          </cell>
        </row>
        <row r="179">
          <cell r="A179" t="str">
            <v>AJB</v>
          </cell>
        </row>
        <row r="180">
          <cell r="A180" t="str">
            <v>AJC</v>
          </cell>
        </row>
        <row r="181">
          <cell r="A181" t="str">
            <v>AJE</v>
          </cell>
        </row>
        <row r="182">
          <cell r="A182" t="str">
            <v>AJF</v>
          </cell>
        </row>
        <row r="183">
          <cell r="A183" t="str">
            <v>AJG</v>
          </cell>
        </row>
        <row r="184">
          <cell r="A184" t="str">
            <v>AKB</v>
          </cell>
        </row>
        <row r="185">
          <cell r="A185" t="str">
            <v>AKC</v>
          </cell>
        </row>
        <row r="186">
          <cell r="A186" t="str">
            <v>AKF</v>
          </cell>
        </row>
        <row r="187">
          <cell r="A187" t="str">
            <v>AKG</v>
          </cell>
        </row>
        <row r="188">
          <cell r="A188" t="str">
            <v>ALA</v>
          </cell>
        </row>
        <row r="189">
          <cell r="A189" t="str">
            <v>ALE</v>
          </cell>
        </row>
        <row r="190">
          <cell r="A190" t="str">
            <v>ALF</v>
          </cell>
        </row>
        <row r="191">
          <cell r="A191" t="str">
            <v>ALG</v>
          </cell>
        </row>
        <row r="192">
          <cell r="A192" t="str">
            <v>AMB</v>
          </cell>
        </row>
        <row r="193">
          <cell r="A193" t="str">
            <v>AMC</v>
          </cell>
        </row>
        <row r="194">
          <cell r="A194" t="str">
            <v>AME</v>
          </cell>
        </row>
        <row r="195">
          <cell r="A195" t="str">
            <v>AMF</v>
          </cell>
        </row>
        <row r="196">
          <cell r="A196" t="str">
            <v>AMG</v>
          </cell>
        </row>
        <row r="197">
          <cell r="A197" t="str">
            <v>B</v>
          </cell>
        </row>
        <row r="198">
          <cell r="A198" t="str">
            <v>BAA</v>
          </cell>
        </row>
        <row r="199">
          <cell r="A199" t="str">
            <v>BAE</v>
          </cell>
        </row>
        <row r="200">
          <cell r="A200" t="str">
            <v>BAF</v>
          </cell>
        </row>
        <row r="201">
          <cell r="A201" t="str">
            <v>BAG</v>
          </cell>
        </row>
        <row r="202">
          <cell r="A202" t="str">
            <v>BBA</v>
          </cell>
        </row>
        <row r="203">
          <cell r="A203" t="str">
            <v>BBE</v>
          </cell>
        </row>
        <row r="204">
          <cell r="A204" t="str">
            <v>BBF</v>
          </cell>
        </row>
        <row r="205">
          <cell r="A205" t="str">
            <v>BBG</v>
          </cell>
        </row>
        <row r="206">
          <cell r="A206" t="str">
            <v>BCB</v>
          </cell>
        </row>
        <row r="207">
          <cell r="A207" t="str">
            <v>BCC</v>
          </cell>
        </row>
        <row r="208">
          <cell r="A208" t="str">
            <v>BCE</v>
          </cell>
        </row>
        <row r="209">
          <cell r="A209" t="str">
            <v>BCF</v>
          </cell>
        </row>
        <row r="210">
          <cell r="A210" t="str">
            <v>BCG</v>
          </cell>
        </row>
        <row r="211">
          <cell r="A211" t="str">
            <v>BDB</v>
          </cell>
        </row>
        <row r="212">
          <cell r="A212" t="str">
            <v>BDC</v>
          </cell>
        </row>
        <row r="213">
          <cell r="A213" t="str">
            <v>BDE</v>
          </cell>
        </row>
        <row r="214">
          <cell r="A214" t="str">
            <v>BDF</v>
          </cell>
        </row>
        <row r="215">
          <cell r="A215" t="str">
            <v>BDG</v>
          </cell>
        </row>
        <row r="216">
          <cell r="A216" t="str">
            <v>BDGS</v>
          </cell>
        </row>
        <row r="217">
          <cell r="A217" t="str">
            <v>BEA</v>
          </cell>
        </row>
        <row r="218">
          <cell r="A218" t="str">
            <v>BEB</v>
          </cell>
        </row>
        <row r="219">
          <cell r="A219" t="str">
            <v>BEC</v>
          </cell>
        </row>
        <row r="220">
          <cell r="A220" t="str">
            <v>BEE</v>
          </cell>
        </row>
        <row r="221">
          <cell r="A221" t="str">
            <v>BEF</v>
          </cell>
        </row>
        <row r="222">
          <cell r="A222" t="str">
            <v>BEG</v>
          </cell>
        </row>
        <row r="223">
          <cell r="A223" t="str">
            <v>BFA</v>
          </cell>
        </row>
        <row r="224">
          <cell r="A224" t="str">
            <v>BFB</v>
          </cell>
        </row>
        <row r="225">
          <cell r="A225" t="str">
            <v>BFC</v>
          </cell>
        </row>
        <row r="226">
          <cell r="A226" t="str">
            <v>BFE</v>
          </cell>
        </row>
        <row r="227">
          <cell r="A227" t="str">
            <v>BFF</v>
          </cell>
        </row>
        <row r="228">
          <cell r="A228" t="str">
            <v>BFG</v>
          </cell>
        </row>
        <row r="229">
          <cell r="A229" t="str">
            <v>BGA</v>
          </cell>
        </row>
        <row r="230">
          <cell r="A230" t="str">
            <v>BGE</v>
          </cell>
        </row>
        <row r="231">
          <cell r="A231" t="str">
            <v>BGF</v>
          </cell>
        </row>
        <row r="232">
          <cell r="A232" t="str">
            <v>BGG</v>
          </cell>
        </row>
        <row r="233">
          <cell r="A233" t="str">
            <v>BHA</v>
          </cell>
        </row>
        <row r="234">
          <cell r="A234" t="str">
            <v>BHE</v>
          </cell>
        </row>
        <row r="235">
          <cell r="A235" t="str">
            <v>BHF</v>
          </cell>
        </row>
        <row r="236">
          <cell r="A236" t="str">
            <v>BHG</v>
          </cell>
        </row>
        <row r="237">
          <cell r="A237" t="str">
            <v>BJB</v>
          </cell>
        </row>
        <row r="238">
          <cell r="A238" t="str">
            <v>BJC</v>
          </cell>
        </row>
        <row r="239">
          <cell r="A239" t="str">
            <v>BJE</v>
          </cell>
        </row>
        <row r="240">
          <cell r="A240" t="str">
            <v>BJF</v>
          </cell>
        </row>
        <row r="241">
          <cell r="A241" t="str">
            <v>BJG</v>
          </cell>
        </row>
        <row r="242">
          <cell r="A242" t="str">
            <v>BJGS</v>
          </cell>
        </row>
        <row r="243">
          <cell r="A243" t="str">
            <v>BKB</v>
          </cell>
        </row>
        <row r="244">
          <cell r="A244" t="str">
            <v>BKC</v>
          </cell>
        </row>
        <row r="245">
          <cell r="A245" t="str">
            <v>BKE</v>
          </cell>
        </row>
        <row r="246">
          <cell r="A246" t="str">
            <v>BKF</v>
          </cell>
        </row>
        <row r="247">
          <cell r="A247" t="str">
            <v>BKG</v>
          </cell>
        </row>
        <row r="248">
          <cell r="A248" t="str">
            <v>BKGS</v>
          </cell>
        </row>
        <row r="249">
          <cell r="A249" t="str">
            <v>BLG</v>
          </cell>
        </row>
        <row r="250">
          <cell r="A250" t="str">
            <v>BMG</v>
          </cell>
        </row>
        <row r="251">
          <cell r="A251" t="str">
            <v>C</v>
          </cell>
        </row>
        <row r="252">
          <cell r="A252" t="str">
            <v>CAA</v>
          </cell>
        </row>
        <row r="253">
          <cell r="A253" t="str">
            <v>CAE</v>
          </cell>
        </row>
        <row r="254">
          <cell r="A254" t="str">
            <v>CAF</v>
          </cell>
        </row>
        <row r="255">
          <cell r="A255" t="str">
            <v>CAG</v>
          </cell>
        </row>
        <row r="256">
          <cell r="A256" t="str">
            <v>CBA</v>
          </cell>
        </row>
        <row r="257">
          <cell r="A257" t="str">
            <v>CBE</v>
          </cell>
        </row>
        <row r="258">
          <cell r="A258" t="str">
            <v>CBF</v>
          </cell>
        </row>
        <row r="259">
          <cell r="A259" t="str">
            <v>CBG</v>
          </cell>
        </row>
        <row r="260">
          <cell r="A260" t="str">
            <v>CCB</v>
          </cell>
        </row>
        <row r="261">
          <cell r="A261" t="str">
            <v>CCC</v>
          </cell>
        </row>
        <row r="262">
          <cell r="A262" t="str">
            <v>CCE</v>
          </cell>
        </row>
        <row r="263">
          <cell r="A263" t="str">
            <v>CCF</v>
          </cell>
        </row>
        <row r="264">
          <cell r="A264" t="str">
            <v>CCG</v>
          </cell>
        </row>
        <row r="265">
          <cell r="A265" t="str">
            <v>CDB</v>
          </cell>
        </row>
        <row r="266">
          <cell r="A266" t="str">
            <v>CDC</v>
          </cell>
        </row>
        <row r="267">
          <cell r="A267" t="str">
            <v>CDE</v>
          </cell>
        </row>
        <row r="268">
          <cell r="A268" t="str">
            <v>CDF</v>
          </cell>
        </row>
        <row r="269">
          <cell r="A269" t="str">
            <v>CDG</v>
          </cell>
        </row>
        <row r="270">
          <cell r="A270" t="str">
            <v>CEA</v>
          </cell>
        </row>
        <row r="271">
          <cell r="A271" t="str">
            <v>CEB</v>
          </cell>
        </row>
        <row r="272">
          <cell r="A272" t="str">
            <v>CEC</v>
          </cell>
        </row>
        <row r="273">
          <cell r="A273" t="str">
            <v>CEE</v>
          </cell>
        </row>
        <row r="274">
          <cell r="A274" t="str">
            <v>CEF</v>
          </cell>
        </row>
        <row r="275">
          <cell r="A275" t="str">
            <v>CEG</v>
          </cell>
        </row>
        <row r="276">
          <cell r="A276" t="str">
            <v>CFA</v>
          </cell>
        </row>
        <row r="277">
          <cell r="A277" t="str">
            <v>CFB</v>
          </cell>
        </row>
        <row r="278">
          <cell r="A278" t="str">
            <v>CFC</v>
          </cell>
        </row>
        <row r="279">
          <cell r="A279" t="str">
            <v>CFE</v>
          </cell>
        </row>
        <row r="280">
          <cell r="A280" t="str">
            <v>CFF</v>
          </cell>
        </row>
        <row r="281">
          <cell r="A281" t="str">
            <v>CFG</v>
          </cell>
        </row>
        <row r="282">
          <cell r="A282" t="str">
            <v>CGA</v>
          </cell>
        </row>
        <row r="283">
          <cell r="A283" t="str">
            <v>CGE</v>
          </cell>
        </row>
        <row r="284">
          <cell r="A284" t="str">
            <v>CGF</v>
          </cell>
        </row>
        <row r="285">
          <cell r="A285" t="str">
            <v>CGG</v>
          </cell>
        </row>
        <row r="286">
          <cell r="A286" t="str">
            <v>CHA</v>
          </cell>
        </row>
        <row r="287">
          <cell r="A287" t="str">
            <v>CHE</v>
          </cell>
        </row>
        <row r="288">
          <cell r="A288" t="str">
            <v>CHF</v>
          </cell>
        </row>
        <row r="289">
          <cell r="A289" t="str">
            <v>CHG</v>
          </cell>
        </row>
        <row r="290">
          <cell r="A290" t="str">
            <v>CJB</v>
          </cell>
        </row>
        <row r="291">
          <cell r="A291" t="str">
            <v>CJC</v>
          </cell>
        </row>
        <row r="292">
          <cell r="A292" t="str">
            <v>CJE</v>
          </cell>
        </row>
        <row r="293">
          <cell r="A293" t="str">
            <v>CJF</v>
          </cell>
        </row>
        <row r="294">
          <cell r="A294" t="str">
            <v>CJG</v>
          </cell>
        </row>
        <row r="295">
          <cell r="A295" t="str">
            <v>CKB</v>
          </cell>
        </row>
        <row r="296">
          <cell r="A296" t="str">
            <v>CKC</v>
          </cell>
        </row>
        <row r="297">
          <cell r="A297" t="str">
            <v>CKE</v>
          </cell>
        </row>
        <row r="298">
          <cell r="A298" t="str">
            <v>CKF</v>
          </cell>
        </row>
        <row r="299">
          <cell r="A299" t="str">
            <v>CKG</v>
          </cell>
        </row>
        <row r="300">
          <cell r="A300" t="str">
            <v>CLA</v>
          </cell>
        </row>
        <row r="301">
          <cell r="A301" t="str">
            <v>CLE</v>
          </cell>
        </row>
        <row r="302">
          <cell r="A302" t="str">
            <v>CLF</v>
          </cell>
        </row>
        <row r="303">
          <cell r="A303" t="str">
            <v>CMB</v>
          </cell>
        </row>
        <row r="304">
          <cell r="A304" t="str">
            <v>CMC</v>
          </cell>
        </row>
        <row r="305">
          <cell r="A305" t="str">
            <v>CME</v>
          </cell>
        </row>
        <row r="306">
          <cell r="A306" t="str">
            <v>CMF</v>
          </cell>
        </row>
        <row r="307">
          <cell r="A307" t="str">
            <v>DA</v>
          </cell>
        </row>
        <row r="308">
          <cell r="A308" t="str">
            <v>DAA</v>
          </cell>
        </row>
        <row r="309">
          <cell r="A309" t="str">
            <v>DAE</v>
          </cell>
        </row>
        <row r="310">
          <cell r="A310" t="str">
            <v>DAF</v>
          </cell>
        </row>
        <row r="311">
          <cell r="A311" t="str">
            <v>DAG</v>
          </cell>
        </row>
        <row r="312">
          <cell r="A312" t="str">
            <v>DB</v>
          </cell>
        </row>
        <row r="313">
          <cell r="A313" t="str">
            <v>DBA</v>
          </cell>
        </row>
        <row r="314">
          <cell r="A314" t="str">
            <v>DBE</v>
          </cell>
        </row>
        <row r="315">
          <cell r="A315" t="str">
            <v>DBF</v>
          </cell>
        </row>
        <row r="316">
          <cell r="A316" t="str">
            <v>DBG</v>
          </cell>
        </row>
        <row r="317">
          <cell r="A317" t="str">
            <v>DC</v>
          </cell>
        </row>
        <row r="318">
          <cell r="A318" t="str">
            <v>DCB</v>
          </cell>
        </row>
        <row r="319">
          <cell r="A319" t="str">
            <v>DCC</v>
          </cell>
        </row>
        <row r="320">
          <cell r="A320" t="str">
            <v>DCE</v>
          </cell>
        </row>
        <row r="321">
          <cell r="A321" t="str">
            <v>DCF</v>
          </cell>
        </row>
        <row r="322">
          <cell r="A322" t="str">
            <v>DCG</v>
          </cell>
        </row>
        <row r="323">
          <cell r="A323" t="str">
            <v>DD</v>
          </cell>
        </row>
        <row r="324">
          <cell r="A324" t="str">
            <v>DDB</v>
          </cell>
        </row>
        <row r="325">
          <cell r="A325" t="str">
            <v>DDC</v>
          </cell>
        </row>
        <row r="326">
          <cell r="A326" t="str">
            <v>DDE</v>
          </cell>
        </row>
        <row r="327">
          <cell r="A327" t="str">
            <v>DDF</v>
          </cell>
        </row>
        <row r="328">
          <cell r="A328" t="str">
            <v>DDG</v>
          </cell>
        </row>
        <row r="329">
          <cell r="A329" t="str">
            <v>DE</v>
          </cell>
        </row>
        <row r="330">
          <cell r="A330" t="str">
            <v>DEA</v>
          </cell>
        </row>
        <row r="331">
          <cell r="A331" t="str">
            <v>DEB</v>
          </cell>
        </row>
        <row r="332">
          <cell r="A332" t="str">
            <v>DEC</v>
          </cell>
        </row>
        <row r="333">
          <cell r="A333" t="str">
            <v>DEE</v>
          </cell>
        </row>
        <row r="334">
          <cell r="A334" t="str">
            <v>DEF</v>
          </cell>
        </row>
        <row r="335">
          <cell r="A335" t="str">
            <v>DEG</v>
          </cell>
        </row>
        <row r="336">
          <cell r="A336" t="str">
            <v>DF</v>
          </cell>
        </row>
        <row r="337">
          <cell r="A337" t="str">
            <v>DFA</v>
          </cell>
        </row>
        <row r="338">
          <cell r="A338" t="str">
            <v>DFB</v>
          </cell>
        </row>
        <row r="339">
          <cell r="A339" t="str">
            <v>DFC</v>
          </cell>
        </row>
        <row r="340">
          <cell r="A340" t="str">
            <v>DFE</v>
          </cell>
        </row>
        <row r="341">
          <cell r="A341" t="str">
            <v>DFF</v>
          </cell>
        </row>
        <row r="342">
          <cell r="A342" t="str">
            <v>DFG</v>
          </cell>
        </row>
        <row r="343">
          <cell r="A343" t="str">
            <v>DG</v>
          </cell>
        </row>
        <row r="344">
          <cell r="A344" t="str">
            <v>DGA</v>
          </cell>
        </row>
        <row r="345">
          <cell r="A345" t="str">
            <v>DGE</v>
          </cell>
        </row>
        <row r="346">
          <cell r="A346" t="str">
            <v>DGF</v>
          </cell>
        </row>
        <row r="347">
          <cell r="A347" t="str">
            <v>DGG</v>
          </cell>
        </row>
        <row r="348">
          <cell r="A348" t="str">
            <v>DH</v>
          </cell>
        </row>
        <row r="349">
          <cell r="A349" t="str">
            <v>DHA</v>
          </cell>
        </row>
        <row r="350">
          <cell r="A350" t="str">
            <v>DHE</v>
          </cell>
        </row>
        <row r="351">
          <cell r="A351" t="str">
            <v>DHF</v>
          </cell>
        </row>
        <row r="352">
          <cell r="A352" t="str">
            <v>DHG</v>
          </cell>
        </row>
        <row r="353">
          <cell r="A353" t="str">
            <v>DJ</v>
          </cell>
        </row>
        <row r="354">
          <cell r="A354" t="str">
            <v>DJB</v>
          </cell>
        </row>
        <row r="355">
          <cell r="A355" t="str">
            <v>DJC</v>
          </cell>
        </row>
        <row r="356">
          <cell r="A356" t="str">
            <v>DJE</v>
          </cell>
        </row>
        <row r="357">
          <cell r="A357" t="str">
            <v>DJF</v>
          </cell>
        </row>
        <row r="358">
          <cell r="A358" t="str">
            <v>DJG</v>
          </cell>
        </row>
        <row r="359">
          <cell r="A359" t="str">
            <v>DK</v>
          </cell>
        </row>
        <row r="360">
          <cell r="A360" t="str">
            <v>DKB</v>
          </cell>
        </row>
        <row r="361">
          <cell r="A361" t="str">
            <v>DKC</v>
          </cell>
        </row>
        <row r="362">
          <cell r="A362" t="str">
            <v>DKE</v>
          </cell>
        </row>
        <row r="363">
          <cell r="A363" t="str">
            <v>DKF</v>
          </cell>
        </row>
        <row r="364">
          <cell r="A364" t="str">
            <v>DKG</v>
          </cell>
        </row>
        <row r="365">
          <cell r="A365" t="str">
            <v>DL</v>
          </cell>
        </row>
        <row r="366">
          <cell r="A366" t="str">
            <v>DLA</v>
          </cell>
        </row>
        <row r="367">
          <cell r="A367" t="str">
            <v>DLE</v>
          </cell>
        </row>
        <row r="368">
          <cell r="A368" t="str">
            <v>DLF</v>
          </cell>
        </row>
        <row r="369">
          <cell r="A369" t="str">
            <v>DM</v>
          </cell>
        </row>
        <row r="370">
          <cell r="A370" t="str">
            <v>DMB</v>
          </cell>
        </row>
        <row r="371">
          <cell r="A371" t="str">
            <v>DMC</v>
          </cell>
        </row>
        <row r="372">
          <cell r="A372" t="str">
            <v>DME</v>
          </cell>
        </row>
        <row r="373">
          <cell r="A373" t="str">
            <v>DMF</v>
          </cell>
        </row>
        <row r="374">
          <cell r="A374" t="str">
            <v>DN</v>
          </cell>
        </row>
        <row r="375">
          <cell r="A375" t="str">
            <v>DP</v>
          </cell>
        </row>
        <row r="376">
          <cell r="A376" t="str">
            <v>DQ</v>
          </cell>
        </row>
        <row r="377">
          <cell r="A377" t="str">
            <v>DR</v>
          </cell>
        </row>
        <row r="378">
          <cell r="A378" t="str">
            <v>DS</v>
          </cell>
        </row>
        <row r="379">
          <cell r="A379" t="str">
            <v>DT</v>
          </cell>
        </row>
        <row r="380">
          <cell r="A380" t="str">
            <v>DU</v>
          </cell>
        </row>
        <row r="381">
          <cell r="A381" t="str">
            <v>DV</v>
          </cell>
        </row>
        <row r="382">
          <cell r="A382" t="str">
            <v>DW</v>
          </cell>
        </row>
        <row r="383">
          <cell r="A383" t="str">
            <v>E</v>
          </cell>
        </row>
        <row r="384">
          <cell r="A384" t="str">
            <v>EA</v>
          </cell>
        </row>
        <row r="385">
          <cell r="A385" t="str">
            <v>EB</v>
          </cell>
        </row>
        <row r="386">
          <cell r="A386" t="str">
            <v>EC</v>
          </cell>
        </row>
        <row r="387">
          <cell r="A387" t="str">
            <v>ED</v>
          </cell>
        </row>
        <row r="388">
          <cell r="A388" t="str">
            <v>FCA</v>
          </cell>
        </row>
        <row r="389">
          <cell r="A389" t="str">
            <v>FCB</v>
          </cell>
        </row>
        <row r="390">
          <cell r="A390" t="str">
            <v>FCC</v>
          </cell>
        </row>
        <row r="391">
          <cell r="A391" t="str">
            <v>FDA</v>
          </cell>
        </row>
        <row r="392">
          <cell r="A392" t="str">
            <v>FDB</v>
          </cell>
        </row>
        <row r="393">
          <cell r="A393" t="str">
            <v>FDC</v>
          </cell>
        </row>
        <row r="394">
          <cell r="A394" t="str">
            <v>FMA</v>
          </cell>
        </row>
        <row r="395">
          <cell r="A395" t="str">
            <v>FMB</v>
          </cell>
        </row>
        <row r="396">
          <cell r="A396" t="str">
            <v>FMC</v>
          </cell>
        </row>
        <row r="397">
          <cell r="A397" t="str">
            <v>GA</v>
          </cell>
        </row>
        <row r="398">
          <cell r="A398" t="str">
            <v>GB</v>
          </cell>
        </row>
        <row r="399">
          <cell r="A399" t="str">
            <v>GC</v>
          </cell>
        </row>
        <row r="400">
          <cell r="A400" t="str">
            <v>GE</v>
          </cell>
        </row>
        <row r="401">
          <cell r="A401" t="str">
            <v>GF</v>
          </cell>
        </row>
        <row r="402">
          <cell r="A402" t="str">
            <v>GG</v>
          </cell>
        </row>
        <row r="403">
          <cell r="A403" t="str">
            <v>GH</v>
          </cell>
        </row>
        <row r="404">
          <cell r="A404" t="str">
            <v>GJ</v>
          </cell>
        </row>
        <row r="405">
          <cell r="A405" t="str">
            <v>GK</v>
          </cell>
        </row>
        <row r="406">
          <cell r="A406" t="str">
            <v>GL</v>
          </cell>
        </row>
        <row r="407">
          <cell r="A407" t="str">
            <v>H</v>
          </cell>
        </row>
        <row r="408">
          <cell r="A408" t="str">
            <v>HA</v>
          </cell>
        </row>
        <row r="409">
          <cell r="A409" t="str">
            <v>HB</v>
          </cell>
        </row>
        <row r="410">
          <cell r="A410" t="str">
            <v>HC</v>
          </cell>
        </row>
        <row r="411">
          <cell r="A411" t="str">
            <v>HD</v>
          </cell>
        </row>
        <row r="412">
          <cell r="A412" t="str">
            <v>HE</v>
          </cell>
        </row>
        <row r="413">
          <cell r="A413" t="str">
            <v>HF</v>
          </cell>
        </row>
        <row r="414">
          <cell r="A414" t="str">
            <v>HG</v>
          </cell>
        </row>
        <row r="415">
          <cell r="A415" t="str">
            <v>HJ</v>
          </cell>
        </row>
        <row r="416">
          <cell r="A416" t="str">
            <v>HK</v>
          </cell>
        </row>
        <row r="417">
          <cell r="A417" t="str">
            <v>HL</v>
          </cell>
        </row>
        <row r="418">
          <cell r="A418" t="str">
            <v>HM</v>
          </cell>
        </row>
        <row r="419">
          <cell r="A419" t="str">
            <v>HN</v>
          </cell>
        </row>
        <row r="420">
          <cell r="A420" t="str">
            <v>HP</v>
          </cell>
        </row>
        <row r="421">
          <cell r="A421" t="str">
            <v>HQ</v>
          </cell>
        </row>
        <row r="422">
          <cell r="A422" t="str">
            <v>HR</v>
          </cell>
        </row>
        <row r="423">
          <cell r="A423" t="str">
            <v>HT</v>
          </cell>
        </row>
        <row r="424">
          <cell r="A424" t="str">
            <v>HU</v>
          </cell>
        </row>
        <row r="425">
          <cell r="A425" t="str">
            <v>HW</v>
          </cell>
        </row>
        <row r="426">
          <cell r="A426" t="str">
            <v>HX</v>
          </cell>
        </row>
        <row r="427">
          <cell r="A427" t="str">
            <v>HY</v>
          </cell>
        </row>
        <row r="428">
          <cell r="A428" t="str">
            <v>HZ</v>
          </cell>
        </row>
        <row r="429">
          <cell r="A429" t="str">
            <v>J</v>
          </cell>
        </row>
        <row r="430">
          <cell r="A430" t="str">
            <v>K</v>
          </cell>
        </row>
        <row r="431">
          <cell r="A431" t="str">
            <v>KA</v>
          </cell>
        </row>
        <row r="432">
          <cell r="A432" t="str">
            <v>KB</v>
          </cell>
        </row>
        <row r="433">
          <cell r="A433" t="str">
            <v>KC</v>
          </cell>
        </row>
        <row r="434">
          <cell r="A434" t="str">
            <v>KD</v>
          </cell>
        </row>
        <row r="435">
          <cell r="A435" t="str">
            <v>KE</v>
          </cell>
        </row>
        <row r="436">
          <cell r="A436" t="str">
            <v>KF</v>
          </cell>
        </row>
        <row r="437">
          <cell r="A437" t="str">
            <v>KG</v>
          </cell>
        </row>
        <row r="438">
          <cell r="A438" t="str">
            <v>KH</v>
          </cell>
        </row>
        <row r="439">
          <cell r="A439" t="str">
            <v>KJ</v>
          </cell>
        </row>
        <row r="440">
          <cell r="A440" t="str">
            <v>KK</v>
          </cell>
        </row>
        <row r="441">
          <cell r="A441" t="str">
            <v>KL</v>
          </cell>
        </row>
        <row r="442">
          <cell r="A442" t="str">
            <v>KM</v>
          </cell>
        </row>
        <row r="443">
          <cell r="A443" t="str">
            <v>KN</v>
          </cell>
        </row>
        <row r="444">
          <cell r="A444" t="str">
            <v>KP</v>
          </cell>
        </row>
        <row r="445">
          <cell r="A445" t="str">
            <v>KQ</v>
          </cell>
        </row>
        <row r="446">
          <cell r="A446" t="str">
            <v>KR</v>
          </cell>
        </row>
        <row r="447">
          <cell r="A447" t="str">
            <v>KS</v>
          </cell>
        </row>
        <row r="448">
          <cell r="A448" t="str">
            <v>L</v>
          </cell>
        </row>
        <row r="449">
          <cell r="A449" t="str">
            <v>LA</v>
          </cell>
        </row>
        <row r="450">
          <cell r="A450" t="str">
            <v>LAA</v>
          </cell>
        </row>
        <row r="451">
          <cell r="A451" t="str">
            <v>LAE</v>
          </cell>
        </row>
        <row r="452">
          <cell r="A452" t="str">
            <v>LAF</v>
          </cell>
        </row>
        <row r="453">
          <cell r="A453" t="str">
            <v>LAG</v>
          </cell>
        </row>
        <row r="454">
          <cell r="A454" t="str">
            <v>LB</v>
          </cell>
        </row>
        <row r="455">
          <cell r="A455" t="str">
            <v>LBA</v>
          </cell>
        </row>
        <row r="456">
          <cell r="A456" t="str">
            <v>LBE</v>
          </cell>
        </row>
        <row r="457">
          <cell r="A457" t="str">
            <v>LBF</v>
          </cell>
        </row>
        <row r="458">
          <cell r="A458" t="str">
            <v>LBG</v>
          </cell>
        </row>
        <row r="459">
          <cell r="A459" t="str">
            <v>LC</v>
          </cell>
        </row>
        <row r="460">
          <cell r="A460" t="str">
            <v>LCA</v>
          </cell>
        </row>
        <row r="461">
          <cell r="A461" t="str">
            <v>LCB</v>
          </cell>
        </row>
        <row r="462">
          <cell r="A462" t="str">
            <v>LCC</v>
          </cell>
        </row>
        <row r="463">
          <cell r="A463" t="str">
            <v>LCE</v>
          </cell>
        </row>
        <row r="464">
          <cell r="A464" t="str">
            <v>LCF</v>
          </cell>
        </row>
        <row r="465">
          <cell r="A465" t="str">
            <v>LCG</v>
          </cell>
        </row>
        <row r="466">
          <cell r="A466" t="str">
            <v>LD</v>
          </cell>
        </row>
        <row r="467">
          <cell r="A467" t="str">
            <v>LDA</v>
          </cell>
        </row>
        <row r="468">
          <cell r="A468" t="str">
            <v>LDB</v>
          </cell>
        </row>
        <row r="469">
          <cell r="A469" t="str">
            <v>LDC</v>
          </cell>
        </row>
        <row r="470">
          <cell r="A470" t="str">
            <v>LDE</v>
          </cell>
        </row>
        <row r="471">
          <cell r="A471" t="str">
            <v>LDF</v>
          </cell>
        </row>
        <row r="472">
          <cell r="A472" t="str">
            <v>LDG</v>
          </cell>
        </row>
        <row r="473">
          <cell r="A473" t="str">
            <v>LEA</v>
          </cell>
        </row>
        <row r="474">
          <cell r="A474" t="str">
            <v>LEE</v>
          </cell>
        </row>
        <row r="475">
          <cell r="A475" t="str">
            <v>LEF</v>
          </cell>
        </row>
        <row r="476">
          <cell r="A476" t="str">
            <v>LEG</v>
          </cell>
        </row>
        <row r="477">
          <cell r="A477" t="str">
            <v>LF</v>
          </cell>
        </row>
        <row r="478">
          <cell r="A478" t="str">
            <v>LFA</v>
          </cell>
        </row>
        <row r="479">
          <cell r="A479" t="str">
            <v>LFE</v>
          </cell>
        </row>
        <row r="480">
          <cell r="A480" t="str">
            <v>LFF</v>
          </cell>
        </row>
        <row r="481">
          <cell r="A481" t="str">
            <v>LFG</v>
          </cell>
        </row>
        <row r="482">
          <cell r="A482" t="str">
            <v>LG</v>
          </cell>
        </row>
        <row r="483">
          <cell r="A483" t="str">
            <v>LGA</v>
          </cell>
        </row>
        <row r="484">
          <cell r="A484" t="str">
            <v>LGE</v>
          </cell>
        </row>
        <row r="485">
          <cell r="A485" t="str">
            <v>LGF</v>
          </cell>
        </row>
        <row r="486">
          <cell r="A486" t="str">
            <v>LGG</v>
          </cell>
        </row>
        <row r="487">
          <cell r="A487" t="str">
            <v>LH</v>
          </cell>
        </row>
        <row r="488">
          <cell r="A488" t="str">
            <v>LHA</v>
          </cell>
        </row>
        <row r="489">
          <cell r="A489" t="str">
            <v>LHE</v>
          </cell>
        </row>
        <row r="490">
          <cell r="A490" t="str">
            <v>LHF</v>
          </cell>
        </row>
        <row r="491">
          <cell r="A491" t="str">
            <v>LHG</v>
          </cell>
        </row>
        <row r="492">
          <cell r="A492" t="str">
            <v>LJ</v>
          </cell>
        </row>
        <row r="493">
          <cell r="A493" t="str">
            <v>LJE</v>
          </cell>
        </row>
        <row r="494">
          <cell r="A494" t="str">
            <v>LJF</v>
          </cell>
        </row>
        <row r="495">
          <cell r="A495" t="str">
            <v>LJG</v>
          </cell>
        </row>
        <row r="496">
          <cell r="A496" t="str">
            <v>LK</v>
          </cell>
        </row>
        <row r="497">
          <cell r="A497" t="str">
            <v>LKE</v>
          </cell>
        </row>
        <row r="498">
          <cell r="A498" t="str">
            <v>LKF</v>
          </cell>
        </row>
        <row r="499">
          <cell r="A499" t="str">
            <v>LKG</v>
          </cell>
        </row>
        <row r="500">
          <cell r="A500" t="str">
            <v>LL</v>
          </cell>
        </row>
        <row r="501">
          <cell r="A501" t="str">
            <v>LLA</v>
          </cell>
        </row>
        <row r="502">
          <cell r="A502" t="str">
            <v>LLE</v>
          </cell>
        </row>
        <row r="503">
          <cell r="A503" t="str">
            <v>LLF</v>
          </cell>
        </row>
        <row r="504">
          <cell r="A504" t="str">
            <v>LLG</v>
          </cell>
        </row>
        <row r="505">
          <cell r="A505" t="str">
            <v>LM</v>
          </cell>
        </row>
        <row r="506">
          <cell r="A506" t="str">
            <v>LMA</v>
          </cell>
        </row>
        <row r="507">
          <cell r="A507" t="str">
            <v>LMB</v>
          </cell>
        </row>
        <row r="508">
          <cell r="A508" t="str">
            <v>LMC</v>
          </cell>
        </row>
        <row r="509">
          <cell r="A509" t="str">
            <v>LME</v>
          </cell>
        </row>
        <row r="510">
          <cell r="A510" t="str">
            <v>LMF</v>
          </cell>
        </row>
        <row r="511">
          <cell r="A511" t="str">
            <v>LMG</v>
          </cell>
        </row>
        <row r="512">
          <cell r="A512" t="str">
            <v>LN</v>
          </cell>
        </row>
        <row r="513">
          <cell r="A513" t="str">
            <v>LNE</v>
          </cell>
        </row>
        <row r="514">
          <cell r="A514" t="str">
            <v>LNF</v>
          </cell>
        </row>
        <row r="515">
          <cell r="A515" t="str">
            <v>LNG</v>
          </cell>
        </row>
        <row r="516">
          <cell r="A516" t="str">
            <v>LP</v>
          </cell>
        </row>
        <row r="517">
          <cell r="A517" t="str">
            <v>LPE</v>
          </cell>
        </row>
        <row r="518">
          <cell r="A518" t="str">
            <v>LPF</v>
          </cell>
        </row>
        <row r="519">
          <cell r="A519" t="str">
            <v>LPG</v>
          </cell>
        </row>
        <row r="520">
          <cell r="A520" t="str">
            <v>LQ</v>
          </cell>
        </row>
        <row r="521">
          <cell r="A521" t="str">
            <v>LQE</v>
          </cell>
        </row>
        <row r="522">
          <cell r="A522" t="str">
            <v>LQF</v>
          </cell>
        </row>
        <row r="523">
          <cell r="A523" t="str">
            <v>LQG</v>
          </cell>
        </row>
        <row r="524">
          <cell r="A524" t="str">
            <v>LR</v>
          </cell>
        </row>
        <row r="525">
          <cell r="A525" t="str">
            <v>LRE</v>
          </cell>
        </row>
        <row r="526">
          <cell r="A526" t="str">
            <v>LRF</v>
          </cell>
        </row>
        <row r="527">
          <cell r="A527" t="str">
            <v>LRG</v>
          </cell>
        </row>
        <row r="528">
          <cell r="A528" t="str">
            <v>LSG</v>
          </cell>
        </row>
        <row r="529">
          <cell r="A529" t="str">
            <v>LTG</v>
          </cell>
        </row>
        <row r="530">
          <cell r="A530" t="str">
            <v>M</v>
          </cell>
        </row>
        <row r="531">
          <cell r="A531" t="str">
            <v>MAA</v>
          </cell>
        </row>
        <row r="532">
          <cell r="A532" t="str">
            <v>MAE</v>
          </cell>
        </row>
        <row r="533">
          <cell r="A533" t="str">
            <v>MAF</v>
          </cell>
        </row>
        <row r="534">
          <cell r="A534" t="str">
            <v>MAG</v>
          </cell>
        </row>
        <row r="535">
          <cell r="A535" t="str">
            <v>MBA</v>
          </cell>
        </row>
        <row r="536">
          <cell r="A536" t="str">
            <v>MBE</v>
          </cell>
        </row>
        <row r="537">
          <cell r="A537" t="str">
            <v>MBF</v>
          </cell>
        </row>
        <row r="538">
          <cell r="A538" t="str">
            <v>MBG</v>
          </cell>
        </row>
        <row r="539">
          <cell r="A539" t="str">
            <v>MCA</v>
          </cell>
        </row>
        <row r="540">
          <cell r="A540" t="str">
            <v>MCB</v>
          </cell>
        </row>
        <row r="541">
          <cell r="A541" t="str">
            <v>MCC</v>
          </cell>
        </row>
        <row r="542">
          <cell r="A542" t="str">
            <v>MCE</v>
          </cell>
        </row>
        <row r="543">
          <cell r="A543" t="str">
            <v>MCF</v>
          </cell>
        </row>
        <row r="544">
          <cell r="A544" t="str">
            <v>MCG</v>
          </cell>
        </row>
        <row r="545">
          <cell r="A545" t="str">
            <v>MDA</v>
          </cell>
        </row>
        <row r="546">
          <cell r="A546" t="str">
            <v>MDB</v>
          </cell>
        </row>
        <row r="547">
          <cell r="A547" t="str">
            <v>MDC</v>
          </cell>
        </row>
        <row r="548">
          <cell r="A548" t="str">
            <v>MDE</v>
          </cell>
        </row>
        <row r="549">
          <cell r="A549" t="str">
            <v>MDF</v>
          </cell>
        </row>
        <row r="550">
          <cell r="A550" t="str">
            <v>MDG</v>
          </cell>
        </row>
        <row r="551">
          <cell r="A551" t="str">
            <v>MEA</v>
          </cell>
        </row>
        <row r="552">
          <cell r="A552" t="str">
            <v>MEE</v>
          </cell>
        </row>
        <row r="553">
          <cell r="A553" t="str">
            <v>MEF</v>
          </cell>
        </row>
        <row r="554">
          <cell r="A554" t="str">
            <v>MEG</v>
          </cell>
        </row>
        <row r="555">
          <cell r="A555" t="str">
            <v>MFA</v>
          </cell>
        </row>
        <row r="556">
          <cell r="A556" t="str">
            <v>MFE</v>
          </cell>
        </row>
        <row r="557">
          <cell r="A557" t="str">
            <v>MFF</v>
          </cell>
        </row>
        <row r="558">
          <cell r="A558" t="str">
            <v>MFG</v>
          </cell>
        </row>
        <row r="559">
          <cell r="A559" t="str">
            <v>MGA</v>
          </cell>
        </row>
        <row r="560">
          <cell r="A560" t="str">
            <v>MGE</v>
          </cell>
        </row>
        <row r="561">
          <cell r="A561" t="str">
            <v>MGF</v>
          </cell>
        </row>
        <row r="562">
          <cell r="A562" t="str">
            <v>MGG</v>
          </cell>
        </row>
        <row r="563">
          <cell r="A563" t="str">
            <v>MHA</v>
          </cell>
        </row>
        <row r="564">
          <cell r="A564" t="str">
            <v>MHE</v>
          </cell>
        </row>
        <row r="565">
          <cell r="A565" t="str">
            <v>MHF</v>
          </cell>
        </row>
        <row r="566">
          <cell r="A566" t="str">
            <v>MHG</v>
          </cell>
        </row>
        <row r="567">
          <cell r="A567" t="str">
            <v>MJE</v>
          </cell>
        </row>
        <row r="568">
          <cell r="A568" t="str">
            <v>MJF</v>
          </cell>
        </row>
        <row r="569">
          <cell r="A569" t="str">
            <v>MJG</v>
          </cell>
        </row>
        <row r="570">
          <cell r="A570" t="str">
            <v>MKE</v>
          </cell>
        </row>
        <row r="571">
          <cell r="A571" t="str">
            <v>MKF</v>
          </cell>
        </row>
        <row r="572">
          <cell r="A572" t="str">
            <v>MKG</v>
          </cell>
        </row>
        <row r="573">
          <cell r="A573" t="str">
            <v>MLA</v>
          </cell>
        </row>
        <row r="574">
          <cell r="A574" t="str">
            <v>MLE</v>
          </cell>
        </row>
        <row r="575">
          <cell r="A575" t="str">
            <v>MLF</v>
          </cell>
        </row>
        <row r="576">
          <cell r="A576" t="str">
            <v>MLG</v>
          </cell>
        </row>
        <row r="577">
          <cell r="A577" t="str">
            <v>MMA</v>
          </cell>
        </row>
        <row r="578">
          <cell r="A578" t="str">
            <v>MMB</v>
          </cell>
        </row>
        <row r="579">
          <cell r="A579" t="str">
            <v>MMC</v>
          </cell>
        </row>
        <row r="580">
          <cell r="A580" t="str">
            <v>MME</v>
          </cell>
        </row>
        <row r="581">
          <cell r="A581" t="str">
            <v>MMF</v>
          </cell>
        </row>
        <row r="582">
          <cell r="A582" t="str">
            <v>MMG</v>
          </cell>
        </row>
        <row r="583">
          <cell r="A583" t="str">
            <v>MNE</v>
          </cell>
        </row>
        <row r="584">
          <cell r="A584" t="str">
            <v>MNF</v>
          </cell>
        </row>
        <row r="585">
          <cell r="A585" t="str">
            <v>MNG</v>
          </cell>
        </row>
        <row r="586">
          <cell r="A586" t="str">
            <v>MPE</v>
          </cell>
        </row>
        <row r="587">
          <cell r="A587" t="str">
            <v>MPF</v>
          </cell>
        </row>
        <row r="588">
          <cell r="A588" t="str">
            <v>MPG</v>
          </cell>
        </row>
        <row r="589">
          <cell r="A589" t="str">
            <v>MQE</v>
          </cell>
        </row>
        <row r="590">
          <cell r="A590" t="str">
            <v>MQF</v>
          </cell>
        </row>
        <row r="591">
          <cell r="A591" t="str">
            <v>MQG</v>
          </cell>
        </row>
        <row r="592">
          <cell r="A592" t="str">
            <v>MRE</v>
          </cell>
        </row>
        <row r="593">
          <cell r="A593" t="str">
            <v>MRF</v>
          </cell>
        </row>
        <row r="594">
          <cell r="A594" t="str">
            <v>MRG</v>
          </cell>
        </row>
        <row r="595">
          <cell r="A595" t="str">
            <v>N</v>
          </cell>
        </row>
        <row r="596">
          <cell r="A596" t="str">
            <v>NAB</v>
          </cell>
        </row>
        <row r="597">
          <cell r="A597" t="str">
            <v>NAE</v>
          </cell>
        </row>
        <row r="598">
          <cell r="A598" t="str">
            <v>NAF</v>
          </cell>
        </row>
        <row r="599">
          <cell r="A599" t="str">
            <v>NAG</v>
          </cell>
        </row>
        <row r="600">
          <cell r="A600" t="str">
            <v>NBB</v>
          </cell>
        </row>
        <row r="601">
          <cell r="A601" t="str">
            <v>NBE</v>
          </cell>
        </row>
        <row r="602">
          <cell r="A602" t="str">
            <v>NBF</v>
          </cell>
        </row>
        <row r="603">
          <cell r="A603" t="str">
            <v>NBG</v>
          </cell>
        </row>
        <row r="604">
          <cell r="A604" t="str">
            <v>NCB</v>
          </cell>
        </row>
        <row r="605">
          <cell r="A605" t="str">
            <v>NCC</v>
          </cell>
        </row>
        <row r="606">
          <cell r="A606" t="str">
            <v>NCE</v>
          </cell>
        </row>
        <row r="607">
          <cell r="A607" t="str">
            <v>NCF</v>
          </cell>
        </row>
        <row r="608">
          <cell r="A608" t="str">
            <v>NCG</v>
          </cell>
        </row>
        <row r="609">
          <cell r="A609" t="str">
            <v>NDB</v>
          </cell>
        </row>
        <row r="610">
          <cell r="A610" t="str">
            <v>NDC</v>
          </cell>
        </row>
        <row r="611">
          <cell r="A611" t="str">
            <v>NDE</v>
          </cell>
        </row>
        <row r="612">
          <cell r="A612" t="str">
            <v>NDF</v>
          </cell>
        </row>
        <row r="613">
          <cell r="A613" t="str">
            <v>NDG</v>
          </cell>
        </row>
        <row r="614">
          <cell r="A614" t="str">
            <v>NEA</v>
          </cell>
        </row>
        <row r="615">
          <cell r="A615" t="str">
            <v>NEB</v>
          </cell>
        </row>
        <row r="616">
          <cell r="A616" t="str">
            <v>NEC</v>
          </cell>
        </row>
        <row r="617">
          <cell r="A617" t="str">
            <v>NEE</v>
          </cell>
        </row>
        <row r="618">
          <cell r="A618" t="str">
            <v>NEF</v>
          </cell>
        </row>
        <row r="619">
          <cell r="A619" t="str">
            <v>NEG</v>
          </cell>
        </row>
        <row r="620">
          <cell r="A620" t="str">
            <v>NFA</v>
          </cell>
        </row>
        <row r="621">
          <cell r="A621" t="str">
            <v>NFB</v>
          </cell>
        </row>
        <row r="622">
          <cell r="A622" t="str">
            <v>NFC</v>
          </cell>
        </row>
        <row r="623">
          <cell r="A623" t="str">
            <v>NFE</v>
          </cell>
        </row>
        <row r="624">
          <cell r="A624" t="str">
            <v>NFF</v>
          </cell>
        </row>
        <row r="625">
          <cell r="A625" t="str">
            <v>NFG</v>
          </cell>
        </row>
        <row r="626">
          <cell r="A626" t="str">
            <v>NJB</v>
          </cell>
        </row>
        <row r="627">
          <cell r="A627" t="str">
            <v>NJC</v>
          </cell>
        </row>
        <row r="628">
          <cell r="A628" t="str">
            <v>NJE</v>
          </cell>
        </row>
        <row r="629">
          <cell r="A629" t="str">
            <v>NJF</v>
          </cell>
        </row>
        <row r="630">
          <cell r="A630" t="str">
            <v>NJG</v>
          </cell>
        </row>
        <row r="631">
          <cell r="A631" t="str">
            <v>NKB</v>
          </cell>
        </row>
        <row r="632">
          <cell r="A632" t="str">
            <v>NKC</v>
          </cell>
        </row>
        <row r="633">
          <cell r="A633" t="str">
            <v>NKE</v>
          </cell>
        </row>
        <row r="634">
          <cell r="A634" t="str">
            <v>NKF</v>
          </cell>
        </row>
        <row r="635">
          <cell r="A635" t="str">
            <v>NKG</v>
          </cell>
        </row>
        <row r="636">
          <cell r="A636" t="str">
            <v>NLG</v>
          </cell>
        </row>
        <row r="637">
          <cell r="A637" t="str">
            <v>NMG</v>
          </cell>
        </row>
        <row r="638">
          <cell r="A638" t="str">
            <v>P</v>
          </cell>
        </row>
        <row r="639">
          <cell r="A639" t="str">
            <v>PA</v>
          </cell>
        </row>
        <row r="640">
          <cell r="A640" t="str">
            <v>PB</v>
          </cell>
        </row>
        <row r="641">
          <cell r="A641" t="str">
            <v>PC</v>
          </cell>
        </row>
        <row r="642">
          <cell r="A642" t="str">
            <v>PCB</v>
          </cell>
        </row>
        <row r="643">
          <cell r="A643" t="str">
            <v>PCC</v>
          </cell>
        </row>
        <row r="644">
          <cell r="A644" t="str">
            <v>PCE</v>
          </cell>
        </row>
        <row r="645">
          <cell r="A645" t="str">
            <v>PCF</v>
          </cell>
        </row>
        <row r="646">
          <cell r="A646" t="str">
            <v>PCG</v>
          </cell>
        </row>
        <row r="647">
          <cell r="A647" t="str">
            <v>PD</v>
          </cell>
        </row>
        <row r="648">
          <cell r="A648" t="str">
            <v>PDB</v>
          </cell>
        </row>
        <row r="649">
          <cell r="A649" t="str">
            <v>PDC</v>
          </cell>
        </row>
        <row r="650">
          <cell r="A650" t="str">
            <v>PDE</v>
          </cell>
        </row>
        <row r="651">
          <cell r="A651" t="str">
            <v>PDF</v>
          </cell>
        </row>
        <row r="652">
          <cell r="A652" t="str">
            <v>PDG</v>
          </cell>
        </row>
        <row r="653">
          <cell r="A653" t="str">
            <v>PDGS</v>
          </cell>
        </row>
        <row r="654">
          <cell r="A654" t="str">
            <v>PE</v>
          </cell>
        </row>
        <row r="655">
          <cell r="A655" t="str">
            <v>PEG</v>
          </cell>
        </row>
        <row r="656">
          <cell r="A656" t="str">
            <v>PF</v>
          </cell>
        </row>
        <row r="657">
          <cell r="A657" t="str">
            <v>PFG</v>
          </cell>
        </row>
        <row r="658">
          <cell r="A658" t="str">
            <v>PG</v>
          </cell>
        </row>
        <row r="659">
          <cell r="A659" t="str">
            <v>PH</v>
          </cell>
        </row>
        <row r="660">
          <cell r="A660" t="str">
            <v>PJ</v>
          </cell>
        </row>
        <row r="661">
          <cell r="A661" t="str">
            <v>PJB</v>
          </cell>
        </row>
        <row r="662">
          <cell r="A662" t="str">
            <v>PJC</v>
          </cell>
        </row>
        <row r="663">
          <cell r="A663" t="str">
            <v>PJE</v>
          </cell>
        </row>
        <row r="664">
          <cell r="A664" t="str">
            <v>PJF</v>
          </cell>
        </row>
        <row r="665">
          <cell r="A665" t="str">
            <v>PJG</v>
          </cell>
        </row>
        <row r="666">
          <cell r="A666" t="str">
            <v>PK</v>
          </cell>
        </row>
        <row r="667">
          <cell r="A667" t="str">
            <v>PKB</v>
          </cell>
        </row>
        <row r="668">
          <cell r="A668" t="str">
            <v>PKC</v>
          </cell>
        </row>
        <row r="669">
          <cell r="A669" t="str">
            <v>PKE</v>
          </cell>
        </row>
        <row r="670">
          <cell r="A670" t="str">
            <v>PKF</v>
          </cell>
        </row>
        <row r="671">
          <cell r="A671" t="str">
            <v>PKG</v>
          </cell>
        </row>
        <row r="672">
          <cell r="A672" t="str">
            <v>PKGS</v>
          </cell>
        </row>
        <row r="673">
          <cell r="A673" t="str">
            <v>PL</v>
          </cell>
        </row>
        <row r="674">
          <cell r="A674" t="str">
            <v>PLG</v>
          </cell>
        </row>
        <row r="675">
          <cell r="A675" t="str">
            <v>PM</v>
          </cell>
        </row>
        <row r="676">
          <cell r="A676" t="str">
            <v>PMG</v>
          </cell>
        </row>
        <row r="677">
          <cell r="A677" t="str">
            <v>PN</v>
          </cell>
        </row>
        <row r="678">
          <cell r="A678" t="str">
            <v>PP</v>
          </cell>
        </row>
        <row r="679">
          <cell r="A679" t="str">
            <v>PQ</v>
          </cell>
        </row>
        <row r="680">
          <cell r="A680" t="str">
            <v>PR</v>
          </cell>
        </row>
        <row r="681">
          <cell r="A681" t="str">
            <v>Q</v>
          </cell>
        </row>
        <row r="682">
          <cell r="A682" t="str">
            <v>QAA</v>
          </cell>
        </row>
        <row r="683">
          <cell r="A683" t="str">
            <v>QAE</v>
          </cell>
        </row>
        <row r="684">
          <cell r="A684" t="str">
            <v>QAF</v>
          </cell>
        </row>
        <row r="685">
          <cell r="A685" t="str">
            <v>QAG</v>
          </cell>
        </row>
        <row r="686">
          <cell r="A686" t="str">
            <v>QBA</v>
          </cell>
        </row>
        <row r="687">
          <cell r="A687" t="str">
            <v>QBE</v>
          </cell>
        </row>
        <row r="688">
          <cell r="A688" t="str">
            <v>QBF</v>
          </cell>
        </row>
        <row r="689">
          <cell r="A689" t="str">
            <v>QBG</v>
          </cell>
        </row>
        <row r="690">
          <cell r="A690" t="str">
            <v>QCA</v>
          </cell>
        </row>
        <row r="691">
          <cell r="A691" t="str">
            <v>QCB</v>
          </cell>
        </row>
        <row r="692">
          <cell r="A692" t="str">
            <v>QCC</v>
          </cell>
        </row>
        <row r="693">
          <cell r="A693" t="str">
            <v>QCE</v>
          </cell>
        </row>
        <row r="694">
          <cell r="A694" t="str">
            <v>QCF</v>
          </cell>
        </row>
        <row r="695">
          <cell r="A695" t="str">
            <v>QCG</v>
          </cell>
        </row>
        <row r="696">
          <cell r="A696" t="str">
            <v>QDA</v>
          </cell>
        </row>
        <row r="697">
          <cell r="A697" t="str">
            <v>QDB</v>
          </cell>
        </row>
        <row r="698">
          <cell r="A698" t="str">
            <v>QDC</v>
          </cell>
        </row>
        <row r="699">
          <cell r="A699" t="str">
            <v>QDE</v>
          </cell>
        </row>
        <row r="700">
          <cell r="A700" t="str">
            <v>QDF</v>
          </cell>
        </row>
        <row r="701">
          <cell r="A701" t="str">
            <v>QDG</v>
          </cell>
        </row>
        <row r="702">
          <cell r="A702" t="str">
            <v>QEA</v>
          </cell>
        </row>
        <row r="703">
          <cell r="A703" t="str">
            <v>QEE</v>
          </cell>
        </row>
        <row r="704">
          <cell r="A704" t="str">
            <v>QEF</v>
          </cell>
        </row>
        <row r="705">
          <cell r="A705" t="str">
            <v>QEG</v>
          </cell>
        </row>
        <row r="706">
          <cell r="A706" t="str">
            <v>QFA</v>
          </cell>
        </row>
        <row r="707">
          <cell r="A707" t="str">
            <v>QFE</v>
          </cell>
        </row>
        <row r="708">
          <cell r="A708" t="str">
            <v>QFF</v>
          </cell>
        </row>
        <row r="709">
          <cell r="A709" t="str">
            <v>QFG</v>
          </cell>
        </row>
        <row r="710">
          <cell r="A710" t="str">
            <v>QGA</v>
          </cell>
        </row>
        <row r="711">
          <cell r="A711" t="str">
            <v>QGE</v>
          </cell>
        </row>
        <row r="712">
          <cell r="A712" t="str">
            <v>QGF</v>
          </cell>
        </row>
        <row r="713">
          <cell r="A713" t="str">
            <v>QGG</v>
          </cell>
        </row>
        <row r="714">
          <cell r="A714" t="str">
            <v>QHA</v>
          </cell>
        </row>
        <row r="715">
          <cell r="A715" t="str">
            <v>QHE</v>
          </cell>
        </row>
        <row r="716">
          <cell r="A716" t="str">
            <v>QHF</v>
          </cell>
        </row>
        <row r="717">
          <cell r="A717" t="str">
            <v>QHG</v>
          </cell>
        </row>
        <row r="718">
          <cell r="A718" t="str">
            <v>QJE</v>
          </cell>
        </row>
        <row r="719">
          <cell r="A719" t="str">
            <v>QJF</v>
          </cell>
        </row>
        <row r="720">
          <cell r="A720" t="str">
            <v>QJG</v>
          </cell>
        </row>
        <row r="721">
          <cell r="A721" t="str">
            <v>QKE</v>
          </cell>
        </row>
        <row r="722">
          <cell r="A722" t="str">
            <v>QKF</v>
          </cell>
        </row>
        <row r="723">
          <cell r="A723" t="str">
            <v>QKG</v>
          </cell>
        </row>
        <row r="724">
          <cell r="A724" t="str">
            <v>QLA</v>
          </cell>
        </row>
        <row r="725">
          <cell r="A725" t="str">
            <v>QLE</v>
          </cell>
        </row>
        <row r="726">
          <cell r="A726" t="str">
            <v>QLF</v>
          </cell>
        </row>
        <row r="727">
          <cell r="A727" t="str">
            <v>QLG</v>
          </cell>
        </row>
        <row r="728">
          <cell r="A728" t="str">
            <v>QMA</v>
          </cell>
        </row>
        <row r="729">
          <cell r="A729" t="str">
            <v>QMB</v>
          </cell>
        </row>
        <row r="730">
          <cell r="A730" t="str">
            <v>QMC</v>
          </cell>
        </row>
        <row r="731">
          <cell r="A731" t="str">
            <v>QME</v>
          </cell>
        </row>
        <row r="732">
          <cell r="A732" t="str">
            <v>QMF</v>
          </cell>
        </row>
        <row r="733">
          <cell r="A733" t="str">
            <v>QMG</v>
          </cell>
        </row>
        <row r="734">
          <cell r="A734" t="str">
            <v>QNE</v>
          </cell>
        </row>
        <row r="735">
          <cell r="A735" t="str">
            <v>QNF</v>
          </cell>
        </row>
        <row r="736">
          <cell r="A736" t="str">
            <v>QNG</v>
          </cell>
        </row>
        <row r="737">
          <cell r="A737" t="str">
            <v>QPE</v>
          </cell>
        </row>
        <row r="738">
          <cell r="A738" t="str">
            <v>QPF</v>
          </cell>
        </row>
        <row r="739">
          <cell r="A739" t="str">
            <v>QPG</v>
          </cell>
        </row>
        <row r="740">
          <cell r="A740" t="str">
            <v>QQE</v>
          </cell>
        </row>
        <row r="741">
          <cell r="A741" t="str">
            <v>QQF</v>
          </cell>
        </row>
        <row r="742">
          <cell r="A742" t="str">
            <v>QQG</v>
          </cell>
        </row>
        <row r="743">
          <cell r="A743" t="str">
            <v>QRE</v>
          </cell>
        </row>
        <row r="744">
          <cell r="A744" t="str">
            <v>QRF</v>
          </cell>
        </row>
        <row r="745">
          <cell r="A745" t="str">
            <v>QRG</v>
          </cell>
        </row>
        <row r="746">
          <cell r="A746" t="str">
            <v>QSG</v>
          </cell>
        </row>
        <row r="747">
          <cell r="A747" t="str">
            <v>QTG</v>
          </cell>
        </row>
        <row r="748">
          <cell r="A748" t="str">
            <v>R</v>
          </cell>
        </row>
        <row r="749">
          <cell r="A749" t="str">
            <v>RAA</v>
          </cell>
        </row>
        <row r="750">
          <cell r="A750" t="str">
            <v>RAE</v>
          </cell>
        </row>
        <row r="751">
          <cell r="A751" t="str">
            <v>RAF</v>
          </cell>
        </row>
        <row r="752">
          <cell r="A752" t="str">
            <v>RAG</v>
          </cell>
        </row>
        <row r="753">
          <cell r="A753" t="str">
            <v>RBA</v>
          </cell>
        </row>
        <row r="754">
          <cell r="A754" t="str">
            <v>RBE</v>
          </cell>
        </row>
        <row r="755">
          <cell r="A755" t="str">
            <v>RBF</v>
          </cell>
        </row>
        <row r="756">
          <cell r="A756" t="str">
            <v>RBG</v>
          </cell>
        </row>
        <row r="757">
          <cell r="A757" t="str">
            <v>RCA</v>
          </cell>
        </row>
        <row r="758">
          <cell r="A758" t="str">
            <v>RCB</v>
          </cell>
        </row>
        <row r="759">
          <cell r="A759" t="str">
            <v>RCC</v>
          </cell>
        </row>
        <row r="760">
          <cell r="A760" t="str">
            <v>RCE</v>
          </cell>
        </row>
        <row r="761">
          <cell r="A761" t="str">
            <v>RCF</v>
          </cell>
        </row>
        <row r="762">
          <cell r="A762" t="str">
            <v>RCG</v>
          </cell>
        </row>
        <row r="763">
          <cell r="A763" t="str">
            <v>RDA</v>
          </cell>
        </row>
        <row r="764">
          <cell r="A764" t="str">
            <v>RDB</v>
          </cell>
        </row>
        <row r="765">
          <cell r="A765" t="str">
            <v>RDC</v>
          </cell>
        </row>
        <row r="766">
          <cell r="A766" t="str">
            <v>RDE</v>
          </cell>
        </row>
        <row r="767">
          <cell r="A767" t="str">
            <v>RDF</v>
          </cell>
        </row>
        <row r="768">
          <cell r="A768" t="str">
            <v>RDG</v>
          </cell>
        </row>
        <row r="769">
          <cell r="A769" t="str">
            <v>REA</v>
          </cell>
        </row>
        <row r="770">
          <cell r="A770" t="str">
            <v>REE</v>
          </cell>
        </row>
        <row r="771">
          <cell r="A771" t="str">
            <v>REF</v>
          </cell>
        </row>
        <row r="772">
          <cell r="A772" t="str">
            <v>REG</v>
          </cell>
        </row>
        <row r="773">
          <cell r="A773" t="str">
            <v>RFA</v>
          </cell>
        </row>
        <row r="774">
          <cell r="A774" t="str">
            <v>RFE</v>
          </cell>
        </row>
        <row r="775">
          <cell r="A775" t="str">
            <v>RFF</v>
          </cell>
        </row>
        <row r="776">
          <cell r="A776" t="str">
            <v>RFG</v>
          </cell>
        </row>
        <row r="777">
          <cell r="A777" t="str">
            <v>RGA</v>
          </cell>
        </row>
        <row r="778">
          <cell r="A778" t="str">
            <v>RGE</v>
          </cell>
        </row>
        <row r="779">
          <cell r="A779" t="str">
            <v>RGF</v>
          </cell>
        </row>
        <row r="780">
          <cell r="A780" t="str">
            <v>RGG</v>
          </cell>
        </row>
        <row r="781">
          <cell r="A781" t="str">
            <v>RHA</v>
          </cell>
        </row>
        <row r="782">
          <cell r="A782" t="str">
            <v>RHE</v>
          </cell>
        </row>
        <row r="783">
          <cell r="A783" t="str">
            <v>RHF</v>
          </cell>
        </row>
        <row r="784">
          <cell r="A784" t="str">
            <v>RHG</v>
          </cell>
        </row>
        <row r="785">
          <cell r="A785" t="str">
            <v>RJE</v>
          </cell>
        </row>
        <row r="786">
          <cell r="A786" t="str">
            <v>RJF</v>
          </cell>
        </row>
        <row r="787">
          <cell r="A787" t="str">
            <v>RJG</v>
          </cell>
        </row>
        <row r="788">
          <cell r="A788" t="str">
            <v>RKE</v>
          </cell>
        </row>
        <row r="789">
          <cell r="A789" t="str">
            <v>RKF</v>
          </cell>
        </row>
        <row r="790">
          <cell r="A790" t="str">
            <v>RKG</v>
          </cell>
        </row>
        <row r="791">
          <cell r="A791" t="str">
            <v>RLA</v>
          </cell>
        </row>
        <row r="792">
          <cell r="A792" t="str">
            <v>RLE</v>
          </cell>
        </row>
        <row r="793">
          <cell r="A793" t="str">
            <v>RLF</v>
          </cell>
        </row>
        <row r="794">
          <cell r="A794" t="str">
            <v>RLG</v>
          </cell>
        </row>
        <row r="795">
          <cell r="A795" t="str">
            <v>RMA</v>
          </cell>
        </row>
        <row r="796">
          <cell r="A796" t="str">
            <v>RMB</v>
          </cell>
        </row>
        <row r="797">
          <cell r="A797" t="str">
            <v>RMC</v>
          </cell>
        </row>
        <row r="798">
          <cell r="A798" t="str">
            <v>RME</v>
          </cell>
        </row>
        <row r="799">
          <cell r="A799" t="str">
            <v>RMF</v>
          </cell>
        </row>
        <row r="800">
          <cell r="A800" t="str">
            <v>RMG</v>
          </cell>
        </row>
        <row r="801">
          <cell r="A801" t="str">
            <v>RNE</v>
          </cell>
        </row>
        <row r="802">
          <cell r="A802" t="str">
            <v>RNF</v>
          </cell>
        </row>
        <row r="803">
          <cell r="A803" t="str">
            <v>RNG</v>
          </cell>
        </row>
        <row r="804">
          <cell r="A804" t="str">
            <v>RPE</v>
          </cell>
        </row>
        <row r="805">
          <cell r="A805" t="str">
            <v>RPF</v>
          </cell>
        </row>
        <row r="806">
          <cell r="A806" t="str">
            <v>RPG</v>
          </cell>
        </row>
        <row r="807">
          <cell r="A807" t="str">
            <v>RQE</v>
          </cell>
        </row>
        <row r="808">
          <cell r="A808" t="str">
            <v>RQF</v>
          </cell>
        </row>
        <row r="809">
          <cell r="A809" t="str">
            <v>RQG</v>
          </cell>
        </row>
        <row r="810">
          <cell r="A810" t="str">
            <v>RRE</v>
          </cell>
        </row>
        <row r="811">
          <cell r="A811" t="str">
            <v>RRF</v>
          </cell>
        </row>
        <row r="812">
          <cell r="A812" t="str">
            <v>RRG</v>
          </cell>
        </row>
        <row r="813">
          <cell r="A813" t="str">
            <v>S</v>
          </cell>
        </row>
        <row r="814">
          <cell r="A814" t="str">
            <v>SCF</v>
          </cell>
        </row>
        <row r="815">
          <cell r="A815" t="str">
            <v>SCG</v>
          </cell>
        </row>
        <row r="816">
          <cell r="A816" t="str">
            <v>SDF</v>
          </cell>
        </row>
        <row r="817">
          <cell r="A817" t="str">
            <v>SDG</v>
          </cell>
        </row>
        <row r="818">
          <cell r="A818" t="str">
            <v>SEG</v>
          </cell>
        </row>
        <row r="819">
          <cell r="A819" t="str">
            <v>SFG</v>
          </cell>
        </row>
        <row r="820">
          <cell r="A820" t="str">
            <v>SGG</v>
          </cell>
        </row>
        <row r="821">
          <cell r="A821" t="str">
            <v>SHG</v>
          </cell>
        </row>
        <row r="822">
          <cell r="A822" t="str">
            <v>SJF</v>
          </cell>
        </row>
        <row r="823">
          <cell r="A823" t="str">
            <v>SJG</v>
          </cell>
        </row>
        <row r="824">
          <cell r="A824" t="str">
            <v>SKF</v>
          </cell>
        </row>
        <row r="825">
          <cell r="A825" t="str">
            <v>SKG</v>
          </cell>
        </row>
        <row r="826">
          <cell r="A826" t="str">
            <v>SMF</v>
          </cell>
        </row>
        <row r="827">
          <cell r="A827" t="str">
            <v>SMG</v>
          </cell>
        </row>
        <row r="828">
          <cell r="A828" t="str">
            <v>SNF</v>
          </cell>
        </row>
        <row r="829">
          <cell r="A829" t="str">
            <v>SNG</v>
          </cell>
        </row>
        <row r="830">
          <cell r="A830" t="str">
            <v>SPF</v>
          </cell>
        </row>
        <row r="831">
          <cell r="A831" t="str">
            <v>SPG</v>
          </cell>
        </row>
        <row r="832">
          <cell r="A832" t="str">
            <v>SQF</v>
          </cell>
        </row>
        <row r="833">
          <cell r="A833" t="str">
            <v>SQG</v>
          </cell>
        </row>
        <row r="834">
          <cell r="A834" t="str">
            <v>SRF</v>
          </cell>
        </row>
        <row r="835">
          <cell r="A835" t="str">
            <v>SRG</v>
          </cell>
        </row>
        <row r="836">
          <cell r="A836" t="str">
            <v>SSG</v>
          </cell>
        </row>
        <row r="837">
          <cell r="A837" t="str">
            <v>STG</v>
          </cell>
        </row>
        <row r="838">
          <cell r="A838" t="str">
            <v>T</v>
          </cell>
        </row>
        <row r="839">
          <cell r="A839" t="str">
            <v>TA</v>
          </cell>
        </row>
        <row r="840">
          <cell r="A840" t="str">
            <v>TB</v>
          </cell>
        </row>
        <row r="841">
          <cell r="A841" t="str">
            <v>TC</v>
          </cell>
        </row>
        <row r="842">
          <cell r="A842" t="str">
            <v>TCF</v>
          </cell>
        </row>
        <row r="843">
          <cell r="A843" t="str">
            <v>TCG</v>
          </cell>
        </row>
        <row r="844">
          <cell r="A844" t="str">
            <v>TD</v>
          </cell>
        </row>
        <row r="845">
          <cell r="A845" t="str">
            <v>TDF</v>
          </cell>
        </row>
        <row r="846">
          <cell r="A846" t="str">
            <v>TDG</v>
          </cell>
        </row>
        <row r="847">
          <cell r="A847" t="str">
            <v>TEG</v>
          </cell>
        </row>
        <row r="848">
          <cell r="A848" t="str">
            <v>TF</v>
          </cell>
        </row>
        <row r="849">
          <cell r="A849" t="str">
            <v>TFG</v>
          </cell>
        </row>
        <row r="850">
          <cell r="A850" t="str">
            <v>TG</v>
          </cell>
        </row>
        <row r="851">
          <cell r="A851" t="str">
            <v>TGG</v>
          </cell>
        </row>
        <row r="852">
          <cell r="A852" t="str">
            <v>TH</v>
          </cell>
        </row>
        <row r="853">
          <cell r="A853" t="str">
            <v>THG</v>
          </cell>
        </row>
        <row r="854">
          <cell r="A854" t="str">
            <v>TJ</v>
          </cell>
        </row>
        <row r="855">
          <cell r="A855" t="str">
            <v>TJF</v>
          </cell>
        </row>
        <row r="856">
          <cell r="A856" t="str">
            <v>TJG</v>
          </cell>
        </row>
        <row r="857">
          <cell r="A857" t="str">
            <v>TK</v>
          </cell>
        </row>
        <row r="858">
          <cell r="A858" t="str">
            <v>TKF</v>
          </cell>
        </row>
        <row r="859">
          <cell r="A859" t="str">
            <v>TKG</v>
          </cell>
        </row>
        <row r="860">
          <cell r="A860" t="str">
            <v>TL</v>
          </cell>
        </row>
        <row r="861">
          <cell r="A861" t="str">
            <v>TM</v>
          </cell>
        </row>
        <row r="862">
          <cell r="A862" t="str">
            <v>TMF</v>
          </cell>
        </row>
        <row r="863">
          <cell r="A863" t="str">
            <v>TMG</v>
          </cell>
        </row>
        <row r="864">
          <cell r="A864" t="str">
            <v>TN</v>
          </cell>
        </row>
        <row r="865">
          <cell r="A865" t="str">
            <v>TNF</v>
          </cell>
        </row>
        <row r="866">
          <cell r="A866" t="str">
            <v>TNG</v>
          </cell>
        </row>
        <row r="867">
          <cell r="A867" t="str">
            <v>TP</v>
          </cell>
        </row>
        <row r="868">
          <cell r="A868" t="str">
            <v>TPF</v>
          </cell>
        </row>
        <row r="869">
          <cell r="A869" t="str">
            <v>TPG</v>
          </cell>
        </row>
        <row r="870">
          <cell r="A870" t="str">
            <v>TQ</v>
          </cell>
        </row>
        <row r="871">
          <cell r="A871" t="str">
            <v>TQF</v>
          </cell>
        </row>
        <row r="872">
          <cell r="A872" t="str">
            <v>TQG</v>
          </cell>
        </row>
        <row r="873">
          <cell r="A873" t="str">
            <v>TR</v>
          </cell>
        </row>
        <row r="874">
          <cell r="A874" t="str">
            <v>TRF</v>
          </cell>
        </row>
        <row r="875">
          <cell r="A875" t="str">
            <v>TRG</v>
          </cell>
        </row>
        <row r="876">
          <cell r="A876" t="str">
            <v>TSG</v>
          </cell>
        </row>
        <row r="877">
          <cell r="A877" t="str">
            <v>TTG</v>
          </cell>
        </row>
        <row r="878">
          <cell r="A878" t="str">
            <v>U</v>
          </cell>
        </row>
        <row r="879">
          <cell r="A879" t="str">
            <v>UA</v>
          </cell>
        </row>
        <row r="880">
          <cell r="A880" t="str">
            <v>UB</v>
          </cell>
        </row>
        <row r="881">
          <cell r="A881" t="str">
            <v>UC</v>
          </cell>
        </row>
        <row r="882">
          <cell r="A882" t="str">
            <v>UD</v>
          </cell>
        </row>
        <row r="883">
          <cell r="A883" t="str">
            <v>UF</v>
          </cell>
        </row>
        <row r="884">
          <cell r="A884" t="str">
            <v>UG</v>
          </cell>
        </row>
        <row r="885">
          <cell r="A885" t="str">
            <v>UH</v>
          </cell>
        </row>
        <row r="886">
          <cell r="A886" t="str">
            <v>UJ</v>
          </cell>
        </row>
        <row r="887">
          <cell r="A887" t="str">
            <v>UK</v>
          </cell>
        </row>
        <row r="888">
          <cell r="A888" t="str">
            <v>UL</v>
          </cell>
        </row>
        <row r="889">
          <cell r="A889" t="str">
            <v>UM</v>
          </cell>
        </row>
        <row r="890">
          <cell r="A890" t="str">
            <v>UN</v>
          </cell>
        </row>
        <row r="891">
          <cell r="A891" t="str">
            <v>UP</v>
          </cell>
        </row>
        <row r="892">
          <cell r="A892" t="str">
            <v>UQ</v>
          </cell>
        </row>
        <row r="893">
          <cell r="A893" t="str">
            <v>UR</v>
          </cell>
        </row>
        <row r="894">
          <cell r="A894" t="str">
            <v>VA</v>
          </cell>
        </row>
        <row r="895">
          <cell r="A895" t="str">
            <v>VB</v>
          </cell>
        </row>
        <row r="896">
          <cell r="A896" t="str">
            <v>VC</v>
          </cell>
        </row>
        <row r="897">
          <cell r="A897" t="str">
            <v>VD</v>
          </cell>
        </row>
        <row r="898">
          <cell r="A898" t="str">
            <v>VE</v>
          </cell>
        </row>
        <row r="899">
          <cell r="A899" t="str">
            <v>VF</v>
          </cell>
        </row>
        <row r="900">
          <cell r="A900" t="str">
            <v>VG</v>
          </cell>
        </row>
        <row r="901">
          <cell r="A901" t="str">
            <v>VH</v>
          </cell>
        </row>
        <row r="902">
          <cell r="A902" t="str">
            <v>VJ</v>
          </cell>
        </row>
        <row r="903">
          <cell r="A903" t="str">
            <v>VK</v>
          </cell>
        </row>
        <row r="904">
          <cell r="A904" t="str">
            <v>VL</v>
          </cell>
        </row>
        <row r="905">
          <cell r="A905" t="str">
            <v>VM</v>
          </cell>
        </row>
        <row r="906">
          <cell r="A906" t="str">
            <v>VN</v>
          </cell>
        </row>
        <row r="907">
          <cell r="A907" t="str">
            <v>VP</v>
          </cell>
        </row>
        <row r="908">
          <cell r="A908" t="str">
            <v>VQ</v>
          </cell>
        </row>
        <row r="909">
          <cell r="A909" t="str">
            <v>VR</v>
          </cell>
        </row>
        <row r="910">
          <cell r="A910" t="str">
            <v>W</v>
          </cell>
        </row>
        <row r="911">
          <cell r="A911" t="str">
            <v>WA</v>
          </cell>
        </row>
        <row r="912">
          <cell r="A912" t="str">
            <v>WB</v>
          </cell>
        </row>
        <row r="913">
          <cell r="A913" t="str">
            <v>WC</v>
          </cell>
        </row>
        <row r="914">
          <cell r="A914" t="str">
            <v>WD</v>
          </cell>
        </row>
        <row r="915">
          <cell r="A915" t="str">
            <v>WE</v>
          </cell>
        </row>
        <row r="916">
          <cell r="A916" t="str">
            <v>WF</v>
          </cell>
        </row>
        <row r="917">
          <cell r="A917" t="str">
            <v>WG</v>
          </cell>
        </row>
        <row r="918">
          <cell r="A918" t="str">
            <v>WH</v>
          </cell>
        </row>
        <row r="919">
          <cell r="A919" t="str">
            <v>WJ</v>
          </cell>
        </row>
        <row r="920">
          <cell r="A920" t="str">
            <v>WK</v>
          </cell>
        </row>
        <row r="921">
          <cell r="A921" t="str">
            <v>WL</v>
          </cell>
        </row>
        <row r="922">
          <cell r="A922" t="str">
            <v>WM</v>
          </cell>
        </row>
        <row r="923">
          <cell r="A923" t="str">
            <v>WN</v>
          </cell>
        </row>
        <row r="924">
          <cell r="A924" t="str">
            <v>WP</v>
          </cell>
        </row>
        <row r="925">
          <cell r="A925" t="str">
            <v>WQ</v>
          </cell>
        </row>
        <row r="926">
          <cell r="A926" t="str">
            <v>WR</v>
          </cell>
        </row>
        <row r="927">
          <cell r="A927" t="str">
            <v>WS</v>
          </cell>
        </row>
        <row r="928">
          <cell r="A928" t="str">
            <v>WT</v>
          </cell>
        </row>
        <row r="929">
          <cell r="A929" t="str">
            <v>WU</v>
          </cell>
        </row>
        <row r="930">
          <cell r="A930" t="str">
            <v>WV</v>
          </cell>
        </row>
        <row r="931">
          <cell r="A931" t="str">
            <v>WW</v>
          </cell>
        </row>
        <row r="932">
          <cell r="A932" t="str">
            <v>X</v>
          </cell>
        </row>
        <row r="933">
          <cell r="A933" t="str">
            <v>XA</v>
          </cell>
        </row>
        <row r="934">
          <cell r="A934" t="str">
            <v>XB</v>
          </cell>
        </row>
        <row r="935">
          <cell r="A935" t="str">
            <v>XC</v>
          </cell>
        </row>
        <row r="936">
          <cell r="A936" t="str">
            <v>XD</v>
          </cell>
        </row>
        <row r="937">
          <cell r="A937" t="str">
            <v>XF</v>
          </cell>
        </row>
        <row r="938">
          <cell r="A938" t="str">
            <v>XG</v>
          </cell>
        </row>
        <row r="939">
          <cell r="A939" t="str">
            <v>XH</v>
          </cell>
        </row>
        <row r="940">
          <cell r="A940" t="str">
            <v>XJ</v>
          </cell>
        </row>
        <row r="941">
          <cell r="A941" t="str">
            <v>XK</v>
          </cell>
        </row>
        <row r="942">
          <cell r="A942" t="str">
            <v>XL</v>
          </cell>
        </row>
        <row r="943">
          <cell r="A943" t="str">
            <v>XM</v>
          </cell>
        </row>
        <row r="944">
          <cell r="A944" t="str">
            <v>Y</v>
          </cell>
        </row>
        <row r="945">
          <cell r="A945" t="str">
            <v>YA</v>
          </cell>
        </row>
        <row r="946">
          <cell r="A946" t="str">
            <v>YB</v>
          </cell>
        </row>
        <row r="947">
          <cell r="A947" t="str">
            <v>YC</v>
          </cell>
        </row>
        <row r="948">
          <cell r="A948" t="str">
            <v>YD</v>
          </cell>
        </row>
        <row r="949">
          <cell r="A949" t="str">
            <v>YF</v>
          </cell>
        </row>
        <row r="950">
          <cell r="A950" t="str">
            <v>YG</v>
          </cell>
        </row>
        <row r="951">
          <cell r="A951" t="str">
            <v>YH</v>
          </cell>
        </row>
        <row r="952">
          <cell r="A952" t="str">
            <v>YJ</v>
          </cell>
        </row>
        <row r="953">
          <cell r="A953" t="str">
            <v>YK</v>
          </cell>
        </row>
        <row r="954">
          <cell r="A954" t="str">
            <v>YL</v>
          </cell>
        </row>
        <row r="955">
          <cell r="A955" t="str">
            <v>YM</v>
          </cell>
        </row>
        <row r="956">
          <cell r="A956" t="str">
            <v>Z</v>
          </cell>
        </row>
        <row r="957">
          <cell r="A957" t="str">
            <v>ZA</v>
          </cell>
        </row>
        <row r="958">
          <cell r="A958" t="str">
            <v>ZAA</v>
          </cell>
        </row>
        <row r="959">
          <cell r="A959" t="str">
            <v>ZAB</v>
          </cell>
        </row>
        <row r="960">
          <cell r="A960" t="str">
            <v>ZAC</v>
          </cell>
        </row>
        <row r="961">
          <cell r="A961" t="str">
            <v>ZB</v>
          </cell>
        </row>
        <row r="962">
          <cell r="A962" t="str">
            <v>ZBA</v>
          </cell>
        </row>
        <row r="963">
          <cell r="A963" t="str">
            <v>ZBB</v>
          </cell>
        </row>
        <row r="964">
          <cell r="A964" t="str">
            <v>ZBC</v>
          </cell>
        </row>
        <row r="965">
          <cell r="A965" t="str">
            <v>ZC</v>
          </cell>
        </row>
        <row r="966">
          <cell r="A966" t="str">
            <v>ZD</v>
          </cell>
        </row>
        <row r="967">
          <cell r="A967" t="str">
            <v>ZF</v>
          </cell>
        </row>
        <row r="968">
          <cell r="A968" t="str">
            <v>ZG</v>
          </cell>
        </row>
        <row r="969">
          <cell r="A969" t="str">
            <v>ZH</v>
          </cell>
        </row>
        <row r="970">
          <cell r="A970" t="str">
            <v>ZJ</v>
          </cell>
        </row>
        <row r="971">
          <cell r="A971" t="str">
            <v>ZK</v>
          </cell>
        </row>
        <row r="972">
          <cell r="A972" t="str">
            <v>ZL</v>
          </cell>
        </row>
        <row r="973">
          <cell r="A973" t="str">
            <v>ZM</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A47"/>
  <sheetViews>
    <sheetView tabSelected="1" view="pageBreakPreview" zoomScaleNormal="100" zoomScaleSheetLayoutView="100" workbookViewId="0">
      <selection activeCell="AH38" sqref="AH38"/>
    </sheetView>
  </sheetViews>
  <sheetFormatPr defaultColWidth="9" defaultRowHeight="13.5" x14ac:dyDescent="0.15"/>
  <cols>
    <col min="1" max="25" width="3.625" style="1" customWidth="1"/>
    <col min="26" max="26" width="6.625" style="1" customWidth="1"/>
    <col min="27" max="27" width="8.25" style="1" hidden="1" customWidth="1"/>
    <col min="28" max="45" width="3.375" style="1" customWidth="1"/>
    <col min="46" max="16384" width="9" style="1"/>
  </cols>
  <sheetData>
    <row r="1" spans="1:27" x14ac:dyDescent="0.15">
      <c r="A1" s="253" t="s">
        <v>516</v>
      </c>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27" ht="21" customHeight="1" x14ac:dyDescent="0.15">
      <c r="A2" s="187" t="s">
        <v>517</v>
      </c>
      <c r="B2" s="186"/>
      <c r="C2" s="186"/>
      <c r="D2" s="186"/>
      <c r="E2" s="186"/>
      <c r="F2" s="186"/>
      <c r="G2" s="186"/>
      <c r="H2" s="186"/>
      <c r="I2" s="186"/>
      <c r="J2" s="186"/>
      <c r="K2" s="186"/>
      <c r="L2" s="186"/>
      <c r="M2" s="186"/>
      <c r="N2" s="186"/>
      <c r="O2" s="186"/>
      <c r="P2" s="186"/>
      <c r="Q2" s="186"/>
      <c r="R2" s="186"/>
      <c r="S2" s="186"/>
      <c r="T2" s="186"/>
      <c r="U2" s="186"/>
      <c r="V2" s="186"/>
      <c r="W2" s="186"/>
      <c r="X2" s="186"/>
      <c r="Y2" s="186"/>
      <c r="Z2" s="186"/>
    </row>
    <row r="3" spans="1:27" ht="18.75" x14ac:dyDescent="0.15">
      <c r="A3" s="345" t="s">
        <v>515</v>
      </c>
      <c r="B3" s="345"/>
      <c r="C3" s="345"/>
      <c r="D3" s="345"/>
      <c r="E3" s="345"/>
      <c r="F3" s="345"/>
      <c r="G3" s="345"/>
      <c r="H3" s="345"/>
      <c r="I3" s="345"/>
      <c r="J3" s="345"/>
      <c r="K3" s="345"/>
      <c r="L3" s="345"/>
      <c r="M3" s="345"/>
      <c r="N3" s="345"/>
      <c r="O3" s="345"/>
      <c r="P3" s="345"/>
      <c r="Q3" s="345"/>
      <c r="R3" s="345"/>
      <c r="S3" s="345"/>
      <c r="T3" s="345"/>
      <c r="U3" s="345"/>
      <c r="V3" s="345"/>
      <c r="W3" s="345"/>
      <c r="X3" s="345"/>
      <c r="Y3" s="345"/>
      <c r="Z3" s="345"/>
      <c r="AA3" s="2"/>
    </row>
    <row r="4" spans="1:27" x14ac:dyDescent="0.15">
      <c r="A4" s="186"/>
      <c r="B4" s="186"/>
      <c r="C4" s="186"/>
      <c r="D4" s="186"/>
      <c r="E4" s="186"/>
      <c r="F4" s="186"/>
      <c r="G4" s="186"/>
      <c r="H4" s="186"/>
      <c r="I4" s="186"/>
      <c r="J4" s="186"/>
      <c r="K4" s="186"/>
      <c r="L4" s="186"/>
      <c r="M4" s="186"/>
      <c r="N4" s="186"/>
      <c r="O4" s="186"/>
      <c r="P4" s="186"/>
      <c r="Q4" s="186"/>
      <c r="R4" s="186"/>
      <c r="S4" s="186"/>
      <c r="T4" s="186"/>
      <c r="U4" s="186"/>
      <c r="V4" s="186"/>
      <c r="W4" s="186"/>
      <c r="X4" s="186"/>
      <c r="Y4" s="186"/>
      <c r="Z4" s="186"/>
    </row>
    <row r="5" spans="1:27" x14ac:dyDescent="0.15">
      <c r="A5" s="186"/>
      <c r="B5" s="186"/>
      <c r="C5" s="186"/>
      <c r="D5" s="186"/>
      <c r="E5" s="186"/>
      <c r="F5" s="186"/>
      <c r="G5" s="186"/>
      <c r="H5" s="186"/>
      <c r="I5" s="186"/>
      <c r="J5" s="186"/>
      <c r="K5" s="186"/>
      <c r="L5" s="186"/>
      <c r="M5" s="186"/>
      <c r="N5" s="186"/>
      <c r="O5" s="186"/>
      <c r="P5" s="186"/>
      <c r="Q5" s="186"/>
      <c r="R5" s="186"/>
      <c r="S5" s="348" t="s">
        <v>183</v>
      </c>
      <c r="T5" s="348"/>
      <c r="U5" s="348"/>
      <c r="V5" s="348"/>
      <c r="W5" s="348"/>
      <c r="X5" s="348"/>
      <c r="Y5" s="348"/>
      <c r="Z5" s="186"/>
    </row>
    <row r="6" spans="1:27" x14ac:dyDescent="0.15">
      <c r="A6" s="186" t="s">
        <v>0</v>
      </c>
      <c r="B6" s="186"/>
      <c r="C6" s="186"/>
      <c r="D6" s="186"/>
      <c r="E6" s="186"/>
      <c r="F6" s="186"/>
      <c r="G6" s="186"/>
      <c r="H6" s="186"/>
      <c r="I6" s="186"/>
      <c r="J6" s="186"/>
      <c r="K6" s="186"/>
      <c r="L6" s="186"/>
      <c r="M6" s="186"/>
      <c r="N6" s="186"/>
      <c r="O6" s="186"/>
      <c r="P6" s="186"/>
      <c r="Q6" s="186"/>
      <c r="R6" s="186"/>
      <c r="S6" s="186"/>
      <c r="T6" s="186"/>
      <c r="U6" s="186"/>
      <c r="V6" s="186"/>
      <c r="W6" s="186"/>
      <c r="X6" s="186"/>
      <c r="Y6" s="186"/>
      <c r="Z6" s="186"/>
    </row>
    <row r="7" spans="1:27" x14ac:dyDescent="0.15">
      <c r="A7" s="186"/>
      <c r="B7" s="186" t="s">
        <v>1</v>
      </c>
      <c r="C7" s="186"/>
      <c r="D7" s="186"/>
      <c r="E7" s="186"/>
      <c r="F7" s="186"/>
      <c r="G7" s="186"/>
      <c r="H7" s="186"/>
      <c r="I7" s="186"/>
      <c r="J7" s="186"/>
      <c r="K7" s="186"/>
      <c r="L7" s="186"/>
      <c r="M7" s="186"/>
      <c r="N7" s="186"/>
      <c r="O7" s="186"/>
      <c r="P7" s="186"/>
      <c r="Q7" s="186"/>
      <c r="R7" s="186"/>
      <c r="S7" s="186"/>
      <c r="T7" s="186"/>
      <c r="U7" s="186"/>
      <c r="V7" s="186"/>
      <c r="W7" s="186"/>
      <c r="X7" s="186"/>
      <c r="Y7" s="186"/>
      <c r="Z7" s="186"/>
    </row>
    <row r="8" spans="1:27" x14ac:dyDescent="0.15">
      <c r="A8" s="186"/>
      <c r="B8" s="186"/>
      <c r="C8" s="186"/>
      <c r="D8" s="186"/>
      <c r="E8" s="186"/>
      <c r="F8" s="186"/>
      <c r="G8" s="186"/>
      <c r="H8" s="186"/>
      <c r="I8" s="186"/>
      <c r="J8" s="186"/>
      <c r="K8" s="186"/>
      <c r="L8" s="186"/>
      <c r="M8" s="186"/>
      <c r="N8" s="186" t="s">
        <v>2</v>
      </c>
      <c r="O8" s="186"/>
      <c r="P8" s="186"/>
      <c r="Q8" s="186"/>
      <c r="R8" s="186"/>
      <c r="S8" s="186"/>
      <c r="T8" s="186"/>
      <c r="U8" s="186"/>
      <c r="V8" s="186"/>
      <c r="W8" s="186"/>
      <c r="X8" s="186"/>
      <c r="Y8" s="186"/>
      <c r="Z8" s="186"/>
    </row>
    <row r="9" spans="1:27" x14ac:dyDescent="0.15">
      <c r="A9" s="186"/>
      <c r="B9" s="186"/>
      <c r="C9" s="186"/>
      <c r="D9" s="186"/>
      <c r="E9" s="186"/>
      <c r="F9" s="186"/>
      <c r="G9" s="186"/>
      <c r="H9" s="186"/>
      <c r="I9" s="186"/>
      <c r="J9" s="186"/>
      <c r="K9" s="186"/>
      <c r="L9" s="186"/>
      <c r="M9" s="186"/>
      <c r="N9" s="186"/>
      <c r="O9" s="186" t="s">
        <v>3</v>
      </c>
      <c r="P9" s="186"/>
      <c r="Q9" s="186"/>
      <c r="R9" s="186"/>
      <c r="S9" s="186"/>
      <c r="T9" s="186"/>
      <c r="U9" s="186"/>
      <c r="V9" s="186"/>
      <c r="W9" s="186"/>
      <c r="X9" s="186"/>
      <c r="Y9" s="186"/>
      <c r="Z9" s="186"/>
    </row>
    <row r="10" spans="1:27" x14ac:dyDescent="0.15">
      <c r="A10" s="186"/>
      <c r="B10" s="186"/>
      <c r="C10" s="186"/>
      <c r="D10" s="186"/>
      <c r="E10" s="186"/>
      <c r="F10" s="186"/>
      <c r="G10" s="186"/>
      <c r="H10" s="186"/>
      <c r="I10" s="186"/>
      <c r="J10" s="186"/>
      <c r="K10" s="186"/>
      <c r="L10" s="186"/>
      <c r="M10" s="186"/>
      <c r="N10" s="186"/>
      <c r="O10" s="351"/>
      <c r="P10" s="351"/>
      <c r="Q10" s="351"/>
      <c r="R10" s="351"/>
      <c r="S10" s="351"/>
      <c r="T10" s="351"/>
      <c r="U10" s="351"/>
      <c r="V10" s="351"/>
      <c r="W10" s="351"/>
      <c r="X10" s="351"/>
      <c r="Y10" s="351"/>
      <c r="Z10" s="186"/>
    </row>
    <row r="11" spans="1:27" x14ac:dyDescent="0.15">
      <c r="A11" s="186"/>
      <c r="B11" s="186"/>
      <c r="C11" s="186"/>
      <c r="D11" s="186"/>
      <c r="E11" s="186"/>
      <c r="F11" s="186"/>
      <c r="G11" s="186"/>
      <c r="H11" s="186"/>
      <c r="I11" s="186"/>
      <c r="J11" s="186"/>
      <c r="K11" s="186"/>
      <c r="L11" s="186"/>
      <c r="M11" s="186"/>
      <c r="N11" s="186"/>
      <c r="O11" s="351"/>
      <c r="P11" s="351"/>
      <c r="Q11" s="351"/>
      <c r="R11" s="351"/>
      <c r="S11" s="351"/>
      <c r="T11" s="351"/>
      <c r="U11" s="351"/>
      <c r="V11" s="351"/>
      <c r="W11" s="351"/>
      <c r="X11" s="351"/>
      <c r="Y11" s="351"/>
      <c r="Z11" s="186"/>
    </row>
    <row r="12" spans="1:27" x14ac:dyDescent="0.15">
      <c r="A12" s="186"/>
      <c r="B12" s="186"/>
      <c r="C12" s="186"/>
      <c r="D12" s="186"/>
      <c r="E12" s="186"/>
      <c r="F12" s="186"/>
      <c r="G12" s="186"/>
      <c r="H12" s="186"/>
      <c r="I12" s="186"/>
      <c r="J12" s="186"/>
      <c r="K12" s="186"/>
      <c r="L12" s="186"/>
      <c r="M12" s="186"/>
      <c r="N12" s="186"/>
      <c r="O12" s="186" t="s">
        <v>4</v>
      </c>
      <c r="P12" s="186"/>
      <c r="Q12" s="186"/>
      <c r="R12" s="186"/>
      <c r="S12" s="186"/>
      <c r="T12" s="186"/>
      <c r="U12" s="186"/>
      <c r="V12" s="186"/>
      <c r="W12" s="186"/>
      <c r="X12" s="186"/>
      <c r="Y12" s="186"/>
      <c r="Z12" s="186"/>
    </row>
    <row r="13" spans="1:27" x14ac:dyDescent="0.15">
      <c r="A13" s="186"/>
      <c r="B13" s="186"/>
      <c r="C13" s="186"/>
      <c r="D13" s="186"/>
      <c r="E13" s="186"/>
      <c r="F13" s="186"/>
      <c r="G13" s="186"/>
      <c r="H13" s="186"/>
      <c r="I13" s="186"/>
      <c r="J13" s="186"/>
      <c r="K13" s="186"/>
      <c r="L13" s="186"/>
      <c r="M13" s="186"/>
      <c r="N13" s="186"/>
      <c r="O13" s="351"/>
      <c r="P13" s="351"/>
      <c r="Q13" s="351"/>
      <c r="R13" s="351"/>
      <c r="S13" s="351"/>
      <c r="T13" s="351"/>
      <c r="U13" s="351"/>
      <c r="V13" s="351"/>
      <c r="W13" s="351"/>
      <c r="X13" s="351"/>
      <c r="Y13" s="351"/>
      <c r="Z13" s="186"/>
    </row>
    <row r="14" spans="1:27" x14ac:dyDescent="0.15">
      <c r="A14" s="186"/>
      <c r="B14" s="186"/>
      <c r="C14" s="186"/>
      <c r="D14" s="186"/>
      <c r="E14" s="186"/>
      <c r="F14" s="186"/>
      <c r="G14" s="186"/>
      <c r="H14" s="186"/>
      <c r="I14" s="186"/>
      <c r="J14" s="186"/>
      <c r="K14" s="186"/>
      <c r="L14" s="186"/>
      <c r="M14" s="186"/>
      <c r="N14" s="186"/>
      <c r="O14" s="351"/>
      <c r="P14" s="351"/>
      <c r="Q14" s="351"/>
      <c r="R14" s="351"/>
      <c r="S14" s="351"/>
      <c r="T14" s="351"/>
      <c r="U14" s="351"/>
      <c r="V14" s="351"/>
      <c r="W14" s="351"/>
      <c r="X14" s="351"/>
      <c r="Y14" s="351"/>
      <c r="Z14" s="186"/>
    </row>
    <row r="15" spans="1:27" s="175" customFormat="1" ht="12.75" customHeight="1" x14ac:dyDescent="0.15">
      <c r="A15" s="296"/>
      <c r="B15" s="296"/>
      <c r="C15" s="296"/>
      <c r="D15" s="296"/>
      <c r="E15" s="296"/>
      <c r="F15" s="296"/>
      <c r="G15" s="296"/>
      <c r="H15" s="296"/>
      <c r="I15" s="296"/>
      <c r="J15" s="296"/>
      <c r="K15" s="296"/>
      <c r="L15" s="296"/>
      <c r="M15" s="296"/>
      <c r="N15" s="296" t="s">
        <v>236</v>
      </c>
      <c r="O15" s="296"/>
      <c r="P15" s="296"/>
      <c r="Q15" s="296"/>
      <c r="R15" s="296" t="s">
        <v>239</v>
      </c>
      <c r="S15" s="296"/>
      <c r="T15" s="296"/>
      <c r="U15" s="296"/>
      <c r="V15" s="296"/>
      <c r="W15" s="296"/>
      <c r="X15" s="296"/>
      <c r="Y15" s="296"/>
      <c r="Z15" s="296"/>
      <c r="AA15" s="175">
        <v>1</v>
      </c>
    </row>
    <row r="16" spans="1:27" s="175" customFormat="1" ht="12.75" customHeight="1" x14ac:dyDescent="0.15">
      <c r="A16" s="349" t="s">
        <v>607</v>
      </c>
      <c r="B16" s="349"/>
      <c r="C16" s="349"/>
      <c r="D16" s="349"/>
      <c r="E16" s="349"/>
      <c r="F16" s="349"/>
      <c r="G16" s="349"/>
      <c r="H16" s="349"/>
      <c r="I16" s="349"/>
      <c r="J16" s="349"/>
      <c r="K16" s="349"/>
      <c r="L16" s="349"/>
      <c r="M16" s="349"/>
      <c r="N16" s="296" t="s">
        <v>237</v>
      </c>
      <c r="O16" s="296"/>
      <c r="P16" s="296"/>
      <c r="Q16" s="296"/>
      <c r="R16" s="296" t="s">
        <v>242</v>
      </c>
      <c r="S16" s="296"/>
      <c r="T16" s="296"/>
      <c r="U16" s="296"/>
      <c r="V16" s="296"/>
      <c r="W16" s="296"/>
      <c r="X16" s="296"/>
      <c r="Y16" s="296"/>
      <c r="Z16" s="296"/>
    </row>
    <row r="17" spans="1:26" s="175" customFormat="1" ht="12.75" customHeight="1" x14ac:dyDescent="0.15">
      <c r="A17" s="349"/>
      <c r="B17" s="349"/>
      <c r="C17" s="349"/>
      <c r="D17" s="349"/>
      <c r="E17" s="349"/>
      <c r="F17" s="349"/>
      <c r="G17" s="349"/>
      <c r="H17" s="349"/>
      <c r="I17" s="349"/>
      <c r="J17" s="349"/>
      <c r="K17" s="349"/>
      <c r="L17" s="349"/>
      <c r="M17" s="349"/>
      <c r="N17" s="296" t="s">
        <v>194</v>
      </c>
      <c r="O17" s="296"/>
      <c r="P17" s="296"/>
      <c r="Q17" s="296"/>
      <c r="R17" s="296"/>
      <c r="S17" s="296"/>
      <c r="T17" s="296"/>
      <c r="U17" s="296"/>
      <c r="V17" s="296"/>
      <c r="W17" s="296"/>
      <c r="X17" s="296"/>
      <c r="Y17" s="296"/>
      <c r="Z17" s="296"/>
    </row>
    <row r="18" spans="1:26" s="175" customFormat="1" ht="12.75" customHeight="1" x14ac:dyDescent="0.15">
      <c r="A18" s="296"/>
      <c r="B18" s="296"/>
      <c r="C18" s="296"/>
      <c r="D18" s="296"/>
      <c r="E18" s="296"/>
      <c r="F18" s="296"/>
      <c r="G18" s="296"/>
      <c r="H18" s="296"/>
      <c r="I18" s="296"/>
      <c r="J18" s="296"/>
      <c r="K18" s="296"/>
      <c r="L18" s="296"/>
      <c r="M18" s="296"/>
      <c r="N18" s="296" t="s">
        <v>195</v>
      </c>
      <c r="O18" s="296"/>
      <c r="P18" s="296"/>
      <c r="Q18" s="296"/>
      <c r="R18" s="296"/>
      <c r="S18" s="296"/>
      <c r="T18" s="296"/>
      <c r="U18" s="296"/>
      <c r="V18" s="296"/>
      <c r="W18" s="296"/>
      <c r="X18" s="296"/>
      <c r="Y18" s="296"/>
      <c r="Z18" s="296"/>
    </row>
    <row r="19" spans="1:26" x14ac:dyDescent="0.15">
      <c r="A19" s="296"/>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row>
    <row r="20" spans="1:26" x14ac:dyDescent="0.15">
      <c r="A20" s="296" t="s">
        <v>196</v>
      </c>
      <c r="B20" s="296"/>
      <c r="C20" s="296"/>
      <c r="D20" s="296"/>
      <c r="E20" s="350" t="s">
        <v>197</v>
      </c>
      <c r="F20" s="350"/>
      <c r="G20" s="350"/>
      <c r="H20" s="350"/>
      <c r="I20" s="297" t="s">
        <v>225</v>
      </c>
      <c r="J20" s="297"/>
      <c r="K20" s="297"/>
      <c r="L20" s="297"/>
      <c r="M20" s="297"/>
      <c r="N20" s="298" t="s">
        <v>226</v>
      </c>
      <c r="O20" s="297"/>
      <c r="P20" s="297" t="s">
        <v>227</v>
      </c>
      <c r="Q20" s="296"/>
      <c r="R20" s="297"/>
      <c r="S20" s="349" t="s">
        <v>199</v>
      </c>
      <c r="T20" s="349"/>
      <c r="U20" s="349"/>
      <c r="V20" s="349"/>
      <c r="W20" s="349"/>
      <c r="X20" s="349"/>
      <c r="Y20" s="349"/>
      <c r="Z20" s="296"/>
    </row>
    <row r="21" spans="1:26" x14ac:dyDescent="0.15">
      <c r="A21" s="296"/>
      <c r="B21" s="296"/>
      <c r="C21" s="296"/>
      <c r="D21" s="296"/>
      <c r="E21" s="350"/>
      <c r="F21" s="350"/>
      <c r="G21" s="350"/>
      <c r="H21" s="350"/>
      <c r="I21" s="297" t="s">
        <v>198</v>
      </c>
      <c r="J21" s="297"/>
      <c r="K21" s="297"/>
      <c r="L21" s="297"/>
      <c r="M21" s="297"/>
      <c r="N21" s="297"/>
      <c r="O21" s="297"/>
      <c r="P21" s="297"/>
      <c r="Q21" s="297"/>
      <c r="R21" s="297"/>
      <c r="S21" s="349"/>
      <c r="T21" s="349"/>
      <c r="U21" s="349"/>
      <c r="V21" s="349"/>
      <c r="W21" s="349"/>
      <c r="X21" s="349"/>
      <c r="Y21" s="349"/>
      <c r="Z21" s="296"/>
    </row>
    <row r="22" spans="1:26" x14ac:dyDescent="0.15">
      <c r="A22" s="296"/>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row>
    <row r="23" spans="1:26" ht="6.75" customHeight="1" x14ac:dyDescent="0.15">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row>
    <row r="24" spans="1:26" ht="45" customHeight="1" x14ac:dyDescent="0.15">
      <c r="A24" s="186"/>
      <c r="B24" s="346" t="s">
        <v>5</v>
      </c>
      <c r="C24" s="346"/>
      <c r="D24" s="346"/>
      <c r="E24" s="346"/>
      <c r="F24" s="346"/>
      <c r="G24" s="337"/>
      <c r="H24" s="338"/>
      <c r="I24" s="338"/>
      <c r="J24" s="338"/>
      <c r="K24" s="338"/>
      <c r="L24" s="338"/>
      <c r="M24" s="338"/>
      <c r="N24" s="338"/>
      <c r="O24" s="338"/>
      <c r="P24" s="338"/>
      <c r="Q24" s="338"/>
      <c r="R24" s="338"/>
      <c r="S24" s="338"/>
      <c r="T24" s="338"/>
      <c r="U24" s="338"/>
      <c r="V24" s="338"/>
      <c r="W24" s="338"/>
      <c r="X24" s="338"/>
      <c r="Y24" s="339"/>
      <c r="Z24" s="186"/>
    </row>
    <row r="25" spans="1:26" ht="45" customHeight="1" x14ac:dyDescent="0.15">
      <c r="A25" s="186"/>
      <c r="B25" s="346" t="s">
        <v>6</v>
      </c>
      <c r="C25" s="347"/>
      <c r="D25" s="347"/>
      <c r="E25" s="347"/>
      <c r="F25" s="347"/>
      <c r="G25" s="337"/>
      <c r="H25" s="338"/>
      <c r="I25" s="338"/>
      <c r="J25" s="338"/>
      <c r="K25" s="338"/>
      <c r="L25" s="338"/>
      <c r="M25" s="338"/>
      <c r="N25" s="338"/>
      <c r="O25" s="338"/>
      <c r="P25" s="338"/>
      <c r="Q25" s="338"/>
      <c r="R25" s="338"/>
      <c r="S25" s="338"/>
      <c r="T25" s="338"/>
      <c r="U25" s="338"/>
      <c r="V25" s="338"/>
      <c r="W25" s="338"/>
      <c r="X25" s="338"/>
      <c r="Y25" s="339"/>
      <c r="Z25" s="186"/>
    </row>
    <row r="26" spans="1:26" x14ac:dyDescent="0.15">
      <c r="A26" s="186"/>
      <c r="B26" s="186"/>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row>
    <row r="27" spans="1:26" x14ac:dyDescent="0.15">
      <c r="A27" s="186" t="s">
        <v>609</v>
      </c>
      <c r="B27" s="186"/>
      <c r="C27" s="186"/>
      <c r="D27" s="186"/>
      <c r="E27" s="186"/>
      <c r="F27" s="186"/>
      <c r="G27" s="186"/>
      <c r="H27" s="186"/>
      <c r="I27" s="186"/>
      <c r="J27" s="186"/>
      <c r="K27" s="186"/>
      <c r="L27" s="186"/>
      <c r="M27" s="186"/>
      <c r="N27" s="186"/>
      <c r="O27" s="186"/>
      <c r="P27" s="186"/>
      <c r="Q27" s="186"/>
      <c r="R27" s="186"/>
      <c r="S27" s="186"/>
      <c r="T27" s="186"/>
      <c r="U27" s="186"/>
      <c r="V27" s="186"/>
      <c r="W27" s="186"/>
      <c r="X27" s="186"/>
      <c r="Y27" s="186"/>
      <c r="Z27" s="186"/>
    </row>
    <row r="28" spans="1:26" ht="35.25" customHeight="1" x14ac:dyDescent="0.15">
      <c r="A28" s="186"/>
      <c r="B28" s="333" t="s">
        <v>9</v>
      </c>
      <c r="C28" s="334"/>
      <c r="D28" s="334"/>
      <c r="E28" s="334"/>
      <c r="F28" s="335"/>
      <c r="G28" s="337"/>
      <c r="H28" s="338"/>
      <c r="I28" s="338"/>
      <c r="J28" s="338"/>
      <c r="K28" s="338"/>
      <c r="L28" s="338"/>
      <c r="M28" s="338"/>
      <c r="N28" s="338"/>
      <c r="O28" s="338"/>
      <c r="P28" s="338"/>
      <c r="Q28" s="338"/>
      <c r="R28" s="338"/>
      <c r="S28" s="338"/>
      <c r="T28" s="338"/>
      <c r="U28" s="338"/>
      <c r="V28" s="338"/>
      <c r="W28" s="338"/>
      <c r="X28" s="338"/>
      <c r="Y28" s="339"/>
      <c r="Z28" s="186"/>
    </row>
    <row r="29" spans="1:26" ht="35.25" customHeight="1" x14ac:dyDescent="0.15">
      <c r="A29" s="186"/>
      <c r="B29" s="333" t="s">
        <v>10</v>
      </c>
      <c r="C29" s="334"/>
      <c r="D29" s="334"/>
      <c r="E29" s="334"/>
      <c r="F29" s="335"/>
      <c r="G29" s="337"/>
      <c r="H29" s="338"/>
      <c r="I29" s="338"/>
      <c r="J29" s="338"/>
      <c r="K29" s="338"/>
      <c r="L29" s="338"/>
      <c r="M29" s="338"/>
      <c r="N29" s="338"/>
      <c r="O29" s="338"/>
      <c r="P29" s="338"/>
      <c r="Q29" s="338"/>
      <c r="R29" s="338"/>
      <c r="S29" s="338"/>
      <c r="T29" s="338"/>
      <c r="U29" s="338"/>
      <c r="V29" s="338"/>
      <c r="W29" s="338"/>
      <c r="X29" s="338"/>
      <c r="Y29" s="339"/>
      <c r="Z29" s="186"/>
    </row>
    <row r="30" spans="1:26" ht="35.25" customHeight="1" x14ac:dyDescent="0.15">
      <c r="A30" s="186"/>
      <c r="B30" s="333" t="s">
        <v>12</v>
      </c>
      <c r="C30" s="334"/>
      <c r="D30" s="334"/>
      <c r="E30" s="334"/>
      <c r="F30" s="335"/>
      <c r="G30" s="342" t="s">
        <v>11</v>
      </c>
      <c r="H30" s="343"/>
      <c r="I30" s="343"/>
      <c r="J30" s="344"/>
      <c r="K30" s="252"/>
      <c r="L30" s="252"/>
      <c r="M30" s="252"/>
      <c r="N30" s="252"/>
      <c r="O30" s="330" t="s">
        <v>518</v>
      </c>
      <c r="P30" s="331"/>
      <c r="Q30" s="331"/>
      <c r="R30" s="331"/>
      <c r="S30" s="331"/>
      <c r="T30" s="331"/>
      <c r="U30" s="331"/>
      <c r="V30" s="331"/>
      <c r="W30" s="331"/>
      <c r="X30" s="331"/>
      <c r="Y30" s="332"/>
      <c r="Z30" s="186"/>
    </row>
    <row r="31" spans="1:26" ht="35.25" customHeight="1" x14ac:dyDescent="0.15">
      <c r="A31" s="186"/>
      <c r="B31" s="336" t="s">
        <v>141</v>
      </c>
      <c r="C31" s="334"/>
      <c r="D31" s="334"/>
      <c r="E31" s="334"/>
      <c r="F31" s="335"/>
      <c r="G31" s="337"/>
      <c r="H31" s="338"/>
      <c r="I31" s="338"/>
      <c r="J31" s="338"/>
      <c r="K31" s="338"/>
      <c r="L31" s="338"/>
      <c r="M31" s="338"/>
      <c r="N31" s="338"/>
      <c r="O31" s="338"/>
      <c r="P31" s="338"/>
      <c r="Q31" s="338"/>
      <c r="R31" s="338"/>
      <c r="S31" s="338"/>
      <c r="T31" s="338"/>
      <c r="U31" s="338"/>
      <c r="V31" s="338"/>
      <c r="W31" s="338"/>
      <c r="X31" s="338"/>
      <c r="Y31" s="339"/>
      <c r="Z31" s="186"/>
    </row>
    <row r="32" spans="1:26" ht="35.25" customHeight="1" x14ac:dyDescent="0.15">
      <c r="A32" s="186"/>
      <c r="B32" s="333" t="s">
        <v>202</v>
      </c>
      <c r="C32" s="334"/>
      <c r="D32" s="334"/>
      <c r="E32" s="334"/>
      <c r="F32" s="335"/>
      <c r="G32" s="300"/>
      <c r="H32" s="301"/>
      <c r="I32" s="301"/>
      <c r="J32" s="301"/>
      <c r="K32" s="301"/>
      <c r="L32" s="301"/>
      <c r="M32" s="254" t="s">
        <v>203</v>
      </c>
      <c r="N32" s="333" t="s">
        <v>37</v>
      </c>
      <c r="O32" s="334"/>
      <c r="P32" s="334"/>
      <c r="Q32" s="334"/>
      <c r="R32" s="335"/>
      <c r="S32" s="300"/>
      <c r="T32" s="301"/>
      <c r="U32" s="301"/>
      <c r="V32" s="301"/>
      <c r="W32" s="340" t="s">
        <v>204</v>
      </c>
      <c r="X32" s="340"/>
      <c r="Y32" s="341"/>
      <c r="Z32" s="186"/>
    </row>
    <row r="33" spans="1:27" ht="35.25" customHeight="1" x14ac:dyDescent="0.15">
      <c r="A33" s="186"/>
      <c r="B33" s="315" t="s">
        <v>201</v>
      </c>
      <c r="C33" s="316"/>
      <c r="D33" s="316"/>
      <c r="E33" s="316"/>
      <c r="F33" s="317"/>
      <c r="G33" s="160" t="s">
        <v>13</v>
      </c>
      <c r="H33" s="326" t="s">
        <v>15</v>
      </c>
      <c r="I33" s="326"/>
      <c r="J33" s="326"/>
      <c r="K33" s="326"/>
      <c r="L33" s="326"/>
      <c r="M33" s="326"/>
      <c r="N33" s="326"/>
      <c r="O33" s="326"/>
      <c r="P33" s="326"/>
      <c r="Q33" s="326"/>
      <c r="R33" s="326"/>
      <c r="S33" s="326"/>
      <c r="T33" s="326"/>
      <c r="U33" s="326"/>
      <c r="V33" s="326"/>
      <c r="W33" s="326"/>
      <c r="X33" s="326"/>
      <c r="Y33" s="327"/>
      <c r="Z33" s="186"/>
      <c r="AA33" s="1" t="b">
        <v>0</v>
      </c>
    </row>
    <row r="34" spans="1:27" ht="35.25" customHeight="1" x14ac:dyDescent="0.15">
      <c r="A34" s="186"/>
      <c r="B34" s="318"/>
      <c r="C34" s="319"/>
      <c r="D34" s="319"/>
      <c r="E34" s="319"/>
      <c r="F34" s="320"/>
      <c r="G34" s="160" t="s">
        <v>13</v>
      </c>
      <c r="H34" s="328" t="s">
        <v>16</v>
      </c>
      <c r="I34" s="328"/>
      <c r="J34" s="328"/>
      <c r="K34" s="328"/>
      <c r="L34" s="328"/>
      <c r="M34" s="328"/>
      <c r="N34" s="328"/>
      <c r="O34" s="328"/>
      <c r="P34" s="328"/>
      <c r="Q34" s="328"/>
      <c r="R34" s="328"/>
      <c r="S34" s="328"/>
      <c r="T34" s="328"/>
      <c r="U34" s="328"/>
      <c r="V34" s="328"/>
      <c r="W34" s="328"/>
      <c r="X34" s="328"/>
      <c r="Y34" s="329"/>
      <c r="Z34" s="186"/>
      <c r="AA34" s="1" t="b">
        <v>0</v>
      </c>
    </row>
    <row r="35" spans="1:27" ht="35.25" customHeight="1" x14ac:dyDescent="0.15">
      <c r="A35" s="186"/>
      <c r="B35" s="321"/>
      <c r="C35" s="322"/>
      <c r="D35" s="322"/>
      <c r="E35" s="322"/>
      <c r="F35" s="323"/>
      <c r="G35" s="4" t="s">
        <v>13</v>
      </c>
      <c r="H35" s="324" t="s">
        <v>14</v>
      </c>
      <c r="I35" s="324"/>
      <c r="J35" s="324"/>
      <c r="K35" s="324"/>
      <c r="L35" s="324"/>
      <c r="M35" s="324"/>
      <c r="N35" s="324"/>
      <c r="O35" s="324"/>
      <c r="P35" s="324"/>
      <c r="Q35" s="324"/>
      <c r="R35" s="324"/>
      <c r="S35" s="324"/>
      <c r="T35" s="324"/>
      <c r="U35" s="324"/>
      <c r="V35" s="324"/>
      <c r="W35" s="324"/>
      <c r="X35" s="324"/>
      <c r="Y35" s="325"/>
      <c r="Z35" s="186"/>
      <c r="AA35" s="1" t="b">
        <v>0</v>
      </c>
    </row>
    <row r="36" spans="1:27" ht="32.25" customHeight="1" x14ac:dyDescent="0.15">
      <c r="A36" s="186"/>
      <c r="B36" s="347" t="s">
        <v>200</v>
      </c>
      <c r="C36" s="347"/>
      <c r="D36" s="347"/>
      <c r="E36" s="347"/>
      <c r="F36" s="347"/>
      <c r="G36" s="303" t="s">
        <v>38</v>
      </c>
      <c r="H36" s="304"/>
      <c r="I36" s="305"/>
      <c r="J36" s="300"/>
      <c r="K36" s="301"/>
      <c r="L36" s="256" t="s">
        <v>43</v>
      </c>
      <c r="M36" s="303" t="s">
        <v>224</v>
      </c>
      <c r="N36" s="304"/>
      <c r="O36" s="305"/>
      <c r="P36" s="312"/>
      <c r="Q36" s="313"/>
      <c r="R36" s="256" t="s">
        <v>43</v>
      </c>
      <c r="S36" s="309" t="s">
        <v>40</v>
      </c>
      <c r="T36" s="310"/>
      <c r="U36" s="311"/>
      <c r="V36" s="313"/>
      <c r="W36" s="314"/>
      <c r="X36" s="314"/>
      <c r="Y36" s="257" t="s">
        <v>24</v>
      </c>
      <c r="Z36" s="186"/>
    </row>
    <row r="37" spans="1:27" ht="32.25" customHeight="1" x14ac:dyDescent="0.15">
      <c r="A37" s="186"/>
      <c r="B37" s="347"/>
      <c r="C37" s="347"/>
      <c r="D37" s="347"/>
      <c r="E37" s="347"/>
      <c r="F37" s="347"/>
      <c r="G37" s="306" t="s">
        <v>39</v>
      </c>
      <c r="H37" s="307"/>
      <c r="I37" s="308"/>
      <c r="J37" s="300"/>
      <c r="K37" s="301"/>
      <c r="L37" s="256" t="s">
        <v>43</v>
      </c>
      <c r="M37" s="306" t="s">
        <v>41</v>
      </c>
      <c r="N37" s="307"/>
      <c r="O37" s="308"/>
      <c r="P37" s="312"/>
      <c r="Q37" s="313"/>
      <c r="R37" s="255" t="s">
        <v>43</v>
      </c>
      <c r="S37" s="309" t="s">
        <v>42</v>
      </c>
      <c r="T37" s="310"/>
      <c r="U37" s="311"/>
      <c r="V37" s="302"/>
      <c r="W37" s="302"/>
      <c r="X37" s="302"/>
      <c r="Y37" s="302"/>
      <c r="Z37" s="186"/>
    </row>
    <row r="38" spans="1:27" x14ac:dyDescent="0.15">
      <c r="A38" s="186"/>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row>
    <row r="39" spans="1:27" x14ac:dyDescent="0.15">
      <c r="A39" s="186" t="s">
        <v>205</v>
      </c>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row>
    <row r="40" spans="1:27" ht="31.5" customHeight="1" x14ac:dyDescent="0.15">
      <c r="A40" s="186"/>
      <c r="B40" s="347" t="s">
        <v>7</v>
      </c>
      <c r="C40" s="347"/>
      <c r="D40" s="347"/>
      <c r="E40" s="347"/>
      <c r="F40" s="347"/>
      <c r="G40" s="352" t="s">
        <v>206</v>
      </c>
      <c r="H40" s="352"/>
      <c r="I40" s="352"/>
      <c r="J40" s="313"/>
      <c r="K40" s="314"/>
      <c r="L40" s="314"/>
      <c r="M40" s="314"/>
      <c r="N40" s="314" t="s">
        <v>143</v>
      </c>
      <c r="O40" s="353"/>
      <c r="P40" s="352" t="s">
        <v>142</v>
      </c>
      <c r="Q40" s="352"/>
      <c r="R40" s="352"/>
      <c r="S40" s="352"/>
      <c r="T40" s="358"/>
      <c r="U40" s="354"/>
      <c r="V40" s="354"/>
      <c r="W40" s="354"/>
      <c r="X40" s="354" t="s">
        <v>143</v>
      </c>
      <c r="Y40" s="355"/>
      <c r="Z40" s="186"/>
    </row>
    <row r="41" spans="1:27" ht="31.5" customHeight="1" x14ac:dyDescent="0.15">
      <c r="A41" s="186"/>
      <c r="B41" s="347"/>
      <c r="C41" s="347"/>
      <c r="D41" s="347"/>
      <c r="E41" s="347"/>
      <c r="F41" s="347"/>
      <c r="G41" s="352" t="s">
        <v>207</v>
      </c>
      <c r="H41" s="352"/>
      <c r="I41" s="352"/>
      <c r="J41" s="313"/>
      <c r="K41" s="314"/>
      <c r="L41" s="314"/>
      <c r="M41" s="314"/>
      <c r="N41" s="314" t="s">
        <v>143</v>
      </c>
      <c r="O41" s="353"/>
      <c r="P41" s="352"/>
      <c r="Q41" s="352"/>
      <c r="R41" s="352"/>
      <c r="S41" s="352"/>
      <c r="T41" s="359"/>
      <c r="U41" s="356"/>
      <c r="V41" s="356"/>
      <c r="W41" s="356"/>
      <c r="X41" s="356"/>
      <c r="Y41" s="357"/>
      <c r="Z41" s="186"/>
    </row>
    <row r="42" spans="1:27" s="7" customFormat="1" x14ac:dyDescent="0.15">
      <c r="A42" s="189"/>
      <c r="B42" s="190"/>
      <c r="C42" s="191"/>
      <c r="D42" s="191"/>
      <c r="E42" s="191"/>
      <c r="F42" s="191"/>
      <c r="G42" s="191"/>
      <c r="H42" s="191"/>
      <c r="I42" s="191"/>
      <c r="J42" s="191"/>
      <c r="K42" s="191"/>
      <c r="L42" s="192"/>
      <c r="M42" s="192"/>
      <c r="N42" s="193"/>
      <c r="O42" s="192"/>
      <c r="P42" s="191"/>
      <c r="Q42" s="191"/>
      <c r="R42" s="191"/>
      <c r="S42" s="191"/>
      <c r="T42" s="191"/>
      <c r="U42" s="191"/>
      <c r="V42" s="191"/>
      <c r="W42" s="191"/>
      <c r="X42" s="191"/>
      <c r="Y42" s="191"/>
      <c r="Z42" s="189"/>
    </row>
    <row r="43" spans="1:27" s="7" customFormat="1" x14ac:dyDescent="0.15">
      <c r="A43" s="186" t="s">
        <v>208</v>
      </c>
      <c r="B43" s="190"/>
      <c r="C43" s="191"/>
      <c r="D43" s="191"/>
      <c r="E43" s="191"/>
      <c r="F43" s="191"/>
      <c r="G43" s="191"/>
      <c r="H43" s="191"/>
      <c r="I43" s="191"/>
      <c r="J43" s="191"/>
      <c r="K43" s="191"/>
      <c r="L43" s="192"/>
      <c r="M43" s="192"/>
      <c r="N43" s="193"/>
      <c r="O43" s="192"/>
      <c r="P43" s="191"/>
      <c r="Q43" s="191"/>
      <c r="R43" s="191"/>
      <c r="S43" s="191"/>
      <c r="T43" s="191"/>
      <c r="U43" s="191"/>
      <c r="V43" s="191"/>
      <c r="W43" s="191"/>
      <c r="X43" s="191"/>
      <c r="Y43" s="191"/>
      <c r="Z43" s="189"/>
    </row>
    <row r="44" spans="1:27" s="7" customFormat="1" ht="32.25" customHeight="1" x14ac:dyDescent="0.15">
      <c r="A44" s="189"/>
      <c r="B44" s="336" t="s">
        <v>210</v>
      </c>
      <c r="C44" s="334"/>
      <c r="D44" s="334"/>
      <c r="E44" s="334"/>
      <c r="F44" s="335"/>
      <c r="G44" s="337" t="s">
        <v>209</v>
      </c>
      <c r="H44" s="338"/>
      <c r="I44" s="338"/>
      <c r="J44" s="338"/>
      <c r="K44" s="338"/>
      <c r="L44" s="338"/>
      <c r="M44" s="338"/>
      <c r="N44" s="338"/>
      <c r="O44" s="338"/>
      <c r="P44" s="338"/>
      <c r="Q44" s="338"/>
      <c r="R44" s="338"/>
      <c r="S44" s="338"/>
      <c r="T44" s="338"/>
      <c r="U44" s="338"/>
      <c r="V44" s="338"/>
      <c r="W44" s="338"/>
      <c r="X44" s="338"/>
      <c r="Y44" s="339"/>
      <c r="Z44" s="189"/>
    </row>
    <row r="45" spans="1:27" ht="3.75" customHeight="1" x14ac:dyDescent="0.15">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row>
    <row r="46" spans="1:27" x14ac:dyDescent="0.15">
      <c r="A46" s="186"/>
      <c r="B46" s="186" t="s">
        <v>619</v>
      </c>
      <c r="C46" s="186"/>
      <c r="D46" s="186"/>
      <c r="E46" s="186"/>
      <c r="F46" s="186"/>
      <c r="G46" s="186"/>
      <c r="H46" s="186"/>
      <c r="I46" s="186"/>
      <c r="J46" s="186"/>
      <c r="K46" s="186"/>
      <c r="L46" s="186"/>
      <c r="M46" s="186"/>
      <c r="N46" s="186"/>
      <c r="O46" s="186"/>
      <c r="P46" s="186"/>
      <c r="Q46" s="186"/>
      <c r="R46" s="186"/>
      <c r="S46" s="186"/>
      <c r="T46" s="186"/>
      <c r="U46" s="186"/>
      <c r="V46" s="186"/>
      <c r="W46" s="186"/>
      <c r="X46" s="186"/>
      <c r="Y46" s="186"/>
      <c r="Z46" s="186"/>
    </row>
    <row r="47" spans="1:27" ht="4.5" customHeight="1" x14ac:dyDescent="0.15">
      <c r="A47" s="186"/>
      <c r="B47" s="186"/>
      <c r="C47" s="186"/>
      <c r="D47" s="186"/>
      <c r="E47" s="186"/>
      <c r="F47" s="186"/>
      <c r="G47" s="186"/>
      <c r="H47" s="186"/>
      <c r="I47" s="186"/>
      <c r="J47" s="186"/>
      <c r="K47" s="186"/>
      <c r="L47" s="186"/>
      <c r="M47" s="186"/>
      <c r="N47" s="186"/>
      <c r="O47" s="186"/>
      <c r="P47" s="186"/>
      <c r="Q47" s="186"/>
      <c r="R47" s="186"/>
      <c r="S47" s="186"/>
      <c r="T47" s="186"/>
      <c r="U47" s="186"/>
      <c r="V47" s="186"/>
      <c r="W47" s="186"/>
      <c r="X47" s="186"/>
      <c r="Y47" s="186"/>
      <c r="Z47" s="186"/>
    </row>
  </sheetData>
  <mergeCells count="54">
    <mergeCell ref="B36:F37"/>
    <mergeCell ref="G36:I36"/>
    <mergeCell ref="G37:I37"/>
    <mergeCell ref="B44:F44"/>
    <mergeCell ref="G44:Y44"/>
    <mergeCell ref="P40:S41"/>
    <mergeCell ref="G40:I40"/>
    <mergeCell ref="B40:F41"/>
    <mergeCell ref="G41:I41"/>
    <mergeCell ref="N40:O40"/>
    <mergeCell ref="J40:M40"/>
    <mergeCell ref="J41:M41"/>
    <mergeCell ref="N41:O41"/>
    <mergeCell ref="X40:Y41"/>
    <mergeCell ref="T40:W41"/>
    <mergeCell ref="S37:U37"/>
    <mergeCell ref="A3:Z3"/>
    <mergeCell ref="B24:F24"/>
    <mergeCell ref="B25:F25"/>
    <mergeCell ref="G28:Y28"/>
    <mergeCell ref="G24:Y24"/>
    <mergeCell ref="G25:Y25"/>
    <mergeCell ref="B28:F28"/>
    <mergeCell ref="S5:Y5"/>
    <mergeCell ref="A16:M17"/>
    <mergeCell ref="E20:H21"/>
    <mergeCell ref="S20:Y21"/>
    <mergeCell ref="O10:Y11"/>
    <mergeCell ref="O13:Y14"/>
    <mergeCell ref="B29:F29"/>
    <mergeCell ref="B31:F31"/>
    <mergeCell ref="G31:Y31"/>
    <mergeCell ref="W32:Y32"/>
    <mergeCell ref="G32:L32"/>
    <mergeCell ref="S32:V32"/>
    <mergeCell ref="G30:J30"/>
    <mergeCell ref="B30:F30"/>
    <mergeCell ref="B32:F32"/>
    <mergeCell ref="N32:R32"/>
    <mergeCell ref="G29:Y29"/>
    <mergeCell ref="B33:F35"/>
    <mergeCell ref="H35:Y35"/>
    <mergeCell ref="H33:Y33"/>
    <mergeCell ref="H34:Y34"/>
    <mergeCell ref="O30:Y30"/>
    <mergeCell ref="J36:K36"/>
    <mergeCell ref="J37:K37"/>
    <mergeCell ref="V37:Y37"/>
    <mergeCell ref="M36:O36"/>
    <mergeCell ref="M37:O37"/>
    <mergeCell ref="S36:U36"/>
    <mergeCell ref="P36:Q36"/>
    <mergeCell ref="P37:Q37"/>
    <mergeCell ref="V36:X36"/>
  </mergeCells>
  <phoneticPr fontId="1"/>
  <conditionalFormatting sqref="O10:Y11">
    <cfRule type="containsBlanks" dxfId="12" priority="18">
      <formula>LEN(TRIM(O10))=0</formula>
    </cfRule>
  </conditionalFormatting>
  <conditionalFormatting sqref="O13:Y14">
    <cfRule type="containsBlanks" dxfId="11" priority="17">
      <formula>LEN(TRIM(O13))=0</formula>
    </cfRule>
  </conditionalFormatting>
  <conditionalFormatting sqref="N16">
    <cfRule type="expression" dxfId="10" priority="12">
      <formula>$AA$15&lt;&gt;3</formula>
    </cfRule>
  </conditionalFormatting>
  <conditionalFormatting sqref="N17">
    <cfRule type="expression" dxfId="9" priority="11">
      <formula>$AA$15&lt;&gt;5</formula>
    </cfRule>
  </conditionalFormatting>
  <conditionalFormatting sqref="N18">
    <cfRule type="expression" dxfId="8" priority="10">
      <formula>$AA$15&lt;&gt;6</formula>
    </cfRule>
  </conditionalFormatting>
  <conditionalFormatting sqref="A20">
    <cfRule type="expression" dxfId="7" priority="9">
      <formula>AND($AA$15&lt;&gt;2,$AA$20=FALSE)</formula>
    </cfRule>
  </conditionalFormatting>
  <conditionalFormatting sqref="N20">
    <cfRule type="expression" dxfId="6" priority="8">
      <formula>AND($AA$15&lt;&gt;1,$AA$15&lt;&gt;3)</formula>
    </cfRule>
  </conditionalFormatting>
  <conditionalFormatting sqref="P20">
    <cfRule type="expression" dxfId="5" priority="7">
      <formula>AND($AA$15&lt;&gt;2,$AA$15&lt;&gt;4)</formula>
    </cfRule>
  </conditionalFormatting>
  <conditionalFormatting sqref="I21">
    <cfRule type="expression" dxfId="4" priority="6">
      <formula>AND($AA$15&lt;&gt;5,$AA$15&lt;&gt;6)</formula>
    </cfRule>
  </conditionalFormatting>
  <conditionalFormatting sqref="I20">
    <cfRule type="expression" dxfId="3" priority="5">
      <formula>OR($AA$15=5,$AA$15=6)</formula>
    </cfRule>
  </conditionalFormatting>
  <conditionalFormatting sqref="N15">
    <cfRule type="expression" dxfId="2" priority="3">
      <formula>$AA$15&lt;&gt;1</formula>
    </cfRule>
  </conditionalFormatting>
  <conditionalFormatting sqref="R15">
    <cfRule type="expression" dxfId="1" priority="2">
      <formula>$AA$15&lt;&gt;2</formula>
    </cfRule>
  </conditionalFormatting>
  <conditionalFormatting sqref="R16">
    <cfRule type="expression" dxfId="0" priority="1">
      <formula>$AA$15&lt;&gt;4</formula>
    </cfRule>
  </conditionalFormatting>
  <pageMargins left="0.70866141732283472" right="0.70866141732283472" top="0.55118110236220474" bottom="0.35433070866141736"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29</xdr:col>
                    <xdr:colOff>123825</xdr:colOff>
                    <xdr:row>13</xdr:row>
                    <xdr:rowOff>142875</xdr:rowOff>
                  </from>
                  <to>
                    <xdr:col>36</xdr:col>
                    <xdr:colOff>38100</xdr:colOff>
                    <xdr:row>15</xdr:row>
                    <xdr:rowOff>66675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29</xdr:col>
                    <xdr:colOff>123825</xdr:colOff>
                    <xdr:row>15</xdr:row>
                    <xdr:rowOff>85725</xdr:rowOff>
                  </from>
                  <to>
                    <xdr:col>36</xdr:col>
                    <xdr:colOff>38100</xdr:colOff>
                    <xdr:row>17</xdr:row>
                    <xdr:rowOff>19050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29</xdr:col>
                    <xdr:colOff>123825</xdr:colOff>
                    <xdr:row>17</xdr:row>
                    <xdr:rowOff>38100</xdr:rowOff>
                  </from>
                  <to>
                    <xdr:col>36</xdr:col>
                    <xdr:colOff>38100</xdr:colOff>
                    <xdr:row>18</xdr:row>
                    <xdr:rowOff>123825</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29</xdr:col>
                    <xdr:colOff>123825</xdr:colOff>
                    <xdr:row>18</xdr:row>
                    <xdr:rowOff>152400</xdr:rowOff>
                  </from>
                  <to>
                    <xdr:col>36</xdr:col>
                    <xdr:colOff>38100</xdr:colOff>
                    <xdr:row>20</xdr:row>
                    <xdr:rowOff>66675</xdr:rowOff>
                  </to>
                </anchor>
              </controlPr>
            </control>
          </mc:Choice>
        </mc:AlternateContent>
        <mc:AlternateContent xmlns:mc="http://schemas.openxmlformats.org/markup-compatibility/2006">
          <mc:Choice Requires="x14">
            <control shapeId="1030" r:id="rId8" name="Group Box 6">
              <controlPr defaultSize="0" autoFill="0" autoPict="0">
                <anchor moveWithCells="1">
                  <from>
                    <xdr:col>29</xdr:col>
                    <xdr:colOff>19050</xdr:colOff>
                    <xdr:row>11</xdr:row>
                    <xdr:rowOff>85725</xdr:rowOff>
                  </from>
                  <to>
                    <xdr:col>39</xdr:col>
                    <xdr:colOff>66675</xdr:colOff>
                    <xdr:row>23</xdr:row>
                    <xdr:rowOff>523875</xdr:rowOff>
                  </to>
                </anchor>
              </controlPr>
            </control>
          </mc:Choice>
        </mc:AlternateContent>
        <mc:AlternateContent xmlns:mc="http://schemas.openxmlformats.org/markup-compatibility/2006">
          <mc:Choice Requires="x14">
            <control shapeId="1035" r:id="rId9" name="Option Button 11">
              <controlPr defaultSize="0" autoFill="0" autoLine="0" autoPict="0">
                <anchor moveWithCells="1">
                  <from>
                    <xdr:col>29</xdr:col>
                    <xdr:colOff>123825</xdr:colOff>
                    <xdr:row>22</xdr:row>
                    <xdr:rowOff>47625</xdr:rowOff>
                  </from>
                  <to>
                    <xdr:col>36</xdr:col>
                    <xdr:colOff>38100</xdr:colOff>
                    <xdr:row>23</xdr:row>
                    <xdr:rowOff>219075</xdr:rowOff>
                  </to>
                </anchor>
              </controlPr>
            </control>
          </mc:Choice>
        </mc:AlternateContent>
        <mc:AlternateContent xmlns:mc="http://schemas.openxmlformats.org/markup-compatibility/2006">
          <mc:Choice Requires="x14">
            <control shapeId="1036" r:id="rId10" name="Option Button 12">
              <controlPr defaultSize="0" autoFill="0" autoLine="0" autoPict="0">
                <anchor moveWithCells="1">
                  <from>
                    <xdr:col>29</xdr:col>
                    <xdr:colOff>123825</xdr:colOff>
                    <xdr:row>23</xdr:row>
                    <xdr:rowOff>238125</xdr:rowOff>
                  </from>
                  <to>
                    <xdr:col>36</xdr:col>
                    <xdr:colOff>38100</xdr:colOff>
                    <xdr:row>23</xdr:row>
                    <xdr:rowOff>485775</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6</xdr:col>
                    <xdr:colOff>38100</xdr:colOff>
                    <xdr:row>32</xdr:row>
                    <xdr:rowOff>104775</xdr:rowOff>
                  </from>
                  <to>
                    <xdr:col>7</xdr:col>
                    <xdr:colOff>66675</xdr:colOff>
                    <xdr:row>32</xdr:row>
                    <xdr:rowOff>352425</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6</xdr:col>
                    <xdr:colOff>38100</xdr:colOff>
                    <xdr:row>33</xdr:row>
                    <xdr:rowOff>104775</xdr:rowOff>
                  </from>
                  <to>
                    <xdr:col>7</xdr:col>
                    <xdr:colOff>66675</xdr:colOff>
                    <xdr:row>33</xdr:row>
                    <xdr:rowOff>352425</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6</xdr:col>
                    <xdr:colOff>38100</xdr:colOff>
                    <xdr:row>34</xdr:row>
                    <xdr:rowOff>104775</xdr:rowOff>
                  </from>
                  <to>
                    <xdr:col>7</xdr:col>
                    <xdr:colOff>66675</xdr:colOff>
                    <xdr:row>34</xdr:row>
                    <xdr:rowOff>352425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FFFF00"/>
  </sheetPr>
  <dimension ref="B2:AK9"/>
  <sheetViews>
    <sheetView topLeftCell="Y1" workbookViewId="0">
      <selection activeCell="AH44" sqref="AH44"/>
    </sheetView>
  </sheetViews>
  <sheetFormatPr defaultRowHeight="13.5" x14ac:dyDescent="0.15"/>
  <cols>
    <col min="1" max="1" width="2.375" customWidth="1"/>
    <col min="2" max="2" width="17.875" customWidth="1"/>
    <col min="3" max="3" width="15.125" bestFit="1" customWidth="1"/>
    <col min="4" max="4" width="13" bestFit="1" customWidth="1"/>
    <col min="5" max="5" width="13.25" bestFit="1" customWidth="1"/>
    <col min="6" max="6" width="16.875" bestFit="1" customWidth="1"/>
    <col min="7" max="8" width="16" customWidth="1"/>
    <col min="9" max="9" width="11.25" bestFit="1" customWidth="1"/>
    <col min="10" max="10" width="8.75" bestFit="1" customWidth="1"/>
    <col min="11" max="11" width="16" customWidth="1"/>
    <col min="12" max="14" width="11.125" customWidth="1"/>
    <col min="15" max="19" width="11.125" bestFit="1" customWidth="1"/>
    <col min="20" max="21" width="11.125" customWidth="1"/>
    <col min="22" max="37" width="16" customWidth="1"/>
  </cols>
  <sheetData>
    <row r="2" spans="2:37" x14ac:dyDescent="0.15">
      <c r="B2" s="267" t="s">
        <v>546</v>
      </c>
      <c r="L2" s="268" t="s">
        <v>547</v>
      </c>
      <c r="T2" s="268" t="s">
        <v>546</v>
      </c>
      <c r="V2" s="267" t="s">
        <v>548</v>
      </c>
    </row>
    <row r="3" spans="2:37" s="269" customFormat="1" ht="48" customHeight="1" x14ac:dyDescent="0.15">
      <c r="B3" s="751" t="s">
        <v>9</v>
      </c>
      <c r="C3" s="751" t="s">
        <v>10</v>
      </c>
      <c r="D3" s="751" t="s">
        <v>461</v>
      </c>
      <c r="E3" s="751" t="s">
        <v>462</v>
      </c>
      <c r="F3" s="749" t="s">
        <v>463</v>
      </c>
      <c r="G3" s="749" t="s">
        <v>551</v>
      </c>
      <c r="H3" s="749" t="s">
        <v>552</v>
      </c>
      <c r="I3" s="749" t="s">
        <v>553</v>
      </c>
      <c r="J3" s="749" t="s">
        <v>555</v>
      </c>
      <c r="K3" s="749" t="s">
        <v>464</v>
      </c>
      <c r="L3" s="763" t="s">
        <v>465</v>
      </c>
      <c r="M3" s="764"/>
      <c r="N3" s="765"/>
      <c r="O3" s="757" t="s">
        <v>554</v>
      </c>
      <c r="P3" s="758"/>
      <c r="Q3" s="758"/>
      <c r="R3" s="758"/>
      <c r="S3" s="759"/>
      <c r="T3" s="751" t="s">
        <v>549</v>
      </c>
      <c r="U3" s="751" t="s">
        <v>550</v>
      </c>
      <c r="V3" s="753" t="s">
        <v>545</v>
      </c>
      <c r="W3" s="753"/>
      <c r="X3" s="753"/>
      <c r="Y3" s="753"/>
      <c r="Z3" s="753"/>
      <c r="AA3" s="754" t="s">
        <v>544</v>
      </c>
      <c r="AB3" s="755"/>
      <c r="AC3" s="755"/>
      <c r="AD3" s="755"/>
      <c r="AE3" s="756"/>
      <c r="AF3" s="753" t="s">
        <v>569</v>
      </c>
      <c r="AG3" s="753"/>
      <c r="AH3" s="753"/>
      <c r="AI3" s="753"/>
      <c r="AJ3" s="753"/>
      <c r="AK3" s="753"/>
    </row>
    <row r="4" spans="2:37" s="269" customFormat="1" ht="24" x14ac:dyDescent="0.15">
      <c r="B4" s="752"/>
      <c r="C4" s="752"/>
      <c r="D4" s="752"/>
      <c r="E4" s="752"/>
      <c r="F4" s="750"/>
      <c r="G4" s="750"/>
      <c r="H4" s="750"/>
      <c r="I4" s="750"/>
      <c r="J4" s="750"/>
      <c r="K4" s="750"/>
      <c r="L4" s="270" t="s">
        <v>187</v>
      </c>
      <c r="M4" s="270" t="s">
        <v>188</v>
      </c>
      <c r="N4" s="271" t="s">
        <v>189</v>
      </c>
      <c r="O4" s="760"/>
      <c r="P4" s="761"/>
      <c r="Q4" s="761"/>
      <c r="R4" s="761"/>
      <c r="S4" s="762"/>
      <c r="T4" s="752"/>
      <c r="U4" s="752"/>
      <c r="V4" s="272" t="str">
        <f>'計画書(変更計画書)・報告書 【第２面】 '!I40</f>
        <v>計画開始年度前年度の実績</v>
      </c>
      <c r="W4" s="273" t="str">
        <f>'計画書(変更計画書)・報告書 【第２面】 '!L41</f>
        <v>（　　）年度</v>
      </c>
      <c r="X4" s="273" t="str">
        <f>'計画書(変更計画書)・報告書 【第２面】 '!O41</f>
        <v>（　　）年度</v>
      </c>
      <c r="Y4" s="273" t="str">
        <f>'計画書(変更計画書)・報告書 【第２面】 '!U41</f>
        <v>（　　）年度</v>
      </c>
      <c r="Z4" s="273" t="str">
        <f>'計画書(変更計画書)・報告書 【第２面】 '!X41</f>
        <v>（　　）年度</v>
      </c>
      <c r="AA4" s="274" t="str">
        <f>'計画書(変更計画書)・報告書 【第２面】 '!I40</f>
        <v>計画開始年度前年度の実績</v>
      </c>
      <c r="AB4" s="276" t="str">
        <f>'計画書(変更計画書)・報告書 【第２面】 '!L41</f>
        <v>（　　）年度</v>
      </c>
      <c r="AC4" s="276" t="str">
        <f>'計画書(変更計画書)・報告書 【第２面】 '!O41</f>
        <v>（　　）年度</v>
      </c>
      <c r="AD4" s="276" t="str">
        <f>'計画書(変更計画書)・報告書 【第２面】 '!U41</f>
        <v>（　　）年度</v>
      </c>
      <c r="AE4" s="276" t="str">
        <f>'計画書(変更計画書)・報告書 【第２面】 '!X41</f>
        <v>（　　）年度</v>
      </c>
      <c r="AF4" s="277" t="str">
        <f>'計画書(変更計画書)・報告書 【第３面】'!H34</f>
        <v>計画開始年度前年度の実績</v>
      </c>
      <c r="AG4" s="278" t="str">
        <f>'計画書(変更計画書)・報告書 【第３面】'!K35</f>
        <v>（　　）年度</v>
      </c>
      <c r="AH4" s="278" t="str">
        <f>'計画書(変更計画書)・報告書 【第３面】'!Q35</f>
        <v>（　　）年度</v>
      </c>
      <c r="AI4" s="278" t="str">
        <f>'計画書(変更計画書)・報告書 【第３面】'!Q35</f>
        <v>（　　）年度</v>
      </c>
      <c r="AJ4" s="278" t="str">
        <f>'計画書(変更計画書)・報告書 【第３面】'!T35</f>
        <v>（　　）年度</v>
      </c>
      <c r="AK4" s="278" t="str">
        <f>'計画書(変更計画書)・報告書 【第３面】'!W35</f>
        <v>（　　）年度</v>
      </c>
    </row>
    <row r="5" spans="2:37" s="269" customFormat="1" ht="19.5" customHeight="1" x14ac:dyDescent="0.15">
      <c r="B5" s="258">
        <f>'計画書(変更計画書)・報告書 【表紙】'!$G$28</f>
        <v>0</v>
      </c>
      <c r="C5" s="258">
        <f>'計画書(変更計画書)・報告書 【表紙】'!$G$29</f>
        <v>0</v>
      </c>
      <c r="D5" s="258">
        <f>'計画書(変更計画書)・報告書 【表紙】'!$J$40</f>
        <v>0</v>
      </c>
      <c r="E5" s="258">
        <f>'計画書(変更計画書)・報告書 【表紙】'!$J$41</f>
        <v>0</v>
      </c>
      <c r="F5" s="258">
        <f>'別紙１（計算シート）'!J54</f>
        <v>0</v>
      </c>
      <c r="G5" s="258"/>
      <c r="H5" s="258"/>
      <c r="I5" s="258"/>
      <c r="J5" s="258"/>
      <c r="K5" s="258"/>
      <c r="L5" s="281" t="str">
        <f>IF(COUNTIF(L8:L9,"〇"),"〇","")</f>
        <v/>
      </c>
      <c r="M5" s="281" t="str">
        <f>IF(COUNTIF(M8:M9,"〇"),"〇","")</f>
        <v/>
      </c>
      <c r="N5" s="281" t="str">
        <f>IF(COUNTIF(N8:N9,"〇"),"〇","")</f>
        <v/>
      </c>
      <c r="O5" s="258" t="str">
        <f>IF('計画書(変更計画書)・報告書 【第５面】 '!C40="","",'計画書(変更計画書)・報告書 【第５面】 '!C40)</f>
        <v/>
      </c>
      <c r="P5" s="258" t="str">
        <f>IF('計画書(変更計画書)・報告書 【第５面】 '!C41="","",'計画書(変更計画書)・報告書 【第５面】 '!C41)</f>
        <v/>
      </c>
      <c r="Q5" s="258" t="str">
        <f>IF('計画書(変更計画書)・報告書 【第５面】 '!C42="","",'計画書(変更計画書)・報告書 【第５面】 '!C42)</f>
        <v/>
      </c>
      <c r="R5" s="258" t="str">
        <f>IF('計画書(変更計画書)・報告書 【第５面】 '!C43="","",'計画書(変更計画書)・報告書 【第５面】 '!C43)</f>
        <v/>
      </c>
      <c r="S5" s="258" t="str">
        <f>IF('計画書(変更計画書)・報告書 【第５面】 '!C44="","",'計画書(変更計画書)・報告書 【第５面】 '!C44)</f>
        <v/>
      </c>
      <c r="T5" s="258"/>
      <c r="U5" s="258"/>
      <c r="V5" s="275" t="e">
        <f>'計画書(変更計画書)・報告書 【第５面】 '!AF8</f>
        <v>#VALUE!</v>
      </c>
      <c r="W5" s="275" t="e">
        <f>'計画書(変更計画書)・報告書 【第５面】 '!AG8</f>
        <v>#VALUE!</v>
      </c>
      <c r="X5" s="275" t="e">
        <f>'計画書(変更計画書)・報告書 【第５面】 '!AH8</f>
        <v>#VALUE!</v>
      </c>
      <c r="Y5" s="275" t="e">
        <f>'計画書(変更計画書)・報告書 【第５面】 '!AI8</f>
        <v>#VALUE!</v>
      </c>
      <c r="Z5" s="275" t="e">
        <f>'計画書(変更計画書)・報告書 【第５面】 '!AJ8</f>
        <v>#VALUE!</v>
      </c>
      <c r="AA5" s="275" t="e">
        <f>'計画書(変更計画書)・報告書 【第２面】 '!AF54</f>
        <v>#DIV/0!</v>
      </c>
      <c r="AB5" s="275" t="e">
        <f>'計画書(変更計画書)・報告書 【第２面】 '!AG54</f>
        <v>#DIV/0!</v>
      </c>
      <c r="AC5" s="275" t="e">
        <f>'計画書(変更計画書)・報告書 【第２面】 '!AH54</f>
        <v>#DIV/0!</v>
      </c>
      <c r="AD5" s="275" t="e">
        <f>'計画書(変更計画書)・報告書 【第２面】 '!AI54</f>
        <v>#DIV/0!</v>
      </c>
      <c r="AE5" s="275" t="e">
        <f>'計画書(変更計画書)・報告書 【第２面】 '!AJ54</f>
        <v>#DIV/0!</v>
      </c>
      <c r="AF5" s="275" t="e">
        <f>'計画書(変更計画書)・報告書 【第３面】'!AE37</f>
        <v>#DIV/0!</v>
      </c>
      <c r="AG5" s="275" t="e">
        <f>'計画書(変更計画書)・報告書 【第３面】'!AF37</f>
        <v>#DIV/0!</v>
      </c>
      <c r="AH5" s="275" t="e">
        <f>'計画書(変更計画書)・報告書 【第３面】'!AG37</f>
        <v>#DIV/0!</v>
      </c>
      <c r="AI5" s="275" t="e">
        <f>'計画書(変更計画書)・報告書 【第３面】'!AH37</f>
        <v>#DIV/0!</v>
      </c>
      <c r="AJ5" s="275" t="e">
        <f>'計画書(変更計画書)・報告書 【第３面】'!AI37</f>
        <v>#DIV/0!</v>
      </c>
      <c r="AK5" s="275" t="e">
        <f>'計画書(変更計画書)・報告書 【第３面】'!AJ37</f>
        <v>#DIV/0!</v>
      </c>
    </row>
    <row r="7" spans="2:37" x14ac:dyDescent="0.15">
      <c r="L7" s="1" t="s">
        <v>570</v>
      </c>
    </row>
    <row r="8" spans="2:37" x14ac:dyDescent="0.15">
      <c r="L8" s="281" t="str">
        <f>IF(COUNTIF('計画書(変更計画書)・報告書 【第２面】 '!$D$8:$F$12,L4),"〇","")</f>
        <v/>
      </c>
      <c r="M8" s="281" t="str">
        <f>IF(COUNTIF('計画書(変更計画書)・報告書 【第２面】 '!$D$8:$F$12,M4),"〇","")</f>
        <v/>
      </c>
      <c r="N8" s="281" t="str">
        <f>IF(COUNTIF('計画書(変更計画書)・報告書 【第２面】 '!$D$8:$F$12,N4),"〇","")</f>
        <v/>
      </c>
    </row>
    <row r="9" spans="2:37" x14ac:dyDescent="0.15">
      <c r="L9" s="281" t="str">
        <f>IF(COUNTIF('計画書(変更計画書)・報告書 【第２面】 '!$D$65:$F$69,L4),"〇","")</f>
        <v/>
      </c>
      <c r="M9" s="281" t="str">
        <f>IF(COUNTIF('計画書(変更計画書)・報告書 【第２面】 '!$D$65:$F$69,M4),"〇","")</f>
        <v/>
      </c>
      <c r="N9" s="281" t="str">
        <f>IF(COUNTIF('計画書(変更計画書)・報告書 【第２面】 '!$D$65:$F$69,N4),"〇","")</f>
        <v/>
      </c>
    </row>
  </sheetData>
  <mergeCells count="17">
    <mergeCell ref="B3:B4"/>
    <mergeCell ref="C3:C4"/>
    <mergeCell ref="D3:D4"/>
    <mergeCell ref="E3:E4"/>
    <mergeCell ref="F3:F4"/>
    <mergeCell ref="G3:G4"/>
    <mergeCell ref="I3:I4"/>
    <mergeCell ref="J3:J4"/>
    <mergeCell ref="U3:U4"/>
    <mergeCell ref="AF3:AK3"/>
    <mergeCell ref="V3:Z3"/>
    <mergeCell ref="AA3:AE3"/>
    <mergeCell ref="T3:T4"/>
    <mergeCell ref="O3:S4"/>
    <mergeCell ref="H3:H4"/>
    <mergeCell ref="K3:K4"/>
    <mergeCell ref="L3:N3"/>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FF0000"/>
  </sheetPr>
  <dimension ref="A1:MD37"/>
  <sheetViews>
    <sheetView topLeftCell="LU1" workbookViewId="0">
      <selection activeCell="MD5" sqref="MD5"/>
    </sheetView>
  </sheetViews>
  <sheetFormatPr defaultRowHeight="13.5" x14ac:dyDescent="0.15"/>
  <cols>
    <col min="50" max="53" width="14.375" customWidth="1"/>
    <col min="54" max="55" width="20.625" bestFit="1" customWidth="1"/>
    <col min="56" max="57" width="20.5" bestFit="1" customWidth="1"/>
    <col min="58" max="59" width="20.625" bestFit="1" customWidth="1"/>
    <col min="60" max="61" width="20.5" bestFit="1" customWidth="1"/>
    <col min="62" max="63" width="20.625" bestFit="1" customWidth="1"/>
    <col min="64" max="65" width="20.5" bestFit="1" customWidth="1"/>
    <col min="66" max="67" width="20.625" bestFit="1" customWidth="1"/>
    <col min="68" max="69" width="20.5" bestFit="1" customWidth="1"/>
    <col min="82" max="85" width="11.75" customWidth="1"/>
    <col min="86" max="93" width="9.875" customWidth="1"/>
    <col min="144" max="144" width="20.25" bestFit="1" customWidth="1"/>
    <col min="145" max="145" width="20.5" bestFit="1" customWidth="1"/>
    <col min="146" max="146" width="20.75" bestFit="1" customWidth="1"/>
    <col min="147" max="147" width="20.5" bestFit="1" customWidth="1"/>
    <col min="148" max="148" width="20.625" bestFit="1" customWidth="1"/>
    <col min="149" max="149" width="20.5" bestFit="1" customWidth="1"/>
    <col min="150" max="150" width="20.25" bestFit="1" customWidth="1"/>
    <col min="151" max="151" width="20.5" bestFit="1" customWidth="1"/>
    <col min="152" max="152" width="20.75" bestFit="1" customWidth="1"/>
    <col min="153" max="153" width="20.5" bestFit="1" customWidth="1"/>
    <col min="154" max="154" width="20.625" bestFit="1" customWidth="1"/>
    <col min="155" max="155" width="20.5" bestFit="1" customWidth="1"/>
    <col min="182" max="182" width="20.125" bestFit="1" customWidth="1"/>
    <col min="203" max="203" width="20.5" bestFit="1" customWidth="1"/>
    <col min="206" max="206" width="20.625" bestFit="1" customWidth="1"/>
    <col min="240" max="240" width="20.5" bestFit="1" customWidth="1"/>
    <col min="241" max="241" width="20.75" bestFit="1" customWidth="1"/>
    <col min="244" max="244" width="20.5" bestFit="1" customWidth="1"/>
    <col min="245" max="245" width="20.75" bestFit="1" customWidth="1"/>
    <col min="248" max="248" width="20.5" bestFit="1" customWidth="1"/>
    <col min="249" max="249" width="20.75" bestFit="1" customWidth="1"/>
    <col min="316" max="316" width="11.875" bestFit="1" customWidth="1"/>
    <col min="327" max="330" width="12.25" bestFit="1" customWidth="1"/>
    <col min="331" max="332" width="11.75" bestFit="1" customWidth="1"/>
    <col min="339" max="340" width="11.75" bestFit="1" customWidth="1"/>
  </cols>
  <sheetData>
    <row r="1" spans="1:342" x14ac:dyDescent="0.15">
      <c r="A1" t="s">
        <v>228</v>
      </c>
      <c r="AA1" t="s">
        <v>307</v>
      </c>
      <c r="AD1" t="s">
        <v>308</v>
      </c>
      <c r="FF1" t="s">
        <v>306</v>
      </c>
      <c r="GS1" t="s">
        <v>326</v>
      </c>
      <c r="GY1" t="s">
        <v>333</v>
      </c>
      <c r="JX1" t="s">
        <v>377</v>
      </c>
      <c r="KG1" t="s">
        <v>359</v>
      </c>
    </row>
    <row r="2" spans="1:342" x14ac:dyDescent="0.15">
      <c r="FZ2" t="s">
        <v>317</v>
      </c>
      <c r="GG2" t="s">
        <v>153</v>
      </c>
    </row>
    <row r="3" spans="1:342" ht="16.5" x14ac:dyDescent="0.15">
      <c r="DJ3" t="s">
        <v>299</v>
      </c>
      <c r="FF3" t="s">
        <v>313</v>
      </c>
      <c r="FU3" t="s">
        <v>314</v>
      </c>
      <c r="IE3" t="s">
        <v>120</v>
      </c>
      <c r="IQ3" t="s">
        <v>180</v>
      </c>
      <c r="JD3" s="179" t="s">
        <v>351</v>
      </c>
    </row>
    <row r="4" spans="1:342" ht="40.5" x14ac:dyDescent="0.15">
      <c r="AD4" t="s">
        <v>280</v>
      </c>
      <c r="AH4" t="s">
        <v>282</v>
      </c>
      <c r="AL4" t="s">
        <v>284</v>
      </c>
      <c r="AP4" t="s">
        <v>286</v>
      </c>
      <c r="AT4" t="s">
        <v>288</v>
      </c>
      <c r="AX4" t="s">
        <v>572</v>
      </c>
      <c r="BB4" t="s">
        <v>573</v>
      </c>
      <c r="BF4" t="s">
        <v>574</v>
      </c>
      <c r="BJ4" t="s">
        <v>575</v>
      </c>
      <c r="BN4" t="s">
        <v>576</v>
      </c>
      <c r="BR4" t="s">
        <v>290</v>
      </c>
      <c r="BV4" t="s">
        <v>291</v>
      </c>
      <c r="BZ4" t="s">
        <v>292</v>
      </c>
      <c r="CD4" t="s">
        <v>577</v>
      </c>
      <c r="CH4" t="s">
        <v>578</v>
      </c>
      <c r="CL4" t="s">
        <v>579</v>
      </c>
      <c r="CR4" t="s">
        <v>296</v>
      </c>
      <c r="CX4" t="s">
        <v>297</v>
      </c>
      <c r="DD4" t="s">
        <v>298</v>
      </c>
      <c r="DP4" t="s">
        <v>300</v>
      </c>
      <c r="DV4" t="s">
        <v>301</v>
      </c>
      <c r="EB4" t="s">
        <v>302</v>
      </c>
      <c r="EH4" t="s">
        <v>303</v>
      </c>
      <c r="EN4" t="s">
        <v>304</v>
      </c>
      <c r="ET4" t="s">
        <v>588</v>
      </c>
      <c r="EZ4" t="s">
        <v>305</v>
      </c>
      <c r="FF4" t="s">
        <v>309</v>
      </c>
      <c r="FI4" t="s">
        <v>310</v>
      </c>
      <c r="FL4" t="s">
        <v>311</v>
      </c>
      <c r="FO4" t="s">
        <v>312</v>
      </c>
      <c r="FR4" t="s">
        <v>288</v>
      </c>
      <c r="GS4" t="s">
        <v>327</v>
      </c>
      <c r="GV4" t="s">
        <v>331</v>
      </c>
      <c r="GW4" t="s">
        <v>332</v>
      </c>
      <c r="GY4" t="s">
        <v>336</v>
      </c>
      <c r="HR4" t="s">
        <v>339</v>
      </c>
      <c r="IE4" t="s">
        <v>346</v>
      </c>
      <c r="II4" t="s">
        <v>282</v>
      </c>
      <c r="IM4" t="s">
        <v>311</v>
      </c>
      <c r="JD4" t="s">
        <v>309</v>
      </c>
      <c r="JH4" t="s">
        <v>352</v>
      </c>
      <c r="JL4" t="s">
        <v>284</v>
      </c>
      <c r="JP4" t="s">
        <v>312</v>
      </c>
      <c r="JT4" t="s">
        <v>353</v>
      </c>
      <c r="LI4" t="s">
        <v>470</v>
      </c>
      <c r="LM4" t="s">
        <v>471</v>
      </c>
      <c r="LO4" s="283" t="s">
        <v>583</v>
      </c>
      <c r="LS4" s="283" t="s">
        <v>584</v>
      </c>
      <c r="MC4" t="s">
        <v>505</v>
      </c>
    </row>
    <row r="5" spans="1:342" x14ac:dyDescent="0.15">
      <c r="B5" t="s">
        <v>230</v>
      </c>
      <c r="F5" t="s">
        <v>231</v>
      </c>
      <c r="J5" t="s">
        <v>250</v>
      </c>
      <c r="O5" t="s">
        <v>256</v>
      </c>
      <c r="R5" t="s">
        <v>260</v>
      </c>
      <c r="X5" t="s">
        <v>267</v>
      </c>
      <c r="AD5" t="s">
        <v>278</v>
      </c>
      <c r="AG5" t="s">
        <v>279</v>
      </c>
      <c r="AH5" t="s">
        <v>278</v>
      </c>
      <c r="AK5" t="s">
        <v>279</v>
      </c>
      <c r="AL5" t="s">
        <v>278</v>
      </c>
      <c r="AO5" t="s">
        <v>279</v>
      </c>
      <c r="AP5" t="s">
        <v>278</v>
      </c>
      <c r="AS5" t="s">
        <v>279</v>
      </c>
      <c r="AT5" t="s">
        <v>278</v>
      </c>
      <c r="AW5" t="s">
        <v>279</v>
      </c>
      <c r="AX5" t="s">
        <v>278</v>
      </c>
      <c r="BA5" t="s">
        <v>279</v>
      </c>
      <c r="BB5" t="s">
        <v>278</v>
      </c>
      <c r="BE5" t="s">
        <v>279</v>
      </c>
      <c r="BF5" t="s">
        <v>278</v>
      </c>
      <c r="BI5" t="s">
        <v>279</v>
      </c>
      <c r="BJ5" t="s">
        <v>278</v>
      </c>
      <c r="BM5" t="s">
        <v>279</v>
      </c>
      <c r="BN5" t="s">
        <v>278</v>
      </c>
      <c r="BQ5" t="s">
        <v>279</v>
      </c>
      <c r="BR5" t="s">
        <v>278</v>
      </c>
      <c r="BU5" t="s">
        <v>279</v>
      </c>
      <c r="BV5" t="s">
        <v>278</v>
      </c>
      <c r="BY5" t="s">
        <v>279</v>
      </c>
      <c r="BZ5" t="s">
        <v>278</v>
      </c>
      <c r="CC5" t="s">
        <v>279</v>
      </c>
      <c r="CD5" t="s">
        <v>278</v>
      </c>
      <c r="CG5" t="s">
        <v>279</v>
      </c>
      <c r="CH5" t="s">
        <v>278</v>
      </c>
      <c r="CK5" t="s">
        <v>279</v>
      </c>
      <c r="CL5" t="s">
        <v>278</v>
      </c>
      <c r="CO5" t="s">
        <v>279</v>
      </c>
      <c r="CS5" t="s">
        <v>124</v>
      </c>
      <c r="CY5" t="s">
        <v>124</v>
      </c>
      <c r="DE5" t="s">
        <v>124</v>
      </c>
      <c r="DK5" t="s">
        <v>124</v>
      </c>
      <c r="DQ5" t="s">
        <v>124</v>
      </c>
      <c r="DW5" t="s">
        <v>124</v>
      </c>
      <c r="EC5" t="s">
        <v>124</v>
      </c>
      <c r="EI5" t="s">
        <v>124</v>
      </c>
      <c r="EO5" t="s">
        <v>124</v>
      </c>
      <c r="EU5" t="s">
        <v>124</v>
      </c>
      <c r="FA5" t="s">
        <v>124</v>
      </c>
      <c r="FF5" t="s">
        <v>123</v>
      </c>
      <c r="FH5" t="s">
        <v>279</v>
      </c>
      <c r="FI5" t="s">
        <v>123</v>
      </c>
      <c r="FK5" t="s">
        <v>279</v>
      </c>
      <c r="FL5" t="s">
        <v>123</v>
      </c>
      <c r="FN5" t="s">
        <v>279</v>
      </c>
      <c r="FO5" t="s">
        <v>123</v>
      </c>
      <c r="FQ5" t="s">
        <v>279</v>
      </c>
      <c r="FR5" t="s">
        <v>123</v>
      </c>
      <c r="FT5" t="s">
        <v>279</v>
      </c>
      <c r="FU5" t="s">
        <v>316</v>
      </c>
      <c r="FV5" t="s">
        <v>281</v>
      </c>
      <c r="FW5" t="s">
        <v>283</v>
      </c>
      <c r="FX5" t="s">
        <v>285</v>
      </c>
      <c r="FY5" t="s">
        <v>287</v>
      </c>
      <c r="GG5" t="s">
        <v>324</v>
      </c>
      <c r="GM5" t="s">
        <v>325</v>
      </c>
      <c r="GY5" t="s">
        <v>335</v>
      </c>
      <c r="HE5" t="s">
        <v>595</v>
      </c>
      <c r="HK5" t="s">
        <v>337</v>
      </c>
      <c r="HR5" t="s">
        <v>582</v>
      </c>
      <c r="HX5" s="178" t="s">
        <v>340</v>
      </c>
      <c r="HY5" s="178"/>
      <c r="IF5" t="s">
        <v>342</v>
      </c>
      <c r="IJ5" t="s">
        <v>342</v>
      </c>
      <c r="IN5" t="s">
        <v>342</v>
      </c>
      <c r="IQ5" t="s">
        <v>348</v>
      </c>
      <c r="IW5" t="s">
        <v>349</v>
      </c>
      <c r="JE5" t="s">
        <v>342</v>
      </c>
      <c r="JI5" t="s">
        <v>342</v>
      </c>
      <c r="JM5" t="s">
        <v>342</v>
      </c>
      <c r="JQ5" t="s">
        <v>342</v>
      </c>
      <c r="JU5" t="s">
        <v>342</v>
      </c>
      <c r="KQ5" t="s">
        <v>466</v>
      </c>
      <c r="KS5" t="s">
        <v>467</v>
      </c>
      <c r="KU5" t="s">
        <v>468</v>
      </c>
      <c r="LC5" t="s">
        <v>469</v>
      </c>
      <c r="LI5" t="s">
        <v>499</v>
      </c>
      <c r="LK5" t="s">
        <v>500</v>
      </c>
      <c r="LM5" t="s">
        <v>499</v>
      </c>
      <c r="LN5" t="s">
        <v>500</v>
      </c>
      <c r="LO5" t="s">
        <v>499</v>
      </c>
      <c r="LQ5" t="s">
        <v>500</v>
      </c>
      <c r="LS5" t="s">
        <v>499</v>
      </c>
      <c r="LT5" t="s">
        <v>500</v>
      </c>
      <c r="LU5" t="s">
        <v>501</v>
      </c>
      <c r="LW5" t="s">
        <v>502</v>
      </c>
      <c r="LY5" t="s">
        <v>503</v>
      </c>
      <c r="LZ5" t="s">
        <v>504</v>
      </c>
      <c r="MA5" t="s">
        <v>506</v>
      </c>
      <c r="MB5" t="s">
        <v>507</v>
      </c>
      <c r="MC5" t="s">
        <v>508</v>
      </c>
      <c r="MD5" t="s">
        <v>512</v>
      </c>
    </row>
    <row r="6" spans="1:342" ht="13.5" customHeight="1" x14ac:dyDescent="0.15">
      <c r="A6" t="s">
        <v>229</v>
      </c>
      <c r="B6" t="s">
        <v>232</v>
      </c>
      <c r="C6" t="s">
        <v>233</v>
      </c>
      <c r="D6" t="s">
        <v>234</v>
      </c>
      <c r="E6" t="s">
        <v>235</v>
      </c>
      <c r="F6" t="s">
        <v>233</v>
      </c>
      <c r="G6" t="s">
        <v>232</v>
      </c>
      <c r="H6" t="s">
        <v>249</v>
      </c>
      <c r="I6" t="s">
        <v>571</v>
      </c>
      <c r="J6" t="s">
        <v>251</v>
      </c>
      <c r="K6" t="s">
        <v>252</v>
      </c>
      <c r="L6" t="s">
        <v>253</v>
      </c>
      <c r="M6" t="s">
        <v>254</v>
      </c>
      <c r="N6" t="s">
        <v>255</v>
      </c>
      <c r="O6" t="s">
        <v>257</v>
      </c>
      <c r="P6" t="s">
        <v>258</v>
      </c>
      <c r="Q6" t="s">
        <v>259</v>
      </c>
      <c r="R6" t="s">
        <v>261</v>
      </c>
      <c r="S6" t="s">
        <v>262</v>
      </c>
      <c r="T6" t="s">
        <v>263</v>
      </c>
      <c r="U6" t="s">
        <v>264</v>
      </c>
      <c r="V6" t="s">
        <v>265</v>
      </c>
      <c r="W6" t="s">
        <v>266</v>
      </c>
      <c r="X6" t="s">
        <v>268</v>
      </c>
      <c r="Y6" t="s">
        <v>269</v>
      </c>
      <c r="Z6" t="s">
        <v>270</v>
      </c>
      <c r="AA6" t="s">
        <v>271</v>
      </c>
      <c r="AB6" t="s">
        <v>272</v>
      </c>
      <c r="AC6" t="s">
        <v>273</v>
      </c>
      <c r="AD6" t="s">
        <v>274</v>
      </c>
      <c r="AE6" t="s">
        <v>275</v>
      </c>
      <c r="AF6" t="s">
        <v>276</v>
      </c>
      <c r="AG6" t="s">
        <v>277</v>
      </c>
      <c r="AH6" t="s">
        <v>274</v>
      </c>
      <c r="AI6" t="s">
        <v>275</v>
      </c>
      <c r="AJ6" t="s">
        <v>276</v>
      </c>
      <c r="AK6" t="s">
        <v>277</v>
      </c>
      <c r="AL6" t="s">
        <v>274</v>
      </c>
      <c r="AM6" t="s">
        <v>275</v>
      </c>
      <c r="AN6" t="s">
        <v>276</v>
      </c>
      <c r="AO6" t="s">
        <v>277</v>
      </c>
      <c r="AP6" t="s">
        <v>274</v>
      </c>
      <c r="AQ6" t="s">
        <v>275</v>
      </c>
      <c r="AR6" t="s">
        <v>276</v>
      </c>
      <c r="AS6" t="s">
        <v>277</v>
      </c>
      <c r="AT6" t="s">
        <v>274</v>
      </c>
      <c r="AU6" t="s">
        <v>275</v>
      </c>
      <c r="AV6" t="s">
        <v>276</v>
      </c>
      <c r="AW6" t="s">
        <v>277</v>
      </c>
      <c r="AX6" t="s">
        <v>274</v>
      </c>
      <c r="AY6" t="s">
        <v>152</v>
      </c>
      <c r="AZ6" t="s">
        <v>276</v>
      </c>
      <c r="BA6" t="s">
        <v>277</v>
      </c>
      <c r="BB6" t="s">
        <v>274</v>
      </c>
      <c r="BC6" t="s">
        <v>152</v>
      </c>
      <c r="BD6" t="s">
        <v>276</v>
      </c>
      <c r="BE6" t="s">
        <v>277</v>
      </c>
      <c r="BF6" t="s">
        <v>274</v>
      </c>
      <c r="BG6" t="s">
        <v>152</v>
      </c>
      <c r="BH6" t="s">
        <v>276</v>
      </c>
      <c r="BI6" t="s">
        <v>277</v>
      </c>
      <c r="BJ6" t="s">
        <v>274</v>
      </c>
      <c r="BK6" t="s">
        <v>152</v>
      </c>
      <c r="BL6" t="s">
        <v>276</v>
      </c>
      <c r="BM6" t="s">
        <v>277</v>
      </c>
      <c r="BN6" t="s">
        <v>274</v>
      </c>
      <c r="BO6" t="s">
        <v>152</v>
      </c>
      <c r="BP6" t="s">
        <v>276</v>
      </c>
      <c r="BQ6" t="s">
        <v>277</v>
      </c>
      <c r="BR6" t="s">
        <v>289</v>
      </c>
      <c r="BS6" t="s">
        <v>275</v>
      </c>
      <c r="BT6" t="s">
        <v>276</v>
      </c>
      <c r="BU6" t="s">
        <v>277</v>
      </c>
      <c r="BV6" t="s">
        <v>289</v>
      </c>
      <c r="BW6" t="s">
        <v>275</v>
      </c>
      <c r="BX6" t="s">
        <v>276</v>
      </c>
      <c r="BY6" t="s">
        <v>277</v>
      </c>
      <c r="BZ6" t="s">
        <v>289</v>
      </c>
      <c r="CA6" t="s">
        <v>275</v>
      </c>
      <c r="CB6" t="s">
        <v>276</v>
      </c>
      <c r="CC6" t="s">
        <v>277</v>
      </c>
      <c r="CD6" t="s">
        <v>289</v>
      </c>
      <c r="CE6" t="s">
        <v>152</v>
      </c>
      <c r="CF6" t="s">
        <v>276</v>
      </c>
      <c r="CG6" t="s">
        <v>277</v>
      </c>
      <c r="CH6" t="s">
        <v>289</v>
      </c>
      <c r="CI6" t="s">
        <v>152</v>
      </c>
      <c r="CJ6" t="s">
        <v>276</v>
      </c>
      <c r="CK6" t="s">
        <v>277</v>
      </c>
      <c r="CL6" t="s">
        <v>289</v>
      </c>
      <c r="CM6" t="s">
        <v>152</v>
      </c>
      <c r="CN6" t="s">
        <v>276</v>
      </c>
      <c r="CO6" t="s">
        <v>277</v>
      </c>
      <c r="CP6" t="s">
        <v>293</v>
      </c>
      <c r="CQ6" t="s">
        <v>294</v>
      </c>
      <c r="CR6" t="s">
        <v>295</v>
      </c>
      <c r="CS6" t="s">
        <v>360</v>
      </c>
      <c r="CT6" t="s">
        <v>361</v>
      </c>
      <c r="CU6" t="s">
        <v>362</v>
      </c>
      <c r="CV6" t="s">
        <v>363</v>
      </c>
      <c r="CW6" t="s">
        <v>364</v>
      </c>
      <c r="CX6" t="s">
        <v>295</v>
      </c>
      <c r="CY6" t="s">
        <v>360</v>
      </c>
      <c r="CZ6" t="s">
        <v>361</v>
      </c>
      <c r="DA6" t="s">
        <v>362</v>
      </c>
      <c r="DB6" t="s">
        <v>363</v>
      </c>
      <c r="DC6" t="s">
        <v>364</v>
      </c>
      <c r="DD6" t="s">
        <v>295</v>
      </c>
      <c r="DE6" t="s">
        <v>360</v>
      </c>
      <c r="DF6" t="s">
        <v>361</v>
      </c>
      <c r="DG6" t="s">
        <v>362</v>
      </c>
      <c r="DH6" t="s">
        <v>363</v>
      </c>
      <c r="DI6" t="s">
        <v>364</v>
      </c>
      <c r="DJ6" t="s">
        <v>295</v>
      </c>
      <c r="DK6" t="s">
        <v>360</v>
      </c>
      <c r="DL6" t="s">
        <v>361</v>
      </c>
      <c r="DM6" t="s">
        <v>362</v>
      </c>
      <c r="DN6" t="s">
        <v>363</v>
      </c>
      <c r="DO6" t="s">
        <v>364</v>
      </c>
      <c r="DP6" t="s">
        <v>295</v>
      </c>
      <c r="DQ6" t="s">
        <v>360</v>
      </c>
      <c r="DR6" t="s">
        <v>361</v>
      </c>
      <c r="DS6" t="s">
        <v>362</v>
      </c>
      <c r="DT6" t="s">
        <v>363</v>
      </c>
      <c r="DU6" t="s">
        <v>364</v>
      </c>
      <c r="DV6" t="s">
        <v>295</v>
      </c>
      <c r="DW6" t="s">
        <v>360</v>
      </c>
      <c r="DX6" t="s">
        <v>361</v>
      </c>
      <c r="DY6" t="s">
        <v>362</v>
      </c>
      <c r="DZ6" t="s">
        <v>363</v>
      </c>
      <c r="EA6" t="s">
        <v>364</v>
      </c>
      <c r="EB6" t="s">
        <v>295</v>
      </c>
      <c r="EC6" t="s">
        <v>360</v>
      </c>
      <c r="ED6" t="s">
        <v>361</v>
      </c>
      <c r="EE6" t="s">
        <v>362</v>
      </c>
      <c r="EF6" t="s">
        <v>363</v>
      </c>
      <c r="EG6" t="s">
        <v>364</v>
      </c>
      <c r="EH6" t="s">
        <v>295</v>
      </c>
      <c r="EI6" t="s">
        <v>360</v>
      </c>
      <c r="EJ6" t="s">
        <v>361</v>
      </c>
      <c r="EK6" t="s">
        <v>362</v>
      </c>
      <c r="EL6" t="s">
        <v>363</v>
      </c>
      <c r="EM6" t="s">
        <v>364</v>
      </c>
      <c r="EN6" t="s">
        <v>295</v>
      </c>
      <c r="EO6" t="s">
        <v>360</v>
      </c>
      <c r="EP6" t="s">
        <v>361</v>
      </c>
      <c r="EQ6" t="s">
        <v>362</v>
      </c>
      <c r="ER6" t="s">
        <v>363</v>
      </c>
      <c r="ES6" t="s">
        <v>364</v>
      </c>
      <c r="ET6" t="s">
        <v>295</v>
      </c>
      <c r="EU6" t="s">
        <v>360</v>
      </c>
      <c r="EV6" t="s">
        <v>361</v>
      </c>
      <c r="EW6" t="s">
        <v>362</v>
      </c>
      <c r="EX6" t="s">
        <v>363</v>
      </c>
      <c r="EY6" t="s">
        <v>364</v>
      </c>
      <c r="EZ6" t="s">
        <v>295</v>
      </c>
      <c r="FA6" t="s">
        <v>360</v>
      </c>
      <c r="FB6" t="s">
        <v>361</v>
      </c>
      <c r="FC6" t="s">
        <v>362</v>
      </c>
      <c r="FD6" t="s">
        <v>363</v>
      </c>
      <c r="FE6" t="s">
        <v>364</v>
      </c>
      <c r="FF6" t="s">
        <v>275</v>
      </c>
      <c r="FG6" t="s">
        <v>276</v>
      </c>
      <c r="FH6" t="s">
        <v>277</v>
      </c>
      <c r="FI6" t="s">
        <v>275</v>
      </c>
      <c r="FJ6" t="s">
        <v>276</v>
      </c>
      <c r="FK6" t="s">
        <v>277</v>
      </c>
      <c r="FL6" t="s">
        <v>275</v>
      </c>
      <c r="FM6" t="s">
        <v>276</v>
      </c>
      <c r="FN6" t="s">
        <v>277</v>
      </c>
      <c r="FO6" t="s">
        <v>275</v>
      </c>
      <c r="FP6" t="s">
        <v>276</v>
      </c>
      <c r="FQ6" t="s">
        <v>277</v>
      </c>
      <c r="FR6" t="s">
        <v>275</v>
      </c>
      <c r="FS6" t="s">
        <v>276</v>
      </c>
      <c r="FT6" t="s">
        <v>277</v>
      </c>
      <c r="FU6" t="s">
        <v>315</v>
      </c>
      <c r="FV6" t="s">
        <v>315</v>
      </c>
      <c r="FW6" t="s">
        <v>315</v>
      </c>
      <c r="FX6" t="s">
        <v>315</v>
      </c>
      <c r="FY6" t="s">
        <v>315</v>
      </c>
      <c r="FZ6" t="s">
        <v>318</v>
      </c>
      <c r="GA6" s="176" t="s">
        <v>365</v>
      </c>
      <c r="GB6" t="s">
        <v>319</v>
      </c>
      <c r="GC6" t="s">
        <v>320</v>
      </c>
      <c r="GD6" t="s">
        <v>321</v>
      </c>
      <c r="GE6" t="s">
        <v>366</v>
      </c>
      <c r="GF6" t="s">
        <v>322</v>
      </c>
      <c r="GG6" t="s">
        <v>323</v>
      </c>
      <c r="GH6" t="s">
        <v>367</v>
      </c>
      <c r="GI6" t="s">
        <v>368</v>
      </c>
      <c r="GJ6" t="s">
        <v>369</v>
      </c>
      <c r="GK6" t="s">
        <v>370</v>
      </c>
      <c r="GL6" t="s">
        <v>371</v>
      </c>
      <c r="GM6" t="s">
        <v>323</v>
      </c>
      <c r="GN6" t="s">
        <v>367</v>
      </c>
      <c r="GO6" t="s">
        <v>368</v>
      </c>
      <c r="GP6" t="s">
        <v>369</v>
      </c>
      <c r="GQ6" t="s">
        <v>370</v>
      </c>
      <c r="GR6" t="s">
        <v>371</v>
      </c>
      <c r="GS6" t="s">
        <v>328</v>
      </c>
      <c r="GT6" t="s">
        <v>329</v>
      </c>
      <c r="GU6" t="s">
        <v>580</v>
      </c>
      <c r="GV6" t="s">
        <v>330</v>
      </c>
      <c r="GW6" t="s">
        <v>294</v>
      </c>
      <c r="GX6" t="s">
        <v>581</v>
      </c>
      <c r="GY6" t="s">
        <v>334</v>
      </c>
      <c r="GZ6" t="s">
        <v>367</v>
      </c>
      <c r="HA6" t="s">
        <v>368</v>
      </c>
      <c r="HB6" t="s">
        <v>369</v>
      </c>
      <c r="HC6" t="s">
        <v>370</v>
      </c>
      <c r="HD6" t="s">
        <v>371</v>
      </c>
      <c r="HE6" t="s">
        <v>334</v>
      </c>
      <c r="HF6" t="s">
        <v>367</v>
      </c>
      <c r="HG6" t="s">
        <v>368</v>
      </c>
      <c r="HH6" t="s">
        <v>369</v>
      </c>
      <c r="HI6" t="s">
        <v>370</v>
      </c>
      <c r="HJ6" t="s">
        <v>371</v>
      </c>
      <c r="HK6" t="s">
        <v>334</v>
      </c>
      <c r="HL6" t="s">
        <v>367</v>
      </c>
      <c r="HM6" t="s">
        <v>368</v>
      </c>
      <c r="HN6" t="s">
        <v>369</v>
      </c>
      <c r="HO6" t="s">
        <v>370</v>
      </c>
      <c r="HP6" t="s">
        <v>371</v>
      </c>
      <c r="HQ6" t="s">
        <v>338</v>
      </c>
      <c r="HR6" t="s">
        <v>334</v>
      </c>
      <c r="HS6" t="s">
        <v>367</v>
      </c>
      <c r="HT6" t="s">
        <v>368</v>
      </c>
      <c r="HU6" t="s">
        <v>369</v>
      </c>
      <c r="HV6" t="s">
        <v>370</v>
      </c>
      <c r="HW6" t="s">
        <v>371</v>
      </c>
      <c r="HX6" t="s">
        <v>334</v>
      </c>
      <c r="HY6" t="s">
        <v>367</v>
      </c>
      <c r="HZ6" t="s">
        <v>368</v>
      </c>
      <c r="IA6" t="s">
        <v>369</v>
      </c>
      <c r="IB6" t="s">
        <v>370</v>
      </c>
      <c r="IC6" t="s">
        <v>371</v>
      </c>
      <c r="ID6" t="s">
        <v>338</v>
      </c>
      <c r="IE6" t="s">
        <v>341</v>
      </c>
      <c r="IF6" t="s">
        <v>343</v>
      </c>
      <c r="IG6" t="s">
        <v>344</v>
      </c>
      <c r="IH6" t="s">
        <v>345</v>
      </c>
      <c r="II6" t="s">
        <v>341</v>
      </c>
      <c r="IJ6" t="s">
        <v>343</v>
      </c>
      <c r="IK6" t="s">
        <v>344</v>
      </c>
      <c r="IL6" t="s">
        <v>345</v>
      </c>
      <c r="IM6" t="s">
        <v>341</v>
      </c>
      <c r="IN6" t="s">
        <v>343</v>
      </c>
      <c r="IO6" t="s">
        <v>344</v>
      </c>
      <c r="IP6" t="s">
        <v>345</v>
      </c>
      <c r="IQ6" t="s">
        <v>347</v>
      </c>
      <c r="IR6" t="s">
        <v>372</v>
      </c>
      <c r="IS6" t="s">
        <v>373</v>
      </c>
      <c r="IT6" t="s">
        <v>374</v>
      </c>
      <c r="IU6" t="s">
        <v>375</v>
      </c>
      <c r="IV6" t="s">
        <v>376</v>
      </c>
      <c r="IW6" t="s">
        <v>347</v>
      </c>
      <c r="IX6" t="s">
        <v>372</v>
      </c>
      <c r="IY6" t="s">
        <v>373</v>
      </c>
      <c r="IZ6" t="s">
        <v>374</v>
      </c>
      <c r="JA6" t="s">
        <v>375</v>
      </c>
      <c r="JB6" t="s">
        <v>376</v>
      </c>
      <c r="JC6" t="s">
        <v>350</v>
      </c>
      <c r="JD6" t="s">
        <v>341</v>
      </c>
      <c r="JE6" t="s">
        <v>343</v>
      </c>
      <c r="JF6" t="s">
        <v>344</v>
      </c>
      <c r="JG6" t="s">
        <v>345</v>
      </c>
      <c r="JH6" t="s">
        <v>341</v>
      </c>
      <c r="JI6" t="s">
        <v>343</v>
      </c>
      <c r="JJ6" t="s">
        <v>344</v>
      </c>
      <c r="JK6" t="s">
        <v>345</v>
      </c>
      <c r="JL6" t="s">
        <v>341</v>
      </c>
      <c r="JM6" t="s">
        <v>343</v>
      </c>
      <c r="JN6" t="s">
        <v>344</v>
      </c>
      <c r="JO6" t="s">
        <v>345</v>
      </c>
      <c r="JP6" t="s">
        <v>341</v>
      </c>
      <c r="JQ6" t="s">
        <v>343</v>
      </c>
      <c r="JR6" t="s">
        <v>344</v>
      </c>
      <c r="JS6" t="s">
        <v>345</v>
      </c>
      <c r="JT6" t="s">
        <v>341</v>
      </c>
      <c r="JU6" t="s">
        <v>343</v>
      </c>
      <c r="JV6" t="s">
        <v>344</v>
      </c>
      <c r="JW6" t="s">
        <v>345</v>
      </c>
      <c r="JX6" t="s">
        <v>31</v>
      </c>
      <c r="JY6" t="s">
        <v>32</v>
      </c>
      <c r="JZ6" t="s">
        <v>30</v>
      </c>
      <c r="KA6" t="s">
        <v>354</v>
      </c>
      <c r="KB6" t="s">
        <v>355</v>
      </c>
      <c r="KC6" t="s">
        <v>356</v>
      </c>
      <c r="KD6" t="s">
        <v>602</v>
      </c>
      <c r="KE6" t="s">
        <v>357</v>
      </c>
      <c r="KF6" s="179" t="s">
        <v>358</v>
      </c>
      <c r="KG6" t="s">
        <v>472</v>
      </c>
      <c r="KH6" t="s">
        <v>473</v>
      </c>
      <c r="KI6" t="s">
        <v>474</v>
      </c>
      <c r="KJ6" t="s">
        <v>475</v>
      </c>
      <c r="KK6" t="s">
        <v>476</v>
      </c>
      <c r="KL6" t="s">
        <v>477</v>
      </c>
      <c r="KM6" t="s">
        <v>478</v>
      </c>
      <c r="KN6" t="s">
        <v>479</v>
      </c>
      <c r="KO6" t="s">
        <v>480</v>
      </c>
      <c r="KP6" t="s">
        <v>481</v>
      </c>
      <c r="KQ6" t="s">
        <v>482</v>
      </c>
      <c r="KR6" t="s">
        <v>483</v>
      </c>
      <c r="KS6" t="s">
        <v>484</v>
      </c>
      <c r="KT6" t="s">
        <v>485</v>
      </c>
      <c r="KU6" t="s">
        <v>486</v>
      </c>
      <c r="KV6" t="s">
        <v>487</v>
      </c>
      <c r="KW6" t="s">
        <v>488</v>
      </c>
      <c r="KX6" t="s">
        <v>489</v>
      </c>
      <c r="KY6" t="s">
        <v>490</v>
      </c>
      <c r="KZ6" t="s">
        <v>491</v>
      </c>
      <c r="LA6" t="s">
        <v>492</v>
      </c>
      <c r="LB6" t="s">
        <v>493</v>
      </c>
      <c r="LC6" t="s">
        <v>494</v>
      </c>
      <c r="LD6">
        <f>'別紙１（計算シート）'!D35</f>
        <v>0</v>
      </c>
      <c r="LE6" t="s">
        <v>495</v>
      </c>
      <c r="LF6" t="s">
        <v>496</v>
      </c>
      <c r="LG6" t="s">
        <v>497</v>
      </c>
      <c r="LH6" t="s">
        <v>498</v>
      </c>
      <c r="LI6" t="s">
        <v>509</v>
      </c>
      <c r="LJ6" t="s">
        <v>511</v>
      </c>
      <c r="LK6" t="s">
        <v>509</v>
      </c>
      <c r="LL6" t="s">
        <v>511</v>
      </c>
      <c r="LM6" t="s">
        <v>511</v>
      </c>
      <c r="LN6" t="s">
        <v>511</v>
      </c>
      <c r="LO6" t="s">
        <v>509</v>
      </c>
      <c r="LP6" t="s">
        <v>511</v>
      </c>
      <c r="LQ6" t="s">
        <v>509</v>
      </c>
      <c r="LR6" t="s">
        <v>511</v>
      </c>
      <c r="LS6" t="s">
        <v>511</v>
      </c>
      <c r="LT6" t="s">
        <v>511</v>
      </c>
      <c r="LU6" t="s">
        <v>509</v>
      </c>
      <c r="LV6" t="s">
        <v>511</v>
      </c>
      <c r="LW6" t="s">
        <v>509</v>
      </c>
      <c r="LX6" t="s">
        <v>511</v>
      </c>
      <c r="LY6" t="s">
        <v>511</v>
      </c>
      <c r="LZ6" t="s">
        <v>514</v>
      </c>
      <c r="MA6" t="s">
        <v>513</v>
      </c>
      <c r="MB6" t="s">
        <v>513</v>
      </c>
      <c r="MC6" t="s">
        <v>510</v>
      </c>
      <c r="MD6" t="s">
        <v>510</v>
      </c>
    </row>
    <row r="7" spans="1:342" x14ac:dyDescent="0.15">
      <c r="A7" t="str">
        <f>'計画書(変更計画書)・報告書 【表紙】'!S5</f>
        <v>年　　月　　日</v>
      </c>
      <c r="B7">
        <f>'計画書(変更計画書)・報告書 【表紙】'!O10</f>
        <v>0</v>
      </c>
      <c r="C7">
        <f>'計画書(変更計画書)・報告書 【表紙】'!O13</f>
        <v>0</v>
      </c>
      <c r="D7" t="str">
        <f>VLOOKUP('計画書(変更計画書)・報告書 【表紙】'!AA15,転記用!$D$11:$F$16,2,FALSE)</f>
        <v>第25条第３項</v>
      </c>
      <c r="E7" t="str">
        <f>VLOOKUP('計画書(変更計画書)・報告書 【表紙】'!AA15,転記用!$D$11:$F$16,3,FALSE)</f>
        <v>策定</v>
      </c>
      <c r="F7">
        <f>'計画書(変更計画書)・報告書 【表紙】'!G24</f>
        <v>0</v>
      </c>
      <c r="G7">
        <f>'計画書(変更計画書)・報告書 【表紙】'!G25</f>
        <v>0</v>
      </c>
      <c r="H7">
        <f>'計画書(変更計画書)・報告書 【表紙】'!G28</f>
        <v>0</v>
      </c>
      <c r="I7">
        <f>'計画書(変更計画書)・報告書 【表紙】'!G29</f>
        <v>0</v>
      </c>
      <c r="J7" t="str">
        <f>'計画書(変更計画書)・報告書 【表紙】'!K30&amp;'計画書(変更計画書)・報告書 【表紙】'!L30&amp;'計画書(変更計画書)・報告書 【表紙】'!M30&amp;'計画書(変更計画書)・報告書 【表紙】'!N30</f>
        <v/>
      </c>
      <c r="K7" t="str">
        <f>'計画書(変更計画書)・報告書 【表紙】'!O30</f>
        <v>※ 産業分類・細分類名称を記載
　　　　　</v>
      </c>
      <c r="L7">
        <f>'計画書(変更計画書)・報告書 【表紙】'!G31</f>
        <v>0</v>
      </c>
      <c r="M7">
        <f>'計画書(変更計画書)・報告書 【表紙】'!G32</f>
        <v>0</v>
      </c>
      <c r="N7">
        <f>'計画書(変更計画書)・報告書 【表紙】'!S32</f>
        <v>0</v>
      </c>
      <c r="O7" t="b">
        <f>'計画書(変更計画書)・報告書 【表紙】'!AA33</f>
        <v>0</v>
      </c>
      <c r="P7" t="b">
        <f>'計画書(変更計画書)・報告書 【表紙】'!AA34</f>
        <v>0</v>
      </c>
      <c r="Q7" t="b">
        <f>'計画書(変更計画書)・報告書 【表紙】'!AA35</f>
        <v>0</v>
      </c>
      <c r="R7">
        <f>'計画書(変更計画書)・報告書 【表紙】'!J36</f>
        <v>0</v>
      </c>
      <c r="S7">
        <f>'計画書(変更計画書)・報告書 【表紙】'!P36</f>
        <v>0</v>
      </c>
      <c r="T7">
        <f>'計画書(変更計画書)・報告書 【表紙】'!V36</f>
        <v>0</v>
      </c>
      <c r="U7">
        <f>'計画書(変更計画書)・報告書 【表紙】'!J37</f>
        <v>0</v>
      </c>
      <c r="V7">
        <f>'計画書(変更計画書)・報告書 【表紙】'!P37</f>
        <v>0</v>
      </c>
      <c r="W7">
        <f>'計画書(変更計画書)・報告書 【表紙】'!V37</f>
        <v>0</v>
      </c>
      <c r="X7">
        <f>'計画書(変更計画書)・報告書 【表紙】'!J40</f>
        <v>0</v>
      </c>
      <c r="Y7">
        <f>'計画書(変更計画書)・報告書 【表紙】'!J41</f>
        <v>0</v>
      </c>
      <c r="Z7">
        <f>'計画書(変更計画書)・報告書 【表紙】'!T40</f>
        <v>0</v>
      </c>
      <c r="AA7">
        <f>'計画書(変更計画書)・報告書 【第1面】'!B5</f>
        <v>0</v>
      </c>
      <c r="AB7">
        <f>'計画書(変更計画書)・報告書 【第1面】'!B23</f>
        <v>0</v>
      </c>
      <c r="AC7">
        <f>'計画書(変更計画書)・報告書 【第1面】'!B45</f>
        <v>0</v>
      </c>
      <c r="AD7">
        <f>'計画書(変更計画書)・報告書 【第２面】 '!D8</f>
        <v>0</v>
      </c>
      <c r="AE7">
        <f>'計画書(変更計画書)・報告書 【第２面】 '!G8</f>
        <v>0</v>
      </c>
      <c r="AF7">
        <f>'計画書(変更計画書)・報告書 【第２面】 '!S8</f>
        <v>0</v>
      </c>
      <c r="AG7">
        <f>'計画書(変更計画書)・報告書 【第２面】 '!V8</f>
        <v>0</v>
      </c>
      <c r="AH7">
        <f>'計画書(変更計画書)・報告書 【第２面】 '!D9</f>
        <v>0</v>
      </c>
      <c r="AI7">
        <f>'計画書(変更計画書)・報告書 【第２面】 '!G9</f>
        <v>0</v>
      </c>
      <c r="AJ7">
        <f>'計画書(変更計画書)・報告書 【第２面】 '!S9</f>
        <v>0</v>
      </c>
      <c r="AK7">
        <f>'計画書(変更計画書)・報告書 【第２面】 '!V9</f>
        <v>0</v>
      </c>
      <c r="AL7">
        <f>'計画書(変更計画書)・報告書 【第２面】 '!D10</f>
        <v>0</v>
      </c>
      <c r="AM7">
        <f>'計画書(変更計画書)・報告書 【第２面】 '!G10</f>
        <v>0</v>
      </c>
      <c r="AN7">
        <f>'計画書(変更計画書)・報告書 【第２面】 '!S10</f>
        <v>0</v>
      </c>
      <c r="AO7">
        <f>'計画書(変更計画書)・報告書 【第２面】 '!V10</f>
        <v>0</v>
      </c>
      <c r="AP7">
        <f>'計画書(変更計画書)・報告書 【第２面】 '!D11</f>
        <v>0</v>
      </c>
      <c r="AQ7">
        <f>'計画書(変更計画書)・報告書 【第２面】 '!G11</f>
        <v>0</v>
      </c>
      <c r="AR7">
        <f>'計画書(変更計画書)・報告書 【第２面】 '!S11</f>
        <v>0</v>
      </c>
      <c r="AS7">
        <f>'計画書(変更計画書)・報告書 【第２面】 '!V11</f>
        <v>0</v>
      </c>
      <c r="AT7">
        <f>'計画書(変更計画書)・報告書 【第２面】 '!D12</f>
        <v>0</v>
      </c>
      <c r="AU7">
        <f>'計画書(変更計画書)・報告書 【第２面】 '!G12</f>
        <v>0</v>
      </c>
      <c r="AV7">
        <f>'計画書(変更計画書)・報告書 【第２面】 '!S12</f>
        <v>0</v>
      </c>
      <c r="AW7">
        <f>'計画書(変更計画書)・報告書 【第２面】 '!V12</f>
        <v>0</v>
      </c>
      <c r="AX7">
        <f>'計画書(変更計画書)・報告書 【第２面】 '!D65</f>
        <v>0</v>
      </c>
      <c r="AY7">
        <f>'計画書(変更計画書)・報告書 【第２面】 '!G65</f>
        <v>0</v>
      </c>
      <c r="AZ7">
        <f>'計画書(変更計画書)・報告書 【第２面】 '!S65</f>
        <v>0</v>
      </c>
      <c r="BA7">
        <f>'計画書(変更計画書)・報告書 【第２面】 '!V65</f>
        <v>0</v>
      </c>
      <c r="BB7">
        <f>'計画書(変更計画書)・報告書 【第２面】 '!D66</f>
        <v>0</v>
      </c>
      <c r="BC7">
        <f>'計画書(変更計画書)・報告書 【第２面】 '!G66</f>
        <v>0</v>
      </c>
      <c r="BD7">
        <f>'計画書(変更計画書)・報告書 【第２面】 '!S66</f>
        <v>0</v>
      </c>
      <c r="BE7">
        <f>'計画書(変更計画書)・報告書 【第２面】 '!V66</f>
        <v>0</v>
      </c>
      <c r="BF7">
        <f>'計画書(変更計画書)・報告書 【第２面】 '!D67</f>
        <v>0</v>
      </c>
      <c r="BG7">
        <f>'計画書(変更計画書)・報告書 【第２面】 '!G67</f>
        <v>0</v>
      </c>
      <c r="BH7">
        <f>'計画書(変更計画書)・報告書 【第２面】 '!S67</f>
        <v>0</v>
      </c>
      <c r="BI7">
        <f>'計画書(変更計画書)・報告書 【第２面】 '!V67</f>
        <v>0</v>
      </c>
      <c r="BJ7">
        <f>'計画書(変更計画書)・報告書 【第２面】 '!D68</f>
        <v>0</v>
      </c>
      <c r="BK7">
        <f>'計画書(変更計画書)・報告書 【第２面】 '!G68</f>
        <v>0</v>
      </c>
      <c r="BL7">
        <f>'計画書(変更計画書)・報告書 【第２面】 '!S68</f>
        <v>0</v>
      </c>
      <c r="BM7">
        <f>'計画書(変更計画書)・報告書 【第２面】 '!V68</f>
        <v>0</v>
      </c>
      <c r="BN7">
        <f>'計画書(変更計画書)・報告書 【第２面】 '!D69</f>
        <v>0</v>
      </c>
      <c r="BO7">
        <f>'計画書(変更計画書)・報告書 【第２面】 '!G69</f>
        <v>0</v>
      </c>
      <c r="BP7">
        <f>'計画書(変更計画書)・報告書 【第２面】 '!S69</f>
        <v>0</v>
      </c>
      <c r="BQ7">
        <f>'計画書(変更計画書)・報告書 【第２面】 '!V69</f>
        <v>0</v>
      </c>
      <c r="BR7">
        <f>'計画書(変更計画書)・報告書 【第２面】 '!D17</f>
        <v>0</v>
      </c>
      <c r="BS7">
        <f>'計画書(変更計画書)・報告書 【第２面】 '!G17</f>
        <v>0</v>
      </c>
      <c r="BT7">
        <f>'計画書(変更計画書)・報告書 【第２面】 '!S17</f>
        <v>0</v>
      </c>
      <c r="BU7">
        <f>'計画書(変更計画書)・報告書 【第２面】 '!V17</f>
        <v>0</v>
      </c>
      <c r="BV7">
        <f>'計画書(変更計画書)・報告書 【第２面】 '!D18</f>
        <v>0</v>
      </c>
      <c r="BW7">
        <f>'計画書(変更計画書)・報告書 【第２面】 '!G18</f>
        <v>0</v>
      </c>
      <c r="BX7">
        <f>'計画書(変更計画書)・報告書 【第２面】 '!S18</f>
        <v>0</v>
      </c>
      <c r="BY7">
        <f>'計画書(変更計画書)・報告書 【第２面】 '!V18</f>
        <v>0</v>
      </c>
      <c r="BZ7">
        <f>'計画書(変更計画書)・報告書 【第２面】 '!D19</f>
        <v>0</v>
      </c>
      <c r="CA7">
        <f>'計画書(変更計画書)・報告書 【第２面】 '!G19</f>
        <v>0</v>
      </c>
      <c r="CB7">
        <f>'計画書(変更計画書)・報告書 【第２面】 '!S19</f>
        <v>0</v>
      </c>
      <c r="CC7">
        <f>'計画書(変更計画書)・報告書 【第２面】 '!V19</f>
        <v>0</v>
      </c>
      <c r="CD7">
        <f>'計画書(変更計画書)・報告書 【第２面】 '!D74</f>
        <v>0</v>
      </c>
      <c r="CE7">
        <f>'計画書(変更計画書)・報告書 【第２面】 '!G74</f>
        <v>0</v>
      </c>
      <c r="CF7">
        <f>'計画書(変更計画書)・報告書 【第２面】 '!S74</f>
        <v>0</v>
      </c>
      <c r="CG7">
        <f>'計画書(変更計画書)・報告書 【第２面】 '!V74</f>
        <v>0</v>
      </c>
      <c r="CH7">
        <f>'計画書(変更計画書)・報告書 【第２面】 '!D75</f>
        <v>0</v>
      </c>
      <c r="CI7">
        <f>'計画書(変更計画書)・報告書 【第２面】 '!G75</f>
        <v>0</v>
      </c>
      <c r="CJ7">
        <f>'計画書(変更計画書)・報告書 【第２面】 '!S75</f>
        <v>0</v>
      </c>
      <c r="CK7">
        <f>'計画書(変更計画書)・報告書 【第２面】 '!V75</f>
        <v>0</v>
      </c>
      <c r="CL7">
        <f>'計画書(変更計画書)・報告書 【第２面】 '!D76</f>
        <v>0</v>
      </c>
      <c r="CM7">
        <f>'計画書(変更計画書)・報告書 【第２面】 '!G76</f>
        <v>0</v>
      </c>
      <c r="CN7">
        <f>'計画書(変更計画書)・報告書 【第２面】 '!S76</f>
        <v>0</v>
      </c>
      <c r="CO7">
        <f>'計画書(変更計画書)・報告書 【第２面】 '!V76</f>
        <v>0</v>
      </c>
      <c r="CP7">
        <f>'計画書(変更計画書)・報告書 【第２面】 '!B23</f>
        <v>0</v>
      </c>
      <c r="CQ7">
        <f>'計画書(変更計画書)・報告書 【第２面】 '!S23</f>
        <v>0</v>
      </c>
      <c r="CR7" s="177">
        <f>'計画書(変更計画書)・報告書 【第２面】 '!I42</f>
        <v>0</v>
      </c>
      <c r="CS7" s="177">
        <f>'計画書(変更計画書)・報告書 【第２面】 '!L42</f>
        <v>0</v>
      </c>
      <c r="CT7">
        <f>'計画書(変更計画書)・報告書 【第２面】 '!O42</f>
        <v>0</v>
      </c>
      <c r="CU7">
        <f>'計画書(変更計画書)・報告書 【第２面】 '!R42</f>
        <v>0</v>
      </c>
      <c r="CV7">
        <f>'計画書(変更計画書)・報告書 【第２面】 '!U42</f>
        <v>0</v>
      </c>
      <c r="CW7">
        <f>'計画書(変更計画書)・報告書 【第２面】 '!X42</f>
        <v>0</v>
      </c>
      <c r="CX7" s="177" t="str">
        <f>'計画書(変更計画書)・報告書 【第２面】 '!I44</f>
        <v/>
      </c>
      <c r="CY7" s="177" t="str">
        <f>'計画書(変更計画書)・報告書 【第２面】 '!L44</f>
        <v/>
      </c>
      <c r="CZ7" t="str">
        <f>'計画書(変更計画書)・報告書 【第２面】 '!O44</f>
        <v/>
      </c>
      <c r="DA7" t="str">
        <f>'計画書(変更計画書)・報告書 【第２面】 '!R44</f>
        <v/>
      </c>
      <c r="DB7" t="str">
        <f>'計画書(変更計画書)・報告書 【第２面】 '!U44</f>
        <v/>
      </c>
      <c r="DC7" t="str">
        <f>'計画書(変更計画書)・報告書 【第２面】 '!X44</f>
        <v/>
      </c>
      <c r="DD7" s="177">
        <f>'計画書(変更計画書)・報告書 【第２面】 '!I45</f>
        <v>0</v>
      </c>
      <c r="DE7" s="177">
        <f>'計画書(変更計画書)・報告書 【第２面】 '!L45</f>
        <v>0</v>
      </c>
      <c r="DF7">
        <f>'計画書(変更計画書)・報告書 【第２面】 '!O45</f>
        <v>0</v>
      </c>
      <c r="DG7">
        <f>'計画書(変更計画書)・報告書 【第２面】 '!R45</f>
        <v>0</v>
      </c>
      <c r="DH7">
        <f>'計画書(変更計画書)・報告書 【第２面】 '!U45</f>
        <v>0</v>
      </c>
      <c r="DI7">
        <f>'計画書(変更計画書)・報告書 【第２面】 '!X45</f>
        <v>0</v>
      </c>
      <c r="DJ7" s="177">
        <f>'計画書(変更計画書)・報告書 【第２面】 '!I46</f>
        <v>0</v>
      </c>
      <c r="DK7" s="177">
        <f>'計画書(変更計画書)・報告書 【第２面】 '!L46</f>
        <v>0</v>
      </c>
      <c r="DL7">
        <f>'計画書(変更計画書)・報告書 【第２面】 '!O46</f>
        <v>0</v>
      </c>
      <c r="DM7">
        <f>'計画書(変更計画書)・報告書 【第２面】 '!R46</f>
        <v>0</v>
      </c>
      <c r="DN7">
        <f>'計画書(変更計画書)・報告書 【第２面】 '!U46</f>
        <v>0</v>
      </c>
      <c r="DO7">
        <f>'計画書(変更計画書)・報告書 【第２面】 '!X46</f>
        <v>0</v>
      </c>
      <c r="DP7" s="177">
        <f>'計画書(変更計画書)・報告書 【第２面】 '!I47</f>
        <v>0</v>
      </c>
      <c r="DQ7" s="177">
        <f>'計画書(変更計画書)・報告書 【第２面】 '!L47</f>
        <v>0</v>
      </c>
      <c r="DR7">
        <f>'計画書(変更計画書)・報告書 【第２面】 '!O47</f>
        <v>0</v>
      </c>
      <c r="DS7">
        <f>'計画書(変更計画書)・報告書 【第２面】 '!R47</f>
        <v>0</v>
      </c>
      <c r="DT7">
        <f>'計画書(変更計画書)・報告書 【第２面】 '!U47</f>
        <v>0</v>
      </c>
      <c r="DU7">
        <f>'計画書(変更計画書)・報告書 【第２面】 '!X47</f>
        <v>0</v>
      </c>
      <c r="DV7" s="177">
        <f>'計画書(変更計画書)・報告書 【第２面】 '!I48</f>
        <v>0</v>
      </c>
      <c r="DW7" s="177">
        <f>'計画書(変更計画書)・報告書 【第２面】 '!L48</f>
        <v>0</v>
      </c>
      <c r="DX7">
        <f>'計画書(変更計画書)・報告書 【第２面】 '!O48</f>
        <v>0</v>
      </c>
      <c r="DY7">
        <f>'計画書(変更計画書)・報告書 【第２面】 '!R48</f>
        <v>0</v>
      </c>
      <c r="DZ7">
        <f>'計画書(変更計画書)・報告書 【第２面】 '!U48</f>
        <v>0</v>
      </c>
      <c r="EA7">
        <f>'計画書(変更計画書)・報告書 【第２面】 '!X48</f>
        <v>0</v>
      </c>
      <c r="EB7" s="177">
        <f>'計画書(変更計画書)・報告書 【第２面】 '!I49</f>
        <v>0</v>
      </c>
      <c r="EC7" s="177">
        <f>'計画書(変更計画書)・報告書 【第２面】 '!L49</f>
        <v>0</v>
      </c>
      <c r="ED7">
        <f>'計画書(変更計画書)・報告書 【第２面】 '!O49</f>
        <v>0</v>
      </c>
      <c r="EE7">
        <f>'計画書(変更計画書)・報告書 【第２面】 '!R49</f>
        <v>0</v>
      </c>
      <c r="EF7">
        <f>'計画書(変更計画書)・報告書 【第２面】 '!U49</f>
        <v>0</v>
      </c>
      <c r="EG7">
        <f>'計画書(変更計画書)・報告書 【第２面】 '!X49</f>
        <v>0</v>
      </c>
      <c r="EH7" s="177">
        <f>'計画書(変更計画書)・報告書 【第２面】 '!I50</f>
        <v>0</v>
      </c>
      <c r="EI7" s="177">
        <f>'計画書(変更計画書)・報告書 【第２面】 '!L50</f>
        <v>0</v>
      </c>
      <c r="EJ7">
        <f>'計画書(変更計画書)・報告書 【第２面】 '!O50</f>
        <v>0</v>
      </c>
      <c r="EK7">
        <f>'計画書(変更計画書)・報告書 【第２面】 '!R50</f>
        <v>0</v>
      </c>
      <c r="EL7">
        <f>'計画書(変更計画書)・報告書 【第２面】 '!U50</f>
        <v>0</v>
      </c>
      <c r="EM7">
        <f>'計画書(変更計画書)・報告書 【第２面】 '!X50</f>
        <v>0</v>
      </c>
      <c r="EN7" s="177">
        <f>'計画書(変更計画書)・報告書 【第２面】 '!I51</f>
        <v>0</v>
      </c>
      <c r="EO7" s="177">
        <f>'計画書(変更計画書)・報告書 【第２面】 '!L51</f>
        <v>0</v>
      </c>
      <c r="EP7">
        <f>'計画書(変更計画書)・報告書 【第２面】 '!O51</f>
        <v>0</v>
      </c>
      <c r="EQ7">
        <f>'計画書(変更計画書)・報告書 【第２面】 '!R51</f>
        <v>0</v>
      </c>
      <c r="ER7">
        <f>'計画書(変更計画書)・報告書 【第２面】 '!U51</f>
        <v>0</v>
      </c>
      <c r="ES7">
        <f>'計画書(変更計画書)・報告書 【第２面】 '!X51</f>
        <v>0</v>
      </c>
      <c r="ET7" s="177">
        <f>'計画書(変更計画書)・報告書 【第２面】 '!I52</f>
        <v>0</v>
      </c>
      <c r="EU7" s="177">
        <f>'計画書(変更計画書)・報告書 【第２面】 '!L52</f>
        <v>0</v>
      </c>
      <c r="EV7">
        <f>'計画書(変更計画書)・報告書 【第２面】 '!O52</f>
        <v>0</v>
      </c>
      <c r="EW7">
        <f>'計画書(変更計画書)・報告書 【第２面】 '!R52</f>
        <v>0</v>
      </c>
      <c r="EX7">
        <f>'計画書(変更計画書)・報告書 【第２面】 '!U52</f>
        <v>0</v>
      </c>
      <c r="EY7">
        <f>'計画書(変更計画書)・報告書 【第２面】 '!X52</f>
        <v>0</v>
      </c>
      <c r="EZ7" s="177">
        <f>'計画書(変更計画書)・報告書 【第２面】 '!I54</f>
        <v>0</v>
      </c>
      <c r="FA7" s="177">
        <f>'計画書(変更計画書)・報告書 【第２面】 '!L54</f>
        <v>0</v>
      </c>
      <c r="FB7">
        <f>'計画書(変更計画書)・報告書 【第２面】 '!O54</f>
        <v>0</v>
      </c>
      <c r="FC7">
        <f>'計画書(変更計画書)・報告書 【第２面】 '!R54</f>
        <v>0</v>
      </c>
      <c r="FD7">
        <f>'計画書(変更計画書)・報告書 【第２面】 '!U54</f>
        <v>0</v>
      </c>
      <c r="FE7">
        <f>'計画書(変更計画書)・報告書 【第２面】 '!X54</f>
        <v>0</v>
      </c>
      <c r="FF7">
        <f>'計画書(変更計画書)・報告書 【第３面】'!D9</f>
        <v>0</v>
      </c>
      <c r="FG7">
        <f>'計画書(変更計画書)・報告書 【第３面】'!O9</f>
        <v>0</v>
      </c>
      <c r="FH7">
        <f>'計画書(変更計画書)・報告書 【第３面】'!R9</f>
        <v>0</v>
      </c>
      <c r="FI7">
        <f>'計画書(変更計画書)・報告書 【第３面】'!D10</f>
        <v>0</v>
      </c>
      <c r="FJ7">
        <f>'計画書(変更計画書)・報告書 【第３面】'!O10</f>
        <v>0</v>
      </c>
      <c r="FK7">
        <f>'計画書(変更計画書)・報告書 【第３面】'!R10</f>
        <v>0</v>
      </c>
      <c r="FL7">
        <f>'計画書(変更計画書)・報告書 【第３面】'!D11</f>
        <v>0</v>
      </c>
      <c r="FM7">
        <f>'計画書(変更計画書)・報告書 【第３面】'!O11</f>
        <v>0</v>
      </c>
      <c r="FN7">
        <f>'計画書(変更計画書)・報告書 【第３面】'!R11</f>
        <v>0</v>
      </c>
      <c r="FO7">
        <f>'計画書(変更計画書)・報告書 【第３面】'!D12</f>
        <v>0</v>
      </c>
      <c r="FP7">
        <f>'計画書(変更計画書)・報告書 【第３面】'!O12</f>
        <v>0</v>
      </c>
      <c r="FQ7">
        <f>'計画書(変更計画書)・報告書 【第３面】'!R12</f>
        <v>0</v>
      </c>
      <c r="FR7">
        <f>'計画書(変更計画書)・報告書 【第３面】'!D13</f>
        <v>0</v>
      </c>
      <c r="FS7">
        <f>'計画書(変更計画書)・報告書 【第３面】'!O13</f>
        <v>0</v>
      </c>
      <c r="FT7">
        <f>'計画書(変更計画書)・報告書 【第３面】'!R13</f>
        <v>0</v>
      </c>
      <c r="FU7">
        <f>'計画書(変更計画書)・報告書 【第３面】'!D17</f>
        <v>0</v>
      </c>
      <c r="FV7">
        <f>'計画書(変更計画書)・報告書 【第３面】'!D18</f>
        <v>0</v>
      </c>
      <c r="FW7">
        <f>'計画書(変更計画書)・報告書 【第３面】'!D19</f>
        <v>0</v>
      </c>
      <c r="FX7">
        <f>'計画書(変更計画書)・報告書 【第３面】'!D20</f>
        <v>0</v>
      </c>
      <c r="FY7">
        <f>'計画書(変更計画書)・報告書 【第３面】'!D21</f>
        <v>0</v>
      </c>
      <c r="FZ7">
        <f>'計画書(変更計画書)・報告書 【第３面】'!F25</f>
        <v>0</v>
      </c>
      <c r="GA7">
        <f>'計画書(変更計画書)・報告書 【第３面】'!N25</f>
        <v>0</v>
      </c>
      <c r="GB7">
        <f>'計画書(変更計画書)・報告書 【第３面】'!V25</f>
        <v>0</v>
      </c>
      <c r="GC7">
        <f>'計画書(変更計画書)・報告書 【第３面】'!F26</f>
        <v>0</v>
      </c>
      <c r="GD7">
        <f>'計画書(変更計画書)・報告書 【第３面】'!N26</f>
        <v>0</v>
      </c>
      <c r="GE7">
        <f>'計画書(変更計画書)・報告書 【第３面】'!V26</f>
        <v>0</v>
      </c>
      <c r="GF7">
        <f>'計画書(変更計画書)・報告書 【第３面】'!F27</f>
        <v>0</v>
      </c>
      <c r="GG7" s="177">
        <f>'計画書(変更計画書)・報告書 【第３面】'!H36</f>
        <v>0</v>
      </c>
      <c r="GH7" s="177">
        <f>'計画書(変更計画書)・報告書 【第３面】'!K36</f>
        <v>0</v>
      </c>
      <c r="GI7">
        <f>'計画書(変更計画書)・報告書 【第３面】'!N36</f>
        <v>0</v>
      </c>
      <c r="GJ7">
        <f>'計画書(変更計画書)・報告書 【第３面】'!Q36</f>
        <v>0</v>
      </c>
      <c r="GK7">
        <f>'計画書(変更計画書)・報告書 【第３面】'!T36</f>
        <v>0</v>
      </c>
      <c r="GL7">
        <f>'計画書(変更計画書)・報告書 【第３面】'!W36</f>
        <v>0</v>
      </c>
      <c r="GM7" s="177">
        <f>'計画書(変更計画書)・報告書 【第３面】'!H37</f>
        <v>0</v>
      </c>
      <c r="GN7" s="177">
        <f>'計画書(変更計画書)・報告書 【第３面】'!K37</f>
        <v>0</v>
      </c>
      <c r="GO7">
        <f>'計画書(変更計画書)・報告書 【第３面】'!N37</f>
        <v>0</v>
      </c>
      <c r="GP7">
        <f>'計画書(変更計画書)・報告書 【第３面】'!Q37</f>
        <v>0</v>
      </c>
      <c r="GQ7">
        <f>'計画書(変更計画書)・報告書 【第３面】'!T37</f>
        <v>0</v>
      </c>
      <c r="GR7">
        <f>'計画書(変更計画書)・報告書 【第３面】'!W37</f>
        <v>0</v>
      </c>
      <c r="GS7">
        <f>'計画書(変更計画書)・報告書 【第４面】 '!B8</f>
        <v>0</v>
      </c>
      <c r="GT7">
        <f>'計画書(変更計画書)・報告書 【第４面】 '!P8</f>
        <v>0</v>
      </c>
      <c r="GU7">
        <f>'計画書(変更計画書)・報告書 【第４面】 '!P18</f>
        <v>0</v>
      </c>
      <c r="GV7">
        <f>'計画書(変更計画書)・報告書 【第４面】 '!B26</f>
        <v>0</v>
      </c>
      <c r="GW7">
        <f>'計画書(変更計画書)・報告書 【第４面】 '!B54</f>
        <v>0</v>
      </c>
      <c r="GX7">
        <f>'計画書(変更計画書)・報告書 【第４面】 '!B60</f>
        <v>0</v>
      </c>
      <c r="GY7" s="177" t="str">
        <f>'計画書(変更計画書)・報告書 【第５面】 '!H8</f>
        <v/>
      </c>
      <c r="GZ7" s="177" t="str">
        <f>'計画書(変更計画書)・報告書 【第５面】 '!K8</f>
        <v/>
      </c>
      <c r="HA7" s="177" t="str">
        <f>'計画書(変更計画書)・報告書 【第５面】 '!N8</f>
        <v/>
      </c>
      <c r="HB7" s="177" t="str">
        <f>'計画書(変更計画書)・報告書 【第５面】 '!Q8</f>
        <v/>
      </c>
      <c r="HC7" s="177" t="str">
        <f>'計画書(変更計画書)・報告書 【第５面】 '!T8</f>
        <v/>
      </c>
      <c r="HD7" s="177" t="str">
        <f>'計画書(変更計画書)・報告書 【第５面】 '!W8</f>
        <v/>
      </c>
      <c r="HE7" s="177">
        <f>'計画書(変更計画書)・報告書 【第５面】 '!H9</f>
        <v>0</v>
      </c>
      <c r="HF7" s="177">
        <f>'計画書(変更計画書)・報告書 【第５面】 '!K9</f>
        <v>0</v>
      </c>
      <c r="HG7" s="177">
        <f>'計画書(変更計画書)・報告書 【第５面】 '!N9</f>
        <v>0</v>
      </c>
      <c r="HH7" s="177">
        <f>'計画書(変更計画書)・報告書 【第５面】 '!Q9</f>
        <v>0</v>
      </c>
      <c r="HI7" s="177">
        <f>'計画書(変更計画書)・報告書 【第５面】 '!T9</f>
        <v>0</v>
      </c>
      <c r="HJ7" s="177">
        <f>'計画書(変更計画書)・報告書 【第５面】 '!W9</f>
        <v>0</v>
      </c>
      <c r="HK7" s="177">
        <f>'計画書(変更計画書)・報告書 【第５面】 '!H10</f>
        <v>0</v>
      </c>
      <c r="HL7" s="177">
        <f>'計画書(変更計画書)・報告書 【第５面】 '!K10</f>
        <v>0</v>
      </c>
      <c r="HM7" s="177">
        <f>'計画書(変更計画書)・報告書 【第５面】 '!N10</f>
        <v>0</v>
      </c>
      <c r="HN7" s="177">
        <f>'計画書(変更計画書)・報告書 【第５面】 '!Q10</f>
        <v>0</v>
      </c>
      <c r="HO7" s="177">
        <f>'計画書(変更計画書)・報告書 【第５面】 '!T10</f>
        <v>0</v>
      </c>
      <c r="HP7" s="177">
        <f>'計画書(変更計画書)・報告書 【第５面】 '!W10</f>
        <v>0</v>
      </c>
      <c r="HQ7">
        <f>'計画書(変更計画書)・報告書 【第５面】 '!H11</f>
        <v>0</v>
      </c>
      <c r="HR7">
        <f>'計画書(変更計画書)・報告書 【第５面】 '!H17</f>
        <v>0</v>
      </c>
      <c r="HS7">
        <f>'計画書(変更計画書)・報告書 【第５面】 '!K17</f>
        <v>0</v>
      </c>
      <c r="HT7">
        <f>'計画書(変更計画書)・報告書 【第５面】 '!N17</f>
        <v>0</v>
      </c>
      <c r="HU7">
        <f>'計画書(変更計画書)・報告書 【第５面】 '!Q17</f>
        <v>0</v>
      </c>
      <c r="HV7">
        <f>'計画書(変更計画書)・報告書 【第５面】 '!T17</f>
        <v>0</v>
      </c>
      <c r="HW7">
        <f>'計画書(変更計画書)・報告書 【第５面】 '!W17</f>
        <v>0</v>
      </c>
      <c r="HX7">
        <f>'計画書(変更計画書)・報告書 【第５面】 '!H18</f>
        <v>0</v>
      </c>
      <c r="HY7">
        <f>'計画書(変更計画書)・報告書 【第５面】 '!K18</f>
        <v>0</v>
      </c>
      <c r="HZ7">
        <f>'計画書(変更計画書)・報告書 【第５面】 '!N18</f>
        <v>0</v>
      </c>
      <c r="IA7">
        <f>'計画書(変更計画書)・報告書 【第５面】 '!Q18</f>
        <v>0</v>
      </c>
      <c r="IB7">
        <f>'計画書(変更計画書)・報告書 【第５面】 '!T18</f>
        <v>0</v>
      </c>
      <c r="IC7">
        <f>'計画書(変更計画書)・報告書 【第５面】 '!W18</f>
        <v>0</v>
      </c>
      <c r="ID7">
        <f>'計画書(変更計画書)・報告書 【第５面】 '!H19</f>
        <v>0</v>
      </c>
      <c r="IE7">
        <f>'計画書(変更計画書)・報告書 【第５面】 '!C25</f>
        <v>0</v>
      </c>
      <c r="IF7">
        <f>'計画書(変更計画書)・報告書 【第５面】 '!F25</f>
        <v>0</v>
      </c>
      <c r="IG7">
        <f>'計画書(変更計画書)・報告書 【第５面】 '!Q25</f>
        <v>0</v>
      </c>
      <c r="IH7">
        <f>'計画書(変更計画書)・報告書 【第５面】 '!T25</f>
        <v>0</v>
      </c>
      <c r="II7">
        <f>'計画書(変更計画書)・報告書 【第５面】 '!C26</f>
        <v>0</v>
      </c>
      <c r="IJ7">
        <f>'計画書(変更計画書)・報告書 【第５面】 '!F26</f>
        <v>0</v>
      </c>
      <c r="IK7">
        <f>'計画書(変更計画書)・報告書 【第５面】 '!Q26</f>
        <v>0</v>
      </c>
      <c r="IL7">
        <f>'計画書(変更計画書)・報告書 【第５面】 '!T26</f>
        <v>0</v>
      </c>
      <c r="IM7">
        <f>'計画書(変更計画書)・報告書 【第５面】 '!C27</f>
        <v>0</v>
      </c>
      <c r="IN7">
        <f>'計画書(変更計画書)・報告書 【第５面】 '!F27</f>
        <v>0</v>
      </c>
      <c r="IO7">
        <f>'計画書(変更計画書)・報告書 【第５面】 '!Q27</f>
        <v>0</v>
      </c>
      <c r="IP7">
        <f>'計画書(変更計画書)・報告書 【第５面】 '!T27</f>
        <v>0</v>
      </c>
      <c r="IQ7">
        <f>'計画書(変更計画書)・報告書 【第５面】 '!H32</f>
        <v>0</v>
      </c>
      <c r="IR7">
        <f>'計画書(変更計画書)・報告書 【第５面】 '!K32</f>
        <v>0</v>
      </c>
      <c r="IS7">
        <f>'計画書(変更計画書)・報告書 【第５面】 '!N32</f>
        <v>0</v>
      </c>
      <c r="IT7">
        <f>'計画書(変更計画書)・報告書 【第５面】 '!Q32</f>
        <v>0</v>
      </c>
      <c r="IU7">
        <f>'計画書(変更計画書)・報告書 【第５面】 '!T32</f>
        <v>0</v>
      </c>
      <c r="IV7">
        <f>'計画書(変更計画書)・報告書 【第５面】 '!W32</f>
        <v>0</v>
      </c>
      <c r="IW7">
        <f>'計画書(変更計画書)・報告書 【第５面】 '!H33</f>
        <v>0</v>
      </c>
      <c r="IX7">
        <f>'計画書(変更計画書)・報告書 【第５面】 '!K33</f>
        <v>0</v>
      </c>
      <c r="IY7">
        <f>'計画書(変更計画書)・報告書 【第５面】 '!N33</f>
        <v>0</v>
      </c>
      <c r="IZ7">
        <f>'計画書(変更計画書)・報告書 【第５面】 '!Q33</f>
        <v>0</v>
      </c>
      <c r="JA7">
        <f>'計画書(変更計画書)・報告書 【第５面】 '!T33</f>
        <v>0</v>
      </c>
      <c r="JB7">
        <f>'計画書(変更計画書)・報告書 【第５面】 '!W33</f>
        <v>0</v>
      </c>
      <c r="JC7">
        <f>'計画書(変更計画書)・報告書 【第５面】 '!H34</f>
        <v>0</v>
      </c>
      <c r="JD7">
        <f>'計画書(変更計画書)・報告書 【第５面】 '!C40</f>
        <v>0</v>
      </c>
      <c r="JE7">
        <f>'計画書(変更計画書)・報告書 【第５面】 '!F40</f>
        <v>0</v>
      </c>
      <c r="JF7">
        <f>'計画書(変更計画書)・報告書 【第５面】 '!R40</f>
        <v>0</v>
      </c>
      <c r="JG7">
        <f>'計画書(変更計画書)・報告書 【第５面】 '!U40</f>
        <v>0</v>
      </c>
      <c r="JH7">
        <f>'計画書(変更計画書)・報告書 【第５面】 '!C41</f>
        <v>0</v>
      </c>
      <c r="JI7">
        <f>'計画書(変更計画書)・報告書 【第５面】 '!F41</f>
        <v>0</v>
      </c>
      <c r="JJ7">
        <f>'計画書(変更計画書)・報告書 【第５面】 '!R41</f>
        <v>0</v>
      </c>
      <c r="JK7">
        <f>'計画書(変更計画書)・報告書 【第５面】 '!U41</f>
        <v>0</v>
      </c>
      <c r="JL7">
        <f>'計画書(変更計画書)・報告書 【第５面】 '!C42</f>
        <v>0</v>
      </c>
      <c r="JM7">
        <f>'計画書(変更計画書)・報告書 【第５面】 '!F42</f>
        <v>0</v>
      </c>
      <c r="JN7">
        <f>'計画書(変更計画書)・報告書 【第５面】 '!R42</f>
        <v>0</v>
      </c>
      <c r="JO7">
        <f>'計画書(変更計画書)・報告書 【第５面】 '!U42</f>
        <v>0</v>
      </c>
      <c r="JP7">
        <f>'計画書(変更計画書)・報告書 【第５面】 '!C43</f>
        <v>0</v>
      </c>
      <c r="JQ7">
        <f>'計画書(変更計画書)・報告書 【第５面】 '!F43</f>
        <v>0</v>
      </c>
      <c r="JR7">
        <f>'計画書(変更計画書)・報告書 【第５面】 '!R43</f>
        <v>0</v>
      </c>
      <c r="JS7">
        <f>'計画書(変更計画書)・報告書 【第５面】 '!U43</f>
        <v>0</v>
      </c>
      <c r="JT7">
        <f>'計画書(変更計画書)・報告書 【第５面】 '!C44</f>
        <v>0</v>
      </c>
      <c r="JU7">
        <f>'計画書(変更計画書)・報告書 【第５面】 '!F44</f>
        <v>0</v>
      </c>
      <c r="JV7">
        <f>'計画書(変更計画書)・報告書 【第５面】 '!R44</f>
        <v>0</v>
      </c>
      <c r="JW7">
        <f>'計画書(変更計画書)・報告書 【第５面】 '!U44</f>
        <v>0</v>
      </c>
      <c r="JX7">
        <f>'計画書(変更計画書)・報告書 【第６面】 '!J5</f>
        <v>0</v>
      </c>
      <c r="JY7">
        <f>'計画書(変更計画書)・報告書 【第６面】 '!J6</f>
        <v>0</v>
      </c>
      <c r="JZ7">
        <f>'計画書(変更計画書)・報告書 【第６面】 '!J7</f>
        <v>0</v>
      </c>
      <c r="KA7">
        <f>'計画書(変更計画書)・報告書 【第６面】 '!J8</f>
        <v>0</v>
      </c>
      <c r="KB7">
        <f>'計画書(変更計画書)・報告書 【第６面】 '!J9</f>
        <v>0</v>
      </c>
      <c r="KC7">
        <f>'計画書(変更計画書)・報告書 【第６面】 '!J10</f>
        <v>0</v>
      </c>
      <c r="KD7" t="s">
        <v>601</v>
      </c>
      <c r="KE7" t="b">
        <f>'計画書(変更計画書)・報告書 【第６面】 '!AA14</f>
        <v>0</v>
      </c>
      <c r="KF7" t="b">
        <f>'計画書(変更計画書)・報告書 【第６面】 '!AA15</f>
        <v>0</v>
      </c>
      <c r="KG7" s="249">
        <f>'別紙１（計算シート）'!$F12</f>
        <v>0</v>
      </c>
      <c r="KH7" s="249">
        <f>'別紙１（計算シート）'!$F13</f>
        <v>0</v>
      </c>
      <c r="KI7" s="249">
        <f>'別紙１（計算シート）'!$F14</f>
        <v>0</v>
      </c>
      <c r="KJ7" s="249">
        <f>'別紙１（計算シート）'!$F15</f>
        <v>0</v>
      </c>
      <c r="KK7" s="249">
        <f>'別紙１（計算シート）'!$F16</f>
        <v>0</v>
      </c>
      <c r="KL7" s="249">
        <f>'別紙１（計算シート）'!$F17</f>
        <v>0</v>
      </c>
      <c r="KM7" s="249">
        <f>'別紙１（計算シート）'!$F18</f>
        <v>0</v>
      </c>
      <c r="KN7" s="249">
        <f>'別紙１（計算シート）'!$F19</f>
        <v>0</v>
      </c>
      <c r="KO7" s="249">
        <f>'別紙１（計算シート）'!$F20</f>
        <v>0</v>
      </c>
      <c r="KP7" s="249">
        <f>'別紙１（計算シート）'!$F21</f>
        <v>0</v>
      </c>
      <c r="KQ7" s="249">
        <f>'別紙１（計算シート）'!$F22</f>
        <v>0</v>
      </c>
      <c r="KR7" s="249">
        <f>'別紙１（計算シート）'!$F23</f>
        <v>0</v>
      </c>
      <c r="KS7" s="249">
        <f>'別紙１（計算シート）'!$F24</f>
        <v>0</v>
      </c>
      <c r="KT7" s="249">
        <f>'別紙１（計算シート）'!$F25</f>
        <v>0</v>
      </c>
      <c r="KU7" s="249">
        <f>'別紙１（計算シート）'!$F26</f>
        <v>0</v>
      </c>
      <c r="KV7" s="249">
        <f>'別紙１（計算シート）'!$F27</f>
        <v>0</v>
      </c>
      <c r="KW7" s="249">
        <f>'別紙１（計算シート）'!$F28</f>
        <v>0</v>
      </c>
      <c r="KX7" s="249">
        <f>'別紙１（計算シート）'!$F29</f>
        <v>0</v>
      </c>
      <c r="KY7" s="249">
        <f>'別紙１（計算シート）'!$F30</f>
        <v>0</v>
      </c>
      <c r="KZ7" s="249">
        <f>'別紙１（計算シート）'!$F31</f>
        <v>0</v>
      </c>
      <c r="LA7" s="249">
        <f>'別紙１（計算シート）'!$F32</f>
        <v>0</v>
      </c>
      <c r="LB7" s="249">
        <f>'別紙１（計算シート）'!$F33</f>
        <v>0</v>
      </c>
      <c r="LC7" s="249">
        <f>'別紙１（計算シート）'!$F34</f>
        <v>0</v>
      </c>
      <c r="LD7" s="249">
        <f>'別紙１（計算シート）'!$F35</f>
        <v>0</v>
      </c>
      <c r="LE7" s="249">
        <f>'別紙１（計算シート）'!$F36</f>
        <v>0</v>
      </c>
      <c r="LF7" s="249">
        <f>'別紙１（計算シート）'!$F37</f>
        <v>0</v>
      </c>
      <c r="LG7" s="249">
        <f>'別紙１（計算シート）'!$F38</f>
        <v>0</v>
      </c>
      <c r="LH7" s="249">
        <f>'別紙１（計算シート）'!$F39</f>
        <v>0</v>
      </c>
      <c r="LI7" s="249">
        <f>'別紙１（計算シート）'!$F41</f>
        <v>0</v>
      </c>
      <c r="LJ7" s="249">
        <f>'別紙１（計算シート）'!$L41</f>
        <v>0</v>
      </c>
      <c r="LK7" s="249">
        <f>'別紙１（計算シート）'!$F42</f>
        <v>0</v>
      </c>
      <c r="LL7" s="249">
        <f>'別紙１（計算シート）'!$L42</f>
        <v>0</v>
      </c>
      <c r="LM7" s="249">
        <f>'別紙１（計算シート）'!L43</f>
        <v>0</v>
      </c>
      <c r="LN7" s="249">
        <f>'別紙１（計算シート）'!L44</f>
        <v>0</v>
      </c>
      <c r="LO7" s="249">
        <f>'別紙１（計算シート）'!$F45</f>
        <v>0</v>
      </c>
      <c r="LP7" s="249">
        <f>'別紙１（計算シート）'!$L45</f>
        <v>0</v>
      </c>
      <c r="LQ7" s="249">
        <f>'別紙１（計算シート）'!$F46</f>
        <v>0</v>
      </c>
      <c r="LR7" s="249">
        <f>'別紙１（計算シート）'!$L46</f>
        <v>0</v>
      </c>
      <c r="LS7" s="249">
        <f>'別紙１（計算シート）'!L47</f>
        <v>0</v>
      </c>
      <c r="LT7" s="249">
        <f>'別紙１（計算シート）'!L48</f>
        <v>0</v>
      </c>
      <c r="LU7" s="249">
        <f>'別紙１（計算シート）'!F49</f>
        <v>0</v>
      </c>
      <c r="LV7">
        <f>'別紙１（計算シート）'!L49</f>
        <v>0</v>
      </c>
      <c r="LW7" s="249">
        <f>'別紙１（計算シート）'!F50</f>
        <v>0</v>
      </c>
      <c r="LX7" s="249">
        <f>'別紙１（計算シート）'!L50</f>
        <v>0</v>
      </c>
      <c r="LY7" s="249">
        <f>'別紙１（計算シート）'!L51</f>
        <v>0</v>
      </c>
      <c r="LZ7" s="249">
        <f>'別紙１（計算シート）'!L52</f>
        <v>0</v>
      </c>
      <c r="MA7">
        <f>'別紙１（計算シート）'!J53</f>
        <v>0</v>
      </c>
      <c r="MB7">
        <f>'別紙１（計算シート）'!J54</f>
        <v>0</v>
      </c>
      <c r="MC7">
        <f>'別紙１（計算シート）'!L55</f>
        <v>0</v>
      </c>
      <c r="MD7" t="str">
        <f>'別紙１（計算シート）'!L56</f>
        <v>-</v>
      </c>
    </row>
    <row r="8" spans="1:342" x14ac:dyDescent="0.15">
      <c r="CR8" s="177"/>
      <c r="CS8" s="177"/>
      <c r="EN8" s="177"/>
      <c r="EO8" s="177"/>
      <c r="ET8" s="177"/>
      <c r="EU8" s="177"/>
      <c r="KG8" s="249"/>
      <c r="LI8" s="249"/>
      <c r="LJ8" s="249"/>
    </row>
    <row r="9" spans="1:342" x14ac:dyDescent="0.15">
      <c r="KG9" s="249"/>
    </row>
    <row r="10" spans="1:342" x14ac:dyDescent="0.15">
      <c r="D10" t="s">
        <v>248</v>
      </c>
      <c r="KG10" s="249"/>
    </row>
    <row r="11" spans="1:342" x14ac:dyDescent="0.15">
      <c r="D11">
        <v>1</v>
      </c>
      <c r="E11" t="s">
        <v>238</v>
      </c>
      <c r="F11" t="s">
        <v>246</v>
      </c>
      <c r="KG11" s="249"/>
    </row>
    <row r="12" spans="1:342" x14ac:dyDescent="0.15">
      <c r="D12">
        <v>2</v>
      </c>
      <c r="E12" t="s">
        <v>240</v>
      </c>
      <c r="F12" t="s">
        <v>247</v>
      </c>
      <c r="KG12" s="249"/>
    </row>
    <row r="13" spans="1:342" x14ac:dyDescent="0.15">
      <c r="D13">
        <v>3</v>
      </c>
      <c r="E13" t="s">
        <v>241</v>
      </c>
      <c r="F13" t="s">
        <v>246</v>
      </c>
      <c r="KG13" s="249"/>
    </row>
    <row r="14" spans="1:342" x14ac:dyDescent="0.15">
      <c r="D14">
        <v>4</v>
      </c>
      <c r="E14" t="s">
        <v>243</v>
      </c>
      <c r="F14" t="s">
        <v>247</v>
      </c>
      <c r="KG14" s="249"/>
    </row>
    <row r="15" spans="1:342" x14ac:dyDescent="0.15">
      <c r="D15">
        <v>5</v>
      </c>
      <c r="E15" t="s">
        <v>244</v>
      </c>
      <c r="F15" t="s">
        <v>8</v>
      </c>
      <c r="KG15" s="249"/>
    </row>
    <row r="16" spans="1:342" x14ac:dyDescent="0.15">
      <c r="D16">
        <v>6</v>
      </c>
      <c r="E16" t="s">
        <v>245</v>
      </c>
      <c r="F16" t="s">
        <v>8</v>
      </c>
      <c r="KG16" s="249"/>
    </row>
    <row r="17" spans="293:293" x14ac:dyDescent="0.15">
      <c r="KG17" s="249"/>
    </row>
    <row r="18" spans="293:293" x14ac:dyDescent="0.15">
      <c r="KG18" s="249"/>
    </row>
    <row r="19" spans="293:293" x14ac:dyDescent="0.15">
      <c r="KG19" s="249"/>
    </row>
    <row r="20" spans="293:293" x14ac:dyDescent="0.15">
      <c r="KG20" s="249"/>
    </row>
    <row r="21" spans="293:293" x14ac:dyDescent="0.15">
      <c r="KG21" s="249"/>
    </row>
    <row r="22" spans="293:293" x14ac:dyDescent="0.15">
      <c r="KG22" s="249"/>
    </row>
    <row r="23" spans="293:293" x14ac:dyDescent="0.15">
      <c r="KG23" s="249"/>
    </row>
    <row r="24" spans="293:293" x14ac:dyDescent="0.15">
      <c r="KG24" s="249"/>
    </row>
    <row r="25" spans="293:293" x14ac:dyDescent="0.15">
      <c r="KG25" s="249"/>
    </row>
    <row r="26" spans="293:293" x14ac:dyDescent="0.15">
      <c r="KG26" s="249"/>
    </row>
    <row r="27" spans="293:293" x14ac:dyDescent="0.15">
      <c r="KG27" s="249"/>
    </row>
    <row r="28" spans="293:293" x14ac:dyDescent="0.15">
      <c r="KG28" s="249"/>
    </row>
    <row r="29" spans="293:293" x14ac:dyDescent="0.15">
      <c r="KG29" s="249"/>
    </row>
    <row r="30" spans="293:293" x14ac:dyDescent="0.15">
      <c r="KG30" s="249"/>
    </row>
    <row r="31" spans="293:293" x14ac:dyDescent="0.15">
      <c r="KG31" s="249"/>
    </row>
    <row r="32" spans="293:293" x14ac:dyDescent="0.15">
      <c r="KG32" s="249"/>
    </row>
    <row r="33" spans="293:293" x14ac:dyDescent="0.15">
      <c r="KG33" s="249"/>
    </row>
    <row r="34" spans="293:293" x14ac:dyDescent="0.15">
      <c r="KG34" s="249"/>
    </row>
    <row r="35" spans="293:293" x14ac:dyDescent="0.15">
      <c r="KG35" s="249"/>
    </row>
    <row r="36" spans="293:293" x14ac:dyDescent="0.15">
      <c r="KG36" s="249"/>
    </row>
    <row r="37" spans="293:293" x14ac:dyDescent="0.15">
      <c r="KG37" s="249"/>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AF64"/>
  <sheetViews>
    <sheetView view="pageBreakPreview" zoomScaleNormal="100" zoomScaleSheetLayoutView="100" workbookViewId="0">
      <selection activeCell="AJ12" sqref="AJ12"/>
    </sheetView>
  </sheetViews>
  <sheetFormatPr defaultColWidth="9" defaultRowHeight="13.5" x14ac:dyDescent="0.15"/>
  <cols>
    <col min="1" max="24" width="3.625" style="1" customWidth="1"/>
    <col min="25" max="25" width="4" style="1" customWidth="1"/>
    <col min="26" max="26" width="3.625" style="1" customWidth="1"/>
    <col min="27" max="16384" width="9" style="1"/>
  </cols>
  <sheetData>
    <row r="1" spans="1:26" x14ac:dyDescent="0.15">
      <c r="A1" s="186" t="s">
        <v>519</v>
      </c>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26" x14ac:dyDescent="0.15">
      <c r="A2" s="360" t="s">
        <v>18</v>
      </c>
      <c r="B2" s="360"/>
      <c r="C2" s="360"/>
      <c r="D2" s="360"/>
      <c r="E2" s="360"/>
      <c r="F2" s="360"/>
      <c r="G2" s="360"/>
      <c r="H2" s="360"/>
      <c r="I2" s="360"/>
      <c r="J2" s="360"/>
      <c r="K2" s="360"/>
      <c r="L2" s="360"/>
      <c r="M2" s="360"/>
      <c r="N2" s="360"/>
      <c r="O2" s="360"/>
      <c r="P2" s="360"/>
      <c r="Q2" s="360"/>
      <c r="R2" s="360"/>
      <c r="S2" s="360"/>
      <c r="T2" s="360"/>
      <c r="U2" s="360"/>
      <c r="V2" s="360"/>
      <c r="W2" s="360"/>
      <c r="X2" s="360"/>
      <c r="Y2" s="360"/>
      <c r="Z2" s="360"/>
    </row>
    <row r="3" spans="1:26"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row>
    <row r="4" spans="1:26" ht="16.5" x14ac:dyDescent="0.15">
      <c r="A4" s="186" t="s">
        <v>121</v>
      </c>
      <c r="B4" s="186"/>
      <c r="C4" s="186"/>
      <c r="D4" s="186"/>
      <c r="E4" s="186"/>
      <c r="F4" s="186"/>
      <c r="G4" s="186"/>
      <c r="H4" s="186"/>
      <c r="I4" s="186"/>
      <c r="J4" s="186"/>
      <c r="K4" s="186"/>
      <c r="L4" s="186"/>
      <c r="M4" s="186"/>
      <c r="N4" s="186"/>
      <c r="O4" s="186"/>
      <c r="P4" s="186"/>
      <c r="Q4" s="186"/>
      <c r="R4" s="186"/>
      <c r="S4" s="186"/>
      <c r="T4" s="186"/>
      <c r="U4" s="186"/>
      <c r="V4" s="186"/>
      <c r="W4" s="186"/>
      <c r="X4" s="186"/>
      <c r="Y4" s="186"/>
      <c r="Z4" s="186"/>
    </row>
    <row r="5" spans="1:26" ht="13.5" customHeight="1" x14ac:dyDescent="0.15">
      <c r="A5" s="186"/>
      <c r="B5" s="361"/>
      <c r="C5" s="361"/>
      <c r="D5" s="361"/>
      <c r="E5" s="361"/>
      <c r="F5" s="361"/>
      <c r="G5" s="361"/>
      <c r="H5" s="361"/>
      <c r="I5" s="361"/>
      <c r="J5" s="361"/>
      <c r="K5" s="361"/>
      <c r="L5" s="361"/>
      <c r="M5" s="361"/>
      <c r="N5" s="361"/>
      <c r="O5" s="361"/>
      <c r="P5" s="361"/>
      <c r="Q5" s="361"/>
      <c r="R5" s="361"/>
      <c r="S5" s="361"/>
      <c r="T5" s="361"/>
      <c r="U5" s="361"/>
      <c r="V5" s="361"/>
      <c r="W5" s="361"/>
      <c r="X5" s="361"/>
      <c r="Y5" s="361"/>
      <c r="Z5" s="186"/>
    </row>
    <row r="6" spans="1:26" ht="13.5" customHeight="1" x14ac:dyDescent="0.15">
      <c r="A6" s="186"/>
      <c r="B6" s="361"/>
      <c r="C6" s="361"/>
      <c r="D6" s="361"/>
      <c r="E6" s="361"/>
      <c r="F6" s="361"/>
      <c r="G6" s="361"/>
      <c r="H6" s="361"/>
      <c r="I6" s="361"/>
      <c r="J6" s="361"/>
      <c r="K6" s="361"/>
      <c r="L6" s="361"/>
      <c r="M6" s="361"/>
      <c r="N6" s="361"/>
      <c r="O6" s="361"/>
      <c r="P6" s="361"/>
      <c r="Q6" s="361"/>
      <c r="R6" s="361"/>
      <c r="S6" s="361"/>
      <c r="T6" s="361"/>
      <c r="U6" s="361"/>
      <c r="V6" s="361"/>
      <c r="W6" s="361"/>
      <c r="X6" s="361"/>
      <c r="Y6" s="361"/>
      <c r="Z6" s="186"/>
    </row>
    <row r="7" spans="1:26" ht="13.5" customHeight="1" x14ac:dyDescent="0.15">
      <c r="A7" s="186"/>
      <c r="B7" s="361"/>
      <c r="C7" s="361"/>
      <c r="D7" s="361"/>
      <c r="E7" s="361"/>
      <c r="F7" s="361"/>
      <c r="G7" s="361"/>
      <c r="H7" s="361"/>
      <c r="I7" s="361"/>
      <c r="J7" s="361"/>
      <c r="K7" s="361"/>
      <c r="L7" s="361"/>
      <c r="M7" s="361"/>
      <c r="N7" s="361"/>
      <c r="O7" s="361"/>
      <c r="P7" s="361"/>
      <c r="Q7" s="361"/>
      <c r="R7" s="361"/>
      <c r="S7" s="361"/>
      <c r="T7" s="361"/>
      <c r="U7" s="361"/>
      <c r="V7" s="361"/>
      <c r="W7" s="361"/>
      <c r="X7" s="361"/>
      <c r="Y7" s="361"/>
      <c r="Z7" s="186"/>
    </row>
    <row r="8" spans="1:26" ht="13.5" customHeight="1" x14ac:dyDescent="0.15">
      <c r="A8" s="186"/>
      <c r="B8" s="361"/>
      <c r="C8" s="361"/>
      <c r="D8" s="361"/>
      <c r="E8" s="361"/>
      <c r="F8" s="361"/>
      <c r="G8" s="361"/>
      <c r="H8" s="361"/>
      <c r="I8" s="361"/>
      <c r="J8" s="361"/>
      <c r="K8" s="361"/>
      <c r="L8" s="361"/>
      <c r="M8" s="361"/>
      <c r="N8" s="361"/>
      <c r="O8" s="361"/>
      <c r="P8" s="361"/>
      <c r="Q8" s="361"/>
      <c r="R8" s="361"/>
      <c r="S8" s="361"/>
      <c r="T8" s="361"/>
      <c r="U8" s="361"/>
      <c r="V8" s="361"/>
      <c r="W8" s="361"/>
      <c r="X8" s="361"/>
      <c r="Y8" s="361"/>
      <c r="Z8" s="186"/>
    </row>
    <row r="9" spans="1:26" ht="13.5" customHeight="1" x14ac:dyDescent="0.15">
      <c r="A9" s="186"/>
      <c r="B9" s="361"/>
      <c r="C9" s="361"/>
      <c r="D9" s="361"/>
      <c r="E9" s="361"/>
      <c r="F9" s="361"/>
      <c r="G9" s="361"/>
      <c r="H9" s="361"/>
      <c r="I9" s="361"/>
      <c r="J9" s="361"/>
      <c r="K9" s="361"/>
      <c r="L9" s="361"/>
      <c r="M9" s="361"/>
      <c r="N9" s="361"/>
      <c r="O9" s="361"/>
      <c r="P9" s="361"/>
      <c r="Q9" s="361"/>
      <c r="R9" s="361"/>
      <c r="S9" s="361"/>
      <c r="T9" s="361"/>
      <c r="U9" s="361"/>
      <c r="V9" s="361"/>
      <c r="W9" s="361"/>
      <c r="X9" s="361"/>
      <c r="Y9" s="361"/>
      <c r="Z9" s="186"/>
    </row>
    <row r="10" spans="1:26" ht="13.5" customHeight="1" x14ac:dyDescent="0.15">
      <c r="A10" s="186"/>
      <c r="B10" s="361"/>
      <c r="C10" s="361"/>
      <c r="D10" s="361"/>
      <c r="E10" s="361"/>
      <c r="F10" s="361"/>
      <c r="G10" s="361"/>
      <c r="H10" s="361"/>
      <c r="I10" s="361"/>
      <c r="J10" s="361"/>
      <c r="K10" s="361"/>
      <c r="L10" s="361"/>
      <c r="M10" s="361"/>
      <c r="N10" s="361"/>
      <c r="O10" s="361"/>
      <c r="P10" s="361"/>
      <c r="Q10" s="361"/>
      <c r="R10" s="361"/>
      <c r="S10" s="361"/>
      <c r="T10" s="361"/>
      <c r="U10" s="361"/>
      <c r="V10" s="361"/>
      <c r="W10" s="361"/>
      <c r="X10" s="361"/>
      <c r="Y10" s="361"/>
      <c r="Z10" s="186"/>
    </row>
    <row r="11" spans="1:26" ht="13.5" customHeight="1" x14ac:dyDescent="0.15">
      <c r="A11" s="186"/>
      <c r="B11" s="361"/>
      <c r="C11" s="361"/>
      <c r="D11" s="361"/>
      <c r="E11" s="361"/>
      <c r="F11" s="361"/>
      <c r="G11" s="361"/>
      <c r="H11" s="361"/>
      <c r="I11" s="361"/>
      <c r="J11" s="361"/>
      <c r="K11" s="361"/>
      <c r="L11" s="361"/>
      <c r="M11" s="361"/>
      <c r="N11" s="361"/>
      <c r="O11" s="361"/>
      <c r="P11" s="361"/>
      <c r="Q11" s="361"/>
      <c r="R11" s="361"/>
      <c r="S11" s="361"/>
      <c r="T11" s="361"/>
      <c r="U11" s="361"/>
      <c r="V11" s="361"/>
      <c r="W11" s="361"/>
      <c r="X11" s="361"/>
      <c r="Y11" s="361"/>
      <c r="Z11" s="186"/>
    </row>
    <row r="12" spans="1:26" ht="13.5" customHeight="1" x14ac:dyDescent="0.15">
      <c r="A12" s="186"/>
      <c r="B12" s="361"/>
      <c r="C12" s="361"/>
      <c r="D12" s="361"/>
      <c r="E12" s="361"/>
      <c r="F12" s="361"/>
      <c r="G12" s="361"/>
      <c r="H12" s="361"/>
      <c r="I12" s="361"/>
      <c r="J12" s="361"/>
      <c r="K12" s="361"/>
      <c r="L12" s="361"/>
      <c r="M12" s="361"/>
      <c r="N12" s="361"/>
      <c r="O12" s="361"/>
      <c r="P12" s="361"/>
      <c r="Q12" s="361"/>
      <c r="R12" s="361"/>
      <c r="S12" s="361"/>
      <c r="T12" s="361"/>
      <c r="U12" s="361"/>
      <c r="V12" s="361"/>
      <c r="W12" s="361"/>
      <c r="X12" s="361"/>
      <c r="Y12" s="361"/>
      <c r="Z12" s="186"/>
    </row>
    <row r="13" spans="1:26" ht="13.5" customHeight="1" x14ac:dyDescent="0.15">
      <c r="A13" s="186"/>
      <c r="B13" s="361"/>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186"/>
    </row>
    <row r="14" spans="1:26" ht="13.5" customHeight="1" x14ac:dyDescent="0.15">
      <c r="A14" s="186"/>
      <c r="B14" s="361"/>
      <c r="C14" s="361"/>
      <c r="D14" s="361"/>
      <c r="E14" s="361"/>
      <c r="F14" s="361"/>
      <c r="G14" s="361"/>
      <c r="H14" s="361"/>
      <c r="I14" s="361"/>
      <c r="J14" s="361"/>
      <c r="K14" s="361"/>
      <c r="L14" s="361"/>
      <c r="M14" s="361"/>
      <c r="N14" s="361"/>
      <c r="O14" s="361"/>
      <c r="P14" s="361"/>
      <c r="Q14" s="361"/>
      <c r="R14" s="361"/>
      <c r="S14" s="361"/>
      <c r="T14" s="361"/>
      <c r="U14" s="361"/>
      <c r="V14" s="361"/>
      <c r="W14" s="361"/>
      <c r="X14" s="361"/>
      <c r="Y14" s="361"/>
      <c r="Z14" s="186"/>
    </row>
    <row r="15" spans="1:26" ht="13.5" customHeight="1" x14ac:dyDescent="0.15">
      <c r="A15" s="186"/>
      <c r="B15" s="361"/>
      <c r="C15" s="361"/>
      <c r="D15" s="361"/>
      <c r="E15" s="361"/>
      <c r="F15" s="361"/>
      <c r="G15" s="361"/>
      <c r="H15" s="361"/>
      <c r="I15" s="361"/>
      <c r="J15" s="361"/>
      <c r="K15" s="361"/>
      <c r="L15" s="361"/>
      <c r="M15" s="361"/>
      <c r="N15" s="361"/>
      <c r="O15" s="361"/>
      <c r="P15" s="361"/>
      <c r="Q15" s="361"/>
      <c r="R15" s="361"/>
      <c r="S15" s="361"/>
      <c r="T15" s="361"/>
      <c r="U15" s="361"/>
      <c r="V15" s="361"/>
      <c r="W15" s="361"/>
      <c r="X15" s="361"/>
      <c r="Y15" s="361"/>
      <c r="Z15" s="186"/>
    </row>
    <row r="16" spans="1:26" ht="13.5" customHeight="1" x14ac:dyDescent="0.15">
      <c r="A16" s="186"/>
      <c r="B16" s="361"/>
      <c r="C16" s="361"/>
      <c r="D16" s="361"/>
      <c r="E16" s="361"/>
      <c r="F16" s="361"/>
      <c r="G16" s="361"/>
      <c r="H16" s="361"/>
      <c r="I16" s="361"/>
      <c r="J16" s="361"/>
      <c r="K16" s="361"/>
      <c r="L16" s="361"/>
      <c r="M16" s="361"/>
      <c r="N16" s="361"/>
      <c r="O16" s="361"/>
      <c r="P16" s="361"/>
      <c r="Q16" s="361"/>
      <c r="R16" s="361"/>
      <c r="S16" s="361"/>
      <c r="T16" s="361"/>
      <c r="U16" s="361"/>
      <c r="V16" s="361"/>
      <c r="W16" s="361"/>
      <c r="X16" s="361"/>
      <c r="Y16" s="361"/>
      <c r="Z16" s="186"/>
    </row>
    <row r="17" spans="1:29" ht="13.5" customHeight="1" x14ac:dyDescent="0.15">
      <c r="A17" s="186"/>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186"/>
    </row>
    <row r="18" spans="1:29" ht="13.5" customHeight="1" x14ac:dyDescent="0.15">
      <c r="A18" s="186"/>
      <c r="B18" s="361"/>
      <c r="C18" s="361"/>
      <c r="D18" s="361"/>
      <c r="E18" s="361"/>
      <c r="F18" s="361"/>
      <c r="G18" s="361"/>
      <c r="H18" s="361"/>
      <c r="I18" s="361"/>
      <c r="J18" s="361"/>
      <c r="K18" s="361"/>
      <c r="L18" s="361"/>
      <c r="M18" s="361"/>
      <c r="N18" s="361"/>
      <c r="O18" s="361"/>
      <c r="P18" s="361"/>
      <c r="Q18" s="361"/>
      <c r="R18" s="361"/>
      <c r="S18" s="361"/>
      <c r="T18" s="361"/>
      <c r="U18" s="361"/>
      <c r="V18" s="361"/>
      <c r="W18" s="361"/>
      <c r="X18" s="361"/>
      <c r="Y18" s="361"/>
      <c r="Z18" s="186"/>
    </row>
    <row r="19" spans="1:29" ht="13.5" customHeight="1" x14ac:dyDescent="0.15">
      <c r="A19" s="186"/>
      <c r="B19" s="361"/>
      <c r="C19" s="361"/>
      <c r="D19" s="361"/>
      <c r="E19" s="361"/>
      <c r="F19" s="361"/>
      <c r="G19" s="361"/>
      <c r="H19" s="361"/>
      <c r="I19" s="361"/>
      <c r="J19" s="361"/>
      <c r="K19" s="361"/>
      <c r="L19" s="361"/>
      <c r="M19" s="361"/>
      <c r="N19" s="361"/>
      <c r="O19" s="361"/>
      <c r="P19" s="361"/>
      <c r="Q19" s="361"/>
      <c r="R19" s="361"/>
      <c r="S19" s="361"/>
      <c r="T19" s="361"/>
      <c r="U19" s="361"/>
      <c r="V19" s="361"/>
      <c r="W19" s="361"/>
      <c r="X19" s="361"/>
      <c r="Y19" s="361"/>
      <c r="Z19" s="186"/>
    </row>
    <row r="20" spans="1:29" x14ac:dyDescent="0.15">
      <c r="A20" s="186"/>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row>
    <row r="21" spans="1:29" x14ac:dyDescent="0.15">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row>
    <row r="22" spans="1:29" x14ac:dyDescent="0.15">
      <c r="A22" s="186" t="s">
        <v>122</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row>
    <row r="23" spans="1:29" x14ac:dyDescent="0.15">
      <c r="A23" s="186"/>
      <c r="B23" s="362"/>
      <c r="C23" s="362"/>
      <c r="D23" s="362"/>
      <c r="E23" s="362"/>
      <c r="F23" s="362"/>
      <c r="G23" s="362"/>
      <c r="H23" s="362"/>
      <c r="I23" s="362"/>
      <c r="J23" s="362"/>
      <c r="K23" s="362"/>
      <c r="L23" s="362"/>
      <c r="M23" s="362"/>
      <c r="N23" s="362"/>
      <c r="O23" s="362"/>
      <c r="P23" s="362"/>
      <c r="Q23" s="362"/>
      <c r="R23" s="362"/>
      <c r="S23" s="362"/>
      <c r="T23" s="362"/>
      <c r="U23" s="362"/>
      <c r="V23" s="362"/>
      <c r="W23" s="362"/>
      <c r="X23" s="362"/>
      <c r="Y23" s="362"/>
      <c r="Z23" s="186"/>
    </row>
    <row r="24" spans="1:29" x14ac:dyDescent="0.15">
      <c r="A24" s="186"/>
      <c r="B24" s="362"/>
      <c r="C24" s="362"/>
      <c r="D24" s="362"/>
      <c r="E24" s="362"/>
      <c r="F24" s="362"/>
      <c r="G24" s="362"/>
      <c r="H24" s="362"/>
      <c r="I24" s="362"/>
      <c r="J24" s="362"/>
      <c r="K24" s="362"/>
      <c r="L24" s="362"/>
      <c r="M24" s="362"/>
      <c r="N24" s="362"/>
      <c r="O24" s="362"/>
      <c r="P24" s="362"/>
      <c r="Q24" s="362"/>
      <c r="R24" s="362"/>
      <c r="S24" s="362"/>
      <c r="T24" s="362"/>
      <c r="U24" s="362"/>
      <c r="V24" s="362"/>
      <c r="W24" s="362"/>
      <c r="X24" s="362"/>
      <c r="Y24" s="362"/>
      <c r="Z24" s="186"/>
    </row>
    <row r="25" spans="1:29" x14ac:dyDescent="0.15">
      <c r="A25" s="186"/>
      <c r="B25" s="362"/>
      <c r="C25" s="362"/>
      <c r="D25" s="362"/>
      <c r="E25" s="362"/>
      <c r="F25" s="362"/>
      <c r="G25" s="362"/>
      <c r="H25" s="362"/>
      <c r="I25" s="362"/>
      <c r="J25" s="362"/>
      <c r="K25" s="362"/>
      <c r="L25" s="362"/>
      <c r="M25" s="362"/>
      <c r="N25" s="362"/>
      <c r="O25" s="362"/>
      <c r="P25" s="362"/>
      <c r="Q25" s="362"/>
      <c r="R25" s="362"/>
      <c r="S25" s="362"/>
      <c r="T25" s="362"/>
      <c r="U25" s="362"/>
      <c r="V25" s="362"/>
      <c r="W25" s="362"/>
      <c r="X25" s="362"/>
      <c r="Y25" s="362"/>
      <c r="Z25" s="186"/>
    </row>
    <row r="26" spans="1:29" x14ac:dyDescent="0.15">
      <c r="A26" s="186"/>
      <c r="B26" s="362"/>
      <c r="C26" s="362"/>
      <c r="D26" s="362"/>
      <c r="E26" s="362"/>
      <c r="F26" s="362"/>
      <c r="G26" s="362"/>
      <c r="H26" s="362"/>
      <c r="I26" s="362"/>
      <c r="J26" s="362"/>
      <c r="K26" s="362"/>
      <c r="L26" s="362"/>
      <c r="M26" s="362"/>
      <c r="N26" s="362"/>
      <c r="O26" s="362"/>
      <c r="P26" s="362"/>
      <c r="Q26" s="362"/>
      <c r="R26" s="362"/>
      <c r="S26" s="362"/>
      <c r="T26" s="362"/>
      <c r="U26" s="362"/>
      <c r="V26" s="362"/>
      <c r="W26" s="362"/>
      <c r="X26" s="362"/>
      <c r="Y26" s="362"/>
      <c r="Z26" s="186"/>
    </row>
    <row r="27" spans="1:29" x14ac:dyDescent="0.15">
      <c r="A27" s="186"/>
      <c r="B27" s="362"/>
      <c r="C27" s="362"/>
      <c r="D27" s="362"/>
      <c r="E27" s="362"/>
      <c r="F27" s="362"/>
      <c r="G27" s="362"/>
      <c r="H27" s="362"/>
      <c r="I27" s="362"/>
      <c r="J27" s="362"/>
      <c r="K27" s="362"/>
      <c r="L27" s="362"/>
      <c r="M27" s="362"/>
      <c r="N27" s="362"/>
      <c r="O27" s="362"/>
      <c r="P27" s="362"/>
      <c r="Q27" s="362"/>
      <c r="R27" s="362"/>
      <c r="S27" s="362"/>
      <c r="T27" s="362"/>
      <c r="U27" s="362"/>
      <c r="V27" s="362"/>
      <c r="W27" s="362"/>
      <c r="X27" s="362"/>
      <c r="Y27" s="362"/>
      <c r="Z27" s="186"/>
    </row>
    <row r="28" spans="1:29" x14ac:dyDescent="0.15">
      <c r="A28" s="186"/>
      <c r="B28" s="362"/>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186"/>
    </row>
    <row r="29" spans="1:29" x14ac:dyDescent="0.15">
      <c r="A29" s="186"/>
      <c r="B29" s="362"/>
      <c r="C29" s="362"/>
      <c r="D29" s="362"/>
      <c r="E29" s="362"/>
      <c r="F29" s="362"/>
      <c r="G29" s="362"/>
      <c r="H29" s="362"/>
      <c r="I29" s="362"/>
      <c r="J29" s="362"/>
      <c r="K29" s="362"/>
      <c r="L29" s="362"/>
      <c r="M29" s="362"/>
      <c r="N29" s="362"/>
      <c r="O29" s="362"/>
      <c r="P29" s="362"/>
      <c r="Q29" s="362"/>
      <c r="R29" s="362"/>
      <c r="S29" s="362"/>
      <c r="T29" s="362"/>
      <c r="U29" s="362"/>
      <c r="V29" s="362"/>
      <c r="W29" s="362"/>
      <c r="X29" s="362"/>
      <c r="Y29" s="362"/>
      <c r="Z29" s="186"/>
    </row>
    <row r="30" spans="1:29" x14ac:dyDescent="0.15">
      <c r="A30" s="186"/>
      <c r="B30" s="362"/>
      <c r="C30" s="362"/>
      <c r="D30" s="362"/>
      <c r="E30" s="362"/>
      <c r="F30" s="362"/>
      <c r="G30" s="362"/>
      <c r="H30" s="362"/>
      <c r="I30" s="362"/>
      <c r="J30" s="362"/>
      <c r="K30" s="362"/>
      <c r="L30" s="362"/>
      <c r="M30" s="362"/>
      <c r="N30" s="362"/>
      <c r="O30" s="362"/>
      <c r="P30" s="362"/>
      <c r="Q30" s="362"/>
      <c r="R30" s="362"/>
      <c r="S30" s="362"/>
      <c r="T30" s="362"/>
      <c r="U30" s="362"/>
      <c r="V30" s="362"/>
      <c r="W30" s="362"/>
      <c r="X30" s="362"/>
      <c r="Y30" s="362"/>
      <c r="Z30" s="186"/>
    </row>
    <row r="31" spans="1:29" x14ac:dyDescent="0.15">
      <c r="A31" s="186"/>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186"/>
    </row>
    <row r="32" spans="1:29" x14ac:dyDescent="0.15">
      <c r="A32" s="186"/>
      <c r="B32" s="362"/>
      <c r="C32" s="362"/>
      <c r="D32" s="362"/>
      <c r="E32" s="362"/>
      <c r="F32" s="362"/>
      <c r="G32" s="362"/>
      <c r="H32" s="362"/>
      <c r="I32" s="362"/>
      <c r="J32" s="362"/>
      <c r="K32" s="362"/>
      <c r="L32" s="362"/>
      <c r="M32" s="362"/>
      <c r="N32" s="362"/>
      <c r="O32" s="362"/>
      <c r="P32" s="362"/>
      <c r="Q32" s="362"/>
      <c r="R32" s="362"/>
      <c r="S32" s="362"/>
      <c r="T32" s="362"/>
      <c r="U32" s="362"/>
      <c r="V32" s="362"/>
      <c r="W32" s="362"/>
      <c r="X32" s="362"/>
      <c r="Y32" s="362"/>
      <c r="Z32" s="186"/>
      <c r="AC32"/>
    </row>
    <row r="33" spans="1:32" x14ac:dyDescent="0.15">
      <c r="A33" s="186"/>
      <c r="B33" s="362"/>
      <c r="C33" s="362"/>
      <c r="D33" s="362"/>
      <c r="E33" s="362"/>
      <c r="F33" s="362"/>
      <c r="G33" s="362"/>
      <c r="H33" s="362"/>
      <c r="I33" s="362"/>
      <c r="J33" s="362"/>
      <c r="K33" s="362"/>
      <c r="L33" s="362"/>
      <c r="M33" s="362"/>
      <c r="N33" s="362"/>
      <c r="O33" s="362"/>
      <c r="P33" s="362"/>
      <c r="Q33" s="362"/>
      <c r="R33" s="362"/>
      <c r="S33" s="362"/>
      <c r="T33" s="362"/>
      <c r="U33" s="362"/>
      <c r="V33" s="362"/>
      <c r="W33" s="362"/>
      <c r="X33" s="362"/>
      <c r="Y33" s="362"/>
      <c r="Z33" s="186"/>
    </row>
    <row r="34" spans="1:32" x14ac:dyDescent="0.15">
      <c r="A34" s="186"/>
      <c r="B34" s="362"/>
      <c r="C34" s="362"/>
      <c r="D34" s="362"/>
      <c r="E34" s="362"/>
      <c r="F34" s="362"/>
      <c r="G34" s="362"/>
      <c r="H34" s="362"/>
      <c r="I34" s="362"/>
      <c r="J34" s="362"/>
      <c r="K34" s="362"/>
      <c r="L34" s="362"/>
      <c r="M34" s="362"/>
      <c r="N34" s="362"/>
      <c r="O34" s="362"/>
      <c r="P34" s="362"/>
      <c r="Q34" s="362"/>
      <c r="R34" s="362"/>
      <c r="S34" s="362"/>
      <c r="T34" s="362"/>
      <c r="U34" s="362"/>
      <c r="V34" s="362"/>
      <c r="W34" s="362"/>
      <c r="X34" s="362"/>
      <c r="Y34" s="362"/>
      <c r="Z34" s="186"/>
      <c r="AF34"/>
    </row>
    <row r="35" spans="1:32" x14ac:dyDescent="0.15">
      <c r="A35" s="186"/>
      <c r="B35" s="362"/>
      <c r="C35" s="362"/>
      <c r="D35" s="362"/>
      <c r="E35" s="362"/>
      <c r="F35" s="362"/>
      <c r="G35" s="362"/>
      <c r="H35" s="362"/>
      <c r="I35" s="362"/>
      <c r="J35" s="362"/>
      <c r="K35" s="362"/>
      <c r="L35" s="362"/>
      <c r="M35" s="362"/>
      <c r="N35" s="362"/>
      <c r="O35" s="362"/>
      <c r="P35" s="362"/>
      <c r="Q35" s="362"/>
      <c r="R35" s="362"/>
      <c r="S35" s="362"/>
      <c r="T35" s="362"/>
      <c r="U35" s="362"/>
      <c r="V35" s="362"/>
      <c r="W35" s="362"/>
      <c r="X35" s="362"/>
      <c r="Y35" s="362"/>
      <c r="Z35" s="186"/>
    </row>
    <row r="36" spans="1:32" x14ac:dyDescent="0.15">
      <c r="A36" s="186"/>
      <c r="B36" s="362"/>
      <c r="C36" s="362"/>
      <c r="D36" s="362"/>
      <c r="E36" s="362"/>
      <c r="F36" s="362"/>
      <c r="G36" s="362"/>
      <c r="H36" s="362"/>
      <c r="I36" s="362"/>
      <c r="J36" s="362"/>
      <c r="K36" s="362"/>
      <c r="L36" s="362"/>
      <c r="M36" s="362"/>
      <c r="N36" s="362"/>
      <c r="O36" s="362"/>
      <c r="P36" s="362"/>
      <c r="Q36" s="362"/>
      <c r="R36" s="362"/>
      <c r="S36" s="362"/>
      <c r="T36" s="362"/>
      <c r="U36" s="362"/>
      <c r="V36" s="362"/>
      <c r="W36" s="362"/>
      <c r="X36" s="362"/>
      <c r="Y36" s="362"/>
      <c r="Z36" s="186"/>
    </row>
    <row r="37" spans="1:32" x14ac:dyDescent="0.15">
      <c r="A37" s="186"/>
      <c r="B37" s="362"/>
      <c r="C37" s="362"/>
      <c r="D37" s="362"/>
      <c r="E37" s="362"/>
      <c r="F37" s="362"/>
      <c r="G37" s="362"/>
      <c r="H37" s="362"/>
      <c r="I37" s="362"/>
      <c r="J37" s="362"/>
      <c r="K37" s="362"/>
      <c r="L37" s="362"/>
      <c r="M37" s="362"/>
      <c r="N37" s="362"/>
      <c r="O37" s="362"/>
      <c r="P37" s="362"/>
      <c r="Q37" s="362"/>
      <c r="R37" s="362"/>
      <c r="S37" s="362"/>
      <c r="T37" s="362"/>
      <c r="U37" s="362"/>
      <c r="V37" s="362"/>
      <c r="W37" s="362"/>
      <c r="X37" s="362"/>
      <c r="Y37" s="362"/>
      <c r="Z37" s="186"/>
    </row>
    <row r="38" spans="1:32" x14ac:dyDescent="0.15">
      <c r="A38" s="186"/>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186"/>
    </row>
    <row r="39" spans="1:32" x14ac:dyDescent="0.15">
      <c r="A39" s="186"/>
      <c r="B39" s="362"/>
      <c r="C39" s="362"/>
      <c r="D39" s="362"/>
      <c r="E39" s="362"/>
      <c r="F39" s="362"/>
      <c r="G39" s="362"/>
      <c r="H39" s="362"/>
      <c r="I39" s="362"/>
      <c r="J39" s="362"/>
      <c r="K39" s="362"/>
      <c r="L39" s="362"/>
      <c r="M39" s="362"/>
      <c r="N39" s="362"/>
      <c r="O39" s="362"/>
      <c r="P39" s="362"/>
      <c r="Q39" s="362"/>
      <c r="R39" s="362"/>
      <c r="S39" s="362"/>
      <c r="T39" s="362"/>
      <c r="U39" s="362"/>
      <c r="V39" s="362"/>
      <c r="W39" s="362"/>
      <c r="X39" s="362"/>
      <c r="Y39" s="362"/>
      <c r="Z39" s="186"/>
    </row>
    <row r="40" spans="1:32" x14ac:dyDescent="0.15">
      <c r="A40" s="186"/>
      <c r="B40" s="362"/>
      <c r="C40" s="362"/>
      <c r="D40" s="362"/>
      <c r="E40" s="362"/>
      <c r="F40" s="362"/>
      <c r="G40" s="362"/>
      <c r="H40" s="362"/>
      <c r="I40" s="362"/>
      <c r="J40" s="362"/>
      <c r="K40" s="362"/>
      <c r="L40" s="362"/>
      <c r="M40" s="362"/>
      <c r="N40" s="362"/>
      <c r="O40" s="362"/>
      <c r="P40" s="362"/>
      <c r="Q40" s="362"/>
      <c r="R40" s="362"/>
      <c r="S40" s="362"/>
      <c r="T40" s="362"/>
      <c r="U40" s="362"/>
      <c r="V40" s="362"/>
      <c r="W40" s="362"/>
      <c r="X40" s="362"/>
      <c r="Y40" s="362"/>
      <c r="Z40" s="186"/>
    </row>
    <row r="41" spans="1:32" x14ac:dyDescent="0.15">
      <c r="A41" s="186"/>
      <c r="B41" s="362"/>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186"/>
    </row>
    <row r="42" spans="1:32" x14ac:dyDescent="0.15">
      <c r="A42" s="186"/>
      <c r="B42" s="194"/>
      <c r="C42" s="194"/>
      <c r="D42" s="194"/>
      <c r="E42" s="194"/>
      <c r="F42" s="194"/>
      <c r="G42" s="194"/>
      <c r="H42" s="194"/>
      <c r="I42" s="194"/>
      <c r="J42" s="194"/>
      <c r="K42" s="194"/>
      <c r="L42" s="194"/>
      <c r="M42" s="194"/>
      <c r="N42" s="194"/>
      <c r="O42" s="194"/>
      <c r="P42" s="194"/>
      <c r="Q42" s="194"/>
      <c r="R42" s="194"/>
      <c r="S42" s="194"/>
      <c r="T42" s="194"/>
      <c r="U42" s="194"/>
      <c r="V42" s="194"/>
      <c r="W42" s="194"/>
      <c r="X42" s="194"/>
      <c r="Y42" s="194"/>
      <c r="Z42" s="186"/>
    </row>
    <row r="43" spans="1:32" x14ac:dyDescent="0.15">
      <c r="A43" s="186"/>
      <c r="B43" s="186"/>
      <c r="C43" s="186"/>
      <c r="D43" s="186"/>
      <c r="E43" s="186"/>
      <c r="F43" s="186"/>
      <c r="G43" s="186"/>
      <c r="H43" s="186"/>
      <c r="I43" s="186"/>
      <c r="J43" s="186"/>
      <c r="K43" s="186"/>
      <c r="L43" s="186"/>
      <c r="M43" s="186"/>
      <c r="N43" s="186"/>
      <c r="O43" s="186"/>
      <c r="P43" s="186"/>
      <c r="Q43" s="186"/>
      <c r="R43" s="186"/>
      <c r="S43" s="186"/>
      <c r="T43" s="186"/>
      <c r="U43" s="186"/>
      <c r="V43" s="186"/>
      <c r="W43" s="186"/>
      <c r="X43" s="186"/>
      <c r="Y43" s="186"/>
      <c r="Z43" s="186"/>
    </row>
    <row r="44" spans="1:32" ht="13.5" customHeight="1" x14ac:dyDescent="0.15">
      <c r="A44" s="186" t="s">
        <v>221</v>
      </c>
      <c r="B44" s="186"/>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row>
    <row r="45" spans="1:32" x14ac:dyDescent="0.15">
      <c r="A45" s="186"/>
      <c r="B45" s="363"/>
      <c r="C45" s="364"/>
      <c r="D45" s="364"/>
      <c r="E45" s="364"/>
      <c r="F45" s="364"/>
      <c r="G45" s="364"/>
      <c r="H45" s="364"/>
      <c r="I45" s="364"/>
      <c r="J45" s="364"/>
      <c r="K45" s="364"/>
      <c r="L45" s="364"/>
      <c r="M45" s="364"/>
      <c r="N45" s="364"/>
      <c r="O45" s="364"/>
      <c r="P45" s="364"/>
      <c r="Q45" s="364"/>
      <c r="R45" s="364"/>
      <c r="S45" s="364"/>
      <c r="T45" s="364"/>
      <c r="U45" s="364"/>
      <c r="V45" s="364"/>
      <c r="W45" s="364"/>
      <c r="X45" s="364"/>
      <c r="Y45" s="365"/>
      <c r="Z45" s="186"/>
    </row>
    <row r="46" spans="1:32" x14ac:dyDescent="0.15">
      <c r="A46" s="186"/>
      <c r="B46" s="366"/>
      <c r="C46" s="367"/>
      <c r="D46" s="367"/>
      <c r="E46" s="367"/>
      <c r="F46" s="367"/>
      <c r="G46" s="367"/>
      <c r="H46" s="367"/>
      <c r="I46" s="367"/>
      <c r="J46" s="367"/>
      <c r="K46" s="367"/>
      <c r="L46" s="367"/>
      <c r="M46" s="367"/>
      <c r="N46" s="367"/>
      <c r="O46" s="367"/>
      <c r="P46" s="367"/>
      <c r="Q46" s="367"/>
      <c r="R46" s="367"/>
      <c r="S46" s="367"/>
      <c r="T46" s="367"/>
      <c r="U46" s="367"/>
      <c r="V46" s="367"/>
      <c r="W46" s="367"/>
      <c r="X46" s="367"/>
      <c r="Y46" s="368"/>
      <c r="Z46" s="186"/>
      <c r="AA46" s="260"/>
    </row>
    <row r="47" spans="1:32" x14ac:dyDescent="0.15">
      <c r="A47" s="186"/>
      <c r="B47" s="366"/>
      <c r="C47" s="367"/>
      <c r="D47" s="367"/>
      <c r="E47" s="367"/>
      <c r="F47" s="367"/>
      <c r="G47" s="367"/>
      <c r="H47" s="367"/>
      <c r="I47" s="367"/>
      <c r="J47" s="367"/>
      <c r="K47" s="367"/>
      <c r="L47" s="367"/>
      <c r="M47" s="367"/>
      <c r="N47" s="367"/>
      <c r="O47" s="367"/>
      <c r="P47" s="367"/>
      <c r="Q47" s="367"/>
      <c r="R47" s="367"/>
      <c r="S47" s="367"/>
      <c r="T47" s="367"/>
      <c r="U47" s="367"/>
      <c r="V47" s="367"/>
      <c r="W47" s="367"/>
      <c r="X47" s="367"/>
      <c r="Y47" s="368"/>
      <c r="Z47" s="186"/>
    </row>
    <row r="48" spans="1:32" x14ac:dyDescent="0.15">
      <c r="A48" s="186"/>
      <c r="B48" s="366"/>
      <c r="C48" s="367"/>
      <c r="D48" s="367"/>
      <c r="E48" s="367"/>
      <c r="F48" s="367"/>
      <c r="G48" s="367"/>
      <c r="H48" s="367"/>
      <c r="I48" s="367"/>
      <c r="J48" s="367"/>
      <c r="K48" s="367"/>
      <c r="L48" s="367"/>
      <c r="M48" s="367"/>
      <c r="N48" s="367"/>
      <c r="O48" s="367"/>
      <c r="P48" s="367"/>
      <c r="Q48" s="367"/>
      <c r="R48" s="367"/>
      <c r="S48" s="367"/>
      <c r="T48" s="367"/>
      <c r="U48" s="367"/>
      <c r="V48" s="367"/>
      <c r="W48" s="367"/>
      <c r="X48" s="367"/>
      <c r="Y48" s="368"/>
      <c r="Z48" s="186"/>
    </row>
    <row r="49" spans="1:26" x14ac:dyDescent="0.15">
      <c r="A49" s="186"/>
      <c r="B49" s="366"/>
      <c r="C49" s="367"/>
      <c r="D49" s="367"/>
      <c r="E49" s="367"/>
      <c r="F49" s="367"/>
      <c r="G49" s="367"/>
      <c r="H49" s="367"/>
      <c r="I49" s="367"/>
      <c r="J49" s="367"/>
      <c r="K49" s="367"/>
      <c r="L49" s="367"/>
      <c r="M49" s="367"/>
      <c r="N49" s="367"/>
      <c r="O49" s="367"/>
      <c r="P49" s="367"/>
      <c r="Q49" s="367"/>
      <c r="R49" s="367"/>
      <c r="S49" s="367"/>
      <c r="T49" s="367"/>
      <c r="U49" s="367"/>
      <c r="V49" s="367"/>
      <c r="W49" s="367"/>
      <c r="X49" s="367"/>
      <c r="Y49" s="368"/>
      <c r="Z49" s="186"/>
    </row>
    <row r="50" spans="1:26" x14ac:dyDescent="0.15">
      <c r="A50" s="186"/>
      <c r="B50" s="366"/>
      <c r="C50" s="367"/>
      <c r="D50" s="367"/>
      <c r="E50" s="367"/>
      <c r="F50" s="367"/>
      <c r="G50" s="367"/>
      <c r="H50" s="367"/>
      <c r="I50" s="367"/>
      <c r="J50" s="367"/>
      <c r="K50" s="367"/>
      <c r="L50" s="367"/>
      <c r="M50" s="367"/>
      <c r="N50" s="367"/>
      <c r="O50" s="367"/>
      <c r="P50" s="367"/>
      <c r="Q50" s="367"/>
      <c r="R50" s="367"/>
      <c r="S50" s="367"/>
      <c r="T50" s="367"/>
      <c r="U50" s="367"/>
      <c r="V50" s="367"/>
      <c r="W50" s="367"/>
      <c r="X50" s="367"/>
      <c r="Y50" s="368"/>
      <c r="Z50" s="186"/>
    </row>
    <row r="51" spans="1:26" x14ac:dyDescent="0.15">
      <c r="A51" s="186"/>
      <c r="B51" s="366"/>
      <c r="C51" s="367"/>
      <c r="D51" s="367"/>
      <c r="E51" s="367"/>
      <c r="F51" s="367"/>
      <c r="G51" s="367"/>
      <c r="H51" s="367"/>
      <c r="I51" s="367"/>
      <c r="J51" s="367"/>
      <c r="K51" s="367"/>
      <c r="L51" s="367"/>
      <c r="M51" s="367"/>
      <c r="N51" s="367"/>
      <c r="O51" s="367"/>
      <c r="P51" s="367"/>
      <c r="Q51" s="367"/>
      <c r="R51" s="367"/>
      <c r="S51" s="367"/>
      <c r="T51" s="367"/>
      <c r="U51" s="367"/>
      <c r="V51" s="367"/>
      <c r="W51" s="367"/>
      <c r="X51" s="367"/>
      <c r="Y51" s="368"/>
      <c r="Z51" s="186"/>
    </row>
    <row r="52" spans="1:26" x14ac:dyDescent="0.15">
      <c r="A52" s="186"/>
      <c r="B52" s="366"/>
      <c r="C52" s="367"/>
      <c r="D52" s="367"/>
      <c r="E52" s="367"/>
      <c r="F52" s="367"/>
      <c r="G52" s="367"/>
      <c r="H52" s="367"/>
      <c r="I52" s="367"/>
      <c r="J52" s="367"/>
      <c r="K52" s="367"/>
      <c r="L52" s="367"/>
      <c r="M52" s="367"/>
      <c r="N52" s="367"/>
      <c r="O52" s="367"/>
      <c r="P52" s="367"/>
      <c r="Q52" s="367"/>
      <c r="R52" s="367"/>
      <c r="S52" s="367"/>
      <c r="T52" s="367"/>
      <c r="U52" s="367"/>
      <c r="V52" s="367"/>
      <c r="W52" s="367"/>
      <c r="X52" s="367"/>
      <c r="Y52" s="368"/>
      <c r="Z52" s="186"/>
    </row>
    <row r="53" spans="1:26" x14ac:dyDescent="0.15">
      <c r="A53" s="186"/>
      <c r="B53" s="366"/>
      <c r="C53" s="367"/>
      <c r="D53" s="367"/>
      <c r="E53" s="367"/>
      <c r="F53" s="367"/>
      <c r="G53" s="367"/>
      <c r="H53" s="367"/>
      <c r="I53" s="367"/>
      <c r="J53" s="367"/>
      <c r="K53" s="367"/>
      <c r="L53" s="367"/>
      <c r="M53" s="367"/>
      <c r="N53" s="367"/>
      <c r="O53" s="367"/>
      <c r="P53" s="367"/>
      <c r="Q53" s="367"/>
      <c r="R53" s="367"/>
      <c r="S53" s="367"/>
      <c r="T53" s="367"/>
      <c r="U53" s="367"/>
      <c r="V53" s="367"/>
      <c r="W53" s="367"/>
      <c r="X53" s="367"/>
      <c r="Y53" s="368"/>
      <c r="Z53" s="186"/>
    </row>
    <row r="54" spans="1:26" x14ac:dyDescent="0.15">
      <c r="A54" s="186"/>
      <c r="B54" s="366"/>
      <c r="C54" s="367"/>
      <c r="D54" s="367"/>
      <c r="E54" s="367"/>
      <c r="F54" s="367"/>
      <c r="G54" s="367"/>
      <c r="H54" s="367"/>
      <c r="I54" s="367"/>
      <c r="J54" s="367"/>
      <c r="K54" s="367"/>
      <c r="L54" s="367"/>
      <c r="M54" s="367"/>
      <c r="N54" s="367"/>
      <c r="O54" s="367"/>
      <c r="P54" s="367"/>
      <c r="Q54" s="367"/>
      <c r="R54" s="367"/>
      <c r="S54" s="367"/>
      <c r="T54" s="367"/>
      <c r="U54" s="367"/>
      <c r="V54" s="367"/>
      <c r="W54" s="367"/>
      <c r="X54" s="367"/>
      <c r="Y54" s="368"/>
      <c r="Z54" s="186"/>
    </row>
    <row r="55" spans="1:26" x14ac:dyDescent="0.15">
      <c r="A55" s="186"/>
      <c r="B55" s="366"/>
      <c r="C55" s="367"/>
      <c r="D55" s="367"/>
      <c r="E55" s="367"/>
      <c r="F55" s="367"/>
      <c r="G55" s="367"/>
      <c r="H55" s="367"/>
      <c r="I55" s="367"/>
      <c r="J55" s="367"/>
      <c r="K55" s="367"/>
      <c r="L55" s="367"/>
      <c r="M55" s="367"/>
      <c r="N55" s="367"/>
      <c r="O55" s="367"/>
      <c r="P55" s="367"/>
      <c r="Q55" s="367"/>
      <c r="R55" s="367"/>
      <c r="S55" s="367"/>
      <c r="T55" s="367"/>
      <c r="U55" s="367"/>
      <c r="V55" s="367"/>
      <c r="W55" s="367"/>
      <c r="X55" s="367"/>
      <c r="Y55" s="368"/>
      <c r="Z55" s="186"/>
    </row>
    <row r="56" spans="1:26" x14ac:dyDescent="0.15">
      <c r="A56" s="186"/>
      <c r="B56" s="366"/>
      <c r="C56" s="367"/>
      <c r="D56" s="367"/>
      <c r="E56" s="367"/>
      <c r="F56" s="367"/>
      <c r="G56" s="367"/>
      <c r="H56" s="367"/>
      <c r="I56" s="367"/>
      <c r="J56" s="367"/>
      <c r="K56" s="367"/>
      <c r="L56" s="367"/>
      <c r="M56" s="367"/>
      <c r="N56" s="367"/>
      <c r="O56" s="367"/>
      <c r="P56" s="367"/>
      <c r="Q56" s="367"/>
      <c r="R56" s="367"/>
      <c r="S56" s="367"/>
      <c r="T56" s="367"/>
      <c r="U56" s="367"/>
      <c r="V56" s="367"/>
      <c r="W56" s="367"/>
      <c r="X56" s="367"/>
      <c r="Y56" s="368"/>
      <c r="Z56" s="186"/>
    </row>
    <row r="57" spans="1:26" x14ac:dyDescent="0.15">
      <c r="A57" s="186"/>
      <c r="B57" s="366"/>
      <c r="C57" s="367"/>
      <c r="D57" s="367"/>
      <c r="E57" s="367"/>
      <c r="F57" s="367"/>
      <c r="G57" s="367"/>
      <c r="H57" s="367"/>
      <c r="I57" s="367"/>
      <c r="J57" s="367"/>
      <c r="K57" s="367"/>
      <c r="L57" s="367"/>
      <c r="M57" s="367"/>
      <c r="N57" s="367"/>
      <c r="O57" s="367"/>
      <c r="P57" s="367"/>
      <c r="Q57" s="367"/>
      <c r="R57" s="367"/>
      <c r="S57" s="367"/>
      <c r="T57" s="367"/>
      <c r="U57" s="367"/>
      <c r="V57" s="367"/>
      <c r="W57" s="367"/>
      <c r="X57" s="367"/>
      <c r="Y57" s="368"/>
      <c r="Z57" s="186"/>
    </row>
    <row r="58" spans="1:26" x14ac:dyDescent="0.15">
      <c r="A58" s="186"/>
      <c r="B58" s="366"/>
      <c r="C58" s="367"/>
      <c r="D58" s="367"/>
      <c r="E58" s="367"/>
      <c r="F58" s="367"/>
      <c r="G58" s="367"/>
      <c r="H58" s="367"/>
      <c r="I58" s="367"/>
      <c r="J58" s="367"/>
      <c r="K58" s="367"/>
      <c r="L58" s="367"/>
      <c r="M58" s="367"/>
      <c r="N58" s="367"/>
      <c r="O58" s="367"/>
      <c r="P58" s="367"/>
      <c r="Q58" s="367"/>
      <c r="R58" s="367"/>
      <c r="S58" s="367"/>
      <c r="T58" s="367"/>
      <c r="U58" s="367"/>
      <c r="V58" s="367"/>
      <c r="W58" s="367"/>
      <c r="X58" s="367"/>
      <c r="Y58" s="368"/>
      <c r="Z58" s="186"/>
    </row>
    <row r="59" spans="1:26" x14ac:dyDescent="0.15">
      <c r="A59" s="186"/>
      <c r="B59" s="366"/>
      <c r="C59" s="367"/>
      <c r="D59" s="367"/>
      <c r="E59" s="367"/>
      <c r="F59" s="367"/>
      <c r="G59" s="367"/>
      <c r="H59" s="367"/>
      <c r="I59" s="367"/>
      <c r="J59" s="367"/>
      <c r="K59" s="367"/>
      <c r="L59" s="367"/>
      <c r="M59" s="367"/>
      <c r="N59" s="367"/>
      <c r="O59" s="367"/>
      <c r="P59" s="367"/>
      <c r="Q59" s="367"/>
      <c r="R59" s="367"/>
      <c r="S59" s="367"/>
      <c r="T59" s="367"/>
      <c r="U59" s="367"/>
      <c r="V59" s="367"/>
      <c r="W59" s="367"/>
      <c r="X59" s="367"/>
      <c r="Y59" s="368"/>
      <c r="Z59" s="186"/>
    </row>
    <row r="60" spans="1:26" x14ac:dyDescent="0.15">
      <c r="A60" s="186"/>
      <c r="B60" s="366"/>
      <c r="C60" s="367"/>
      <c r="D60" s="367"/>
      <c r="E60" s="367"/>
      <c r="F60" s="367"/>
      <c r="G60" s="367"/>
      <c r="H60" s="367"/>
      <c r="I60" s="367"/>
      <c r="J60" s="367"/>
      <c r="K60" s="367"/>
      <c r="L60" s="367"/>
      <c r="M60" s="367"/>
      <c r="N60" s="367"/>
      <c r="O60" s="367"/>
      <c r="P60" s="367"/>
      <c r="Q60" s="367"/>
      <c r="R60" s="367"/>
      <c r="S60" s="367"/>
      <c r="T60" s="367"/>
      <c r="U60" s="367"/>
      <c r="V60" s="367"/>
      <c r="W60" s="367"/>
      <c r="X60" s="367"/>
      <c r="Y60" s="368"/>
      <c r="Z60" s="186"/>
    </row>
    <row r="61" spans="1:26" x14ac:dyDescent="0.15">
      <c r="A61" s="186"/>
      <c r="B61" s="366"/>
      <c r="C61" s="367"/>
      <c r="D61" s="367"/>
      <c r="E61" s="367"/>
      <c r="F61" s="367"/>
      <c r="G61" s="367"/>
      <c r="H61" s="367"/>
      <c r="I61" s="367"/>
      <c r="J61" s="367"/>
      <c r="K61" s="367"/>
      <c r="L61" s="367"/>
      <c r="M61" s="367"/>
      <c r="N61" s="367"/>
      <c r="O61" s="367"/>
      <c r="P61" s="367"/>
      <c r="Q61" s="367"/>
      <c r="R61" s="367"/>
      <c r="S61" s="367"/>
      <c r="T61" s="367"/>
      <c r="U61" s="367"/>
      <c r="V61" s="367"/>
      <c r="W61" s="367"/>
      <c r="X61" s="367"/>
      <c r="Y61" s="368"/>
      <c r="Z61" s="186"/>
    </row>
    <row r="62" spans="1:26" x14ac:dyDescent="0.15">
      <c r="A62" s="186"/>
      <c r="B62" s="369"/>
      <c r="C62" s="370"/>
      <c r="D62" s="370"/>
      <c r="E62" s="370"/>
      <c r="F62" s="370"/>
      <c r="G62" s="370"/>
      <c r="H62" s="370"/>
      <c r="I62" s="370"/>
      <c r="J62" s="370"/>
      <c r="K62" s="370"/>
      <c r="L62" s="370"/>
      <c r="M62" s="370"/>
      <c r="N62" s="370"/>
      <c r="O62" s="370"/>
      <c r="P62" s="370"/>
      <c r="Q62" s="370"/>
      <c r="R62" s="370"/>
      <c r="S62" s="370"/>
      <c r="T62" s="370"/>
      <c r="U62" s="370"/>
      <c r="V62" s="370"/>
      <c r="W62" s="370"/>
      <c r="X62" s="370"/>
      <c r="Y62" s="371"/>
      <c r="Z62" s="186"/>
    </row>
    <row r="63" spans="1:26" x14ac:dyDescent="0.15">
      <c r="A63" s="186"/>
      <c r="B63" s="186"/>
      <c r="C63" s="186"/>
      <c r="D63" s="186"/>
      <c r="E63" s="186"/>
      <c r="F63" s="186"/>
      <c r="G63" s="186"/>
      <c r="H63" s="186"/>
      <c r="I63" s="186"/>
      <c r="J63" s="186"/>
      <c r="K63" s="186"/>
      <c r="L63" s="186"/>
      <c r="M63" s="186"/>
      <c r="N63" s="186"/>
      <c r="O63" s="186"/>
      <c r="P63" s="186"/>
      <c r="Q63" s="186"/>
      <c r="R63" s="186"/>
      <c r="S63" s="186"/>
      <c r="T63" s="186"/>
      <c r="U63" s="186"/>
      <c r="V63" s="186"/>
      <c r="W63" s="186"/>
      <c r="X63" s="186"/>
      <c r="Y63" s="186"/>
      <c r="Z63" s="186"/>
    </row>
    <row r="64" spans="1:26" x14ac:dyDescent="0.15">
      <c r="A64" s="186"/>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row>
  </sheetData>
  <mergeCells count="4">
    <mergeCell ref="A2:Z2"/>
    <mergeCell ref="B5:Y19"/>
    <mergeCell ref="B23:Y41"/>
    <mergeCell ref="B45:Y62"/>
  </mergeCells>
  <phoneticPr fontId="1"/>
  <pageMargins left="0.70866141732283472" right="0.70866141732283472" top="0.55118110236220474" bottom="0.35433070866141736" header="0.31496062992125984" footer="0.31496062992125984"/>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AJ77"/>
  <sheetViews>
    <sheetView view="pageBreakPreview" zoomScaleNormal="100" zoomScaleSheetLayoutView="100" workbookViewId="0">
      <selection activeCell="AE38" sqref="AE38"/>
    </sheetView>
  </sheetViews>
  <sheetFormatPr defaultColWidth="9" defaultRowHeight="13.5" x14ac:dyDescent="0.15"/>
  <cols>
    <col min="1" max="1" width="3.625" style="1" customWidth="1"/>
    <col min="2" max="2" width="1" style="1" customWidth="1"/>
    <col min="3" max="7" width="3.625" style="1" customWidth="1"/>
    <col min="8" max="8" width="3.875" style="1" customWidth="1"/>
    <col min="9" max="11" width="4.125" style="1" customWidth="1"/>
    <col min="12" max="16" width="3.625" style="1" customWidth="1"/>
    <col min="17" max="17" width="3.75" style="1" customWidth="1"/>
    <col min="18" max="18" width="3.875" style="1" customWidth="1"/>
    <col min="19" max="27" width="3.625" style="1" customWidth="1"/>
    <col min="28" max="28" width="9" style="1"/>
    <col min="29" max="29" width="11.25" style="1" bestFit="1" customWidth="1"/>
    <col min="30" max="30" width="9" style="1" customWidth="1"/>
    <col min="31" max="31" width="9" style="1"/>
    <col min="32" max="32" width="10.25" style="175" bestFit="1" customWidth="1"/>
    <col min="33" max="36" width="9" style="175"/>
    <col min="37" max="16384" width="9" style="1"/>
  </cols>
  <sheetData>
    <row r="1" spans="1:27"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row>
    <row r="2" spans="1:27" x14ac:dyDescent="0.15">
      <c r="A2" s="360" t="s">
        <v>19</v>
      </c>
      <c r="B2" s="360"/>
      <c r="C2" s="360"/>
      <c r="D2" s="360"/>
      <c r="E2" s="360"/>
      <c r="F2" s="360"/>
      <c r="G2" s="360"/>
      <c r="H2" s="360"/>
      <c r="I2" s="360"/>
      <c r="J2" s="360"/>
      <c r="K2" s="360"/>
      <c r="L2" s="360"/>
      <c r="M2" s="360"/>
      <c r="N2" s="360"/>
      <c r="O2" s="360"/>
      <c r="P2" s="360"/>
      <c r="Q2" s="360"/>
      <c r="R2" s="360"/>
      <c r="S2" s="360"/>
      <c r="T2" s="360"/>
      <c r="U2" s="360"/>
      <c r="V2" s="360"/>
      <c r="W2" s="360"/>
      <c r="X2" s="360"/>
      <c r="Y2" s="360"/>
      <c r="Z2" s="360"/>
      <c r="AA2" s="360"/>
    </row>
    <row r="3" spans="1:27"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c r="AA3" s="188"/>
    </row>
    <row r="4" spans="1:27" x14ac:dyDescent="0.15">
      <c r="A4" s="195" t="s">
        <v>150</v>
      </c>
      <c r="B4" s="188"/>
      <c r="C4" s="188"/>
      <c r="D4" s="188"/>
      <c r="E4" s="188"/>
      <c r="F4" s="188"/>
      <c r="G4" s="188"/>
      <c r="H4" s="188"/>
      <c r="I4" s="188"/>
      <c r="J4" s="188"/>
      <c r="K4" s="188"/>
      <c r="L4" s="188"/>
      <c r="M4" s="188"/>
      <c r="N4" s="188"/>
      <c r="O4" s="188"/>
      <c r="P4" s="188"/>
      <c r="Q4" s="188"/>
      <c r="R4" s="188"/>
      <c r="S4" s="188"/>
      <c r="T4" s="188"/>
      <c r="U4" s="188"/>
      <c r="V4" s="188"/>
      <c r="W4" s="188"/>
      <c r="X4" s="188"/>
      <c r="Y4" s="188"/>
      <c r="Z4" s="188"/>
      <c r="AA4" s="188"/>
    </row>
    <row r="5" spans="1:27" ht="16.5" x14ac:dyDescent="0.15">
      <c r="A5" s="186" t="s">
        <v>521</v>
      </c>
      <c r="B5" s="186"/>
      <c r="C5" s="186"/>
      <c r="D5" s="186"/>
      <c r="E5" s="186"/>
      <c r="F5" s="186"/>
      <c r="G5" s="186"/>
      <c r="H5" s="186"/>
      <c r="I5" s="186"/>
      <c r="J5" s="186"/>
      <c r="K5" s="186"/>
      <c r="L5" s="186"/>
      <c r="M5" s="186"/>
      <c r="N5" s="186"/>
      <c r="O5" s="186"/>
      <c r="P5" s="186"/>
      <c r="Q5" s="186"/>
      <c r="R5" s="186"/>
      <c r="S5" s="186"/>
      <c r="T5" s="186"/>
      <c r="U5" s="186"/>
      <c r="V5" s="186"/>
      <c r="W5" s="186"/>
      <c r="X5" s="196"/>
      <c r="Y5" s="196"/>
      <c r="Z5" s="196"/>
      <c r="AA5" s="186"/>
    </row>
    <row r="6" spans="1:27" x14ac:dyDescent="0.15">
      <c r="A6" s="186"/>
      <c r="B6" s="415"/>
      <c r="C6" s="317"/>
      <c r="D6" s="406" t="s">
        <v>21</v>
      </c>
      <c r="E6" s="407"/>
      <c r="F6" s="408"/>
      <c r="G6" s="422" t="s">
        <v>123</v>
      </c>
      <c r="H6" s="423"/>
      <c r="I6" s="423"/>
      <c r="J6" s="423"/>
      <c r="K6" s="423"/>
      <c r="L6" s="423"/>
      <c r="M6" s="423"/>
      <c r="N6" s="423"/>
      <c r="O6" s="423"/>
      <c r="P6" s="423"/>
      <c r="Q6" s="423"/>
      <c r="R6" s="423"/>
      <c r="S6" s="423"/>
      <c r="T6" s="423"/>
      <c r="U6" s="424"/>
      <c r="V6" s="419" t="s">
        <v>124</v>
      </c>
      <c r="W6" s="420"/>
      <c r="X6" s="420"/>
      <c r="Y6" s="420"/>
      <c r="Z6" s="421"/>
      <c r="AA6" s="186"/>
    </row>
    <row r="7" spans="1:27" ht="28.5" customHeight="1" x14ac:dyDescent="0.15">
      <c r="A7" s="186"/>
      <c r="B7" s="321"/>
      <c r="C7" s="323"/>
      <c r="D7" s="409"/>
      <c r="E7" s="410"/>
      <c r="F7" s="411"/>
      <c r="G7" s="425" t="s">
        <v>22</v>
      </c>
      <c r="H7" s="425"/>
      <c r="I7" s="425"/>
      <c r="J7" s="425"/>
      <c r="K7" s="425"/>
      <c r="L7" s="425"/>
      <c r="M7" s="425"/>
      <c r="N7" s="425"/>
      <c r="O7" s="425"/>
      <c r="P7" s="425"/>
      <c r="Q7" s="425"/>
      <c r="R7" s="425"/>
      <c r="S7" s="412" t="s">
        <v>125</v>
      </c>
      <c r="T7" s="413"/>
      <c r="U7" s="414"/>
      <c r="V7" s="416" t="s">
        <v>126</v>
      </c>
      <c r="W7" s="417"/>
      <c r="X7" s="417"/>
      <c r="Y7" s="417"/>
      <c r="Z7" s="418"/>
      <c r="AA7" s="186"/>
    </row>
    <row r="8" spans="1:27" ht="26.25" customHeight="1" x14ac:dyDescent="0.15">
      <c r="A8" s="186"/>
      <c r="B8" s="333">
        <v>1</v>
      </c>
      <c r="C8" s="335"/>
      <c r="D8" s="391"/>
      <c r="E8" s="392"/>
      <c r="F8" s="393"/>
      <c r="G8" s="400"/>
      <c r="H8" s="400"/>
      <c r="I8" s="400"/>
      <c r="J8" s="400"/>
      <c r="K8" s="400"/>
      <c r="L8" s="400"/>
      <c r="M8" s="400"/>
      <c r="N8" s="400"/>
      <c r="O8" s="400"/>
      <c r="P8" s="400"/>
      <c r="Q8" s="400"/>
      <c r="R8" s="400"/>
      <c r="S8" s="397"/>
      <c r="T8" s="398"/>
      <c r="U8" s="399"/>
      <c r="V8" s="394"/>
      <c r="W8" s="395"/>
      <c r="X8" s="395"/>
      <c r="Y8" s="395"/>
      <c r="Z8" s="396"/>
      <c r="AA8" s="186"/>
    </row>
    <row r="9" spans="1:27" ht="26.25" customHeight="1" x14ac:dyDescent="0.15">
      <c r="A9" s="186"/>
      <c r="B9" s="333">
        <v>2</v>
      </c>
      <c r="C9" s="335"/>
      <c r="D9" s="391"/>
      <c r="E9" s="392"/>
      <c r="F9" s="393"/>
      <c r="G9" s="400"/>
      <c r="H9" s="400"/>
      <c r="I9" s="400"/>
      <c r="J9" s="400"/>
      <c r="K9" s="400"/>
      <c r="L9" s="400"/>
      <c r="M9" s="400"/>
      <c r="N9" s="400"/>
      <c r="O9" s="400"/>
      <c r="P9" s="400"/>
      <c r="Q9" s="400"/>
      <c r="R9" s="400"/>
      <c r="S9" s="397"/>
      <c r="T9" s="398"/>
      <c r="U9" s="399"/>
      <c r="V9" s="394"/>
      <c r="W9" s="395"/>
      <c r="X9" s="395"/>
      <c r="Y9" s="395"/>
      <c r="Z9" s="396"/>
      <c r="AA9" s="186"/>
    </row>
    <row r="10" spans="1:27" ht="26.25" customHeight="1" x14ac:dyDescent="0.15">
      <c r="A10" s="186"/>
      <c r="B10" s="333">
        <v>3</v>
      </c>
      <c r="C10" s="335"/>
      <c r="D10" s="391"/>
      <c r="E10" s="392"/>
      <c r="F10" s="393"/>
      <c r="G10" s="400"/>
      <c r="H10" s="400"/>
      <c r="I10" s="400"/>
      <c r="J10" s="400"/>
      <c r="K10" s="400"/>
      <c r="L10" s="400"/>
      <c r="M10" s="400"/>
      <c r="N10" s="400"/>
      <c r="O10" s="400"/>
      <c r="P10" s="400"/>
      <c r="Q10" s="400"/>
      <c r="R10" s="400"/>
      <c r="S10" s="397"/>
      <c r="T10" s="398"/>
      <c r="U10" s="399"/>
      <c r="V10" s="394"/>
      <c r="W10" s="395"/>
      <c r="X10" s="395"/>
      <c r="Y10" s="395"/>
      <c r="Z10" s="396"/>
      <c r="AA10" s="186"/>
    </row>
    <row r="11" spans="1:27" ht="26.25" customHeight="1" x14ac:dyDescent="0.15">
      <c r="A11" s="186"/>
      <c r="B11" s="333">
        <v>4</v>
      </c>
      <c r="C11" s="335"/>
      <c r="D11" s="391"/>
      <c r="E11" s="392"/>
      <c r="F11" s="393"/>
      <c r="G11" s="400"/>
      <c r="H11" s="400"/>
      <c r="I11" s="400"/>
      <c r="J11" s="400"/>
      <c r="K11" s="400"/>
      <c r="L11" s="400"/>
      <c r="M11" s="400"/>
      <c r="N11" s="400"/>
      <c r="O11" s="400"/>
      <c r="P11" s="400"/>
      <c r="Q11" s="400"/>
      <c r="R11" s="400"/>
      <c r="S11" s="397"/>
      <c r="T11" s="398"/>
      <c r="U11" s="399"/>
      <c r="V11" s="394"/>
      <c r="W11" s="395"/>
      <c r="X11" s="395"/>
      <c r="Y11" s="395"/>
      <c r="Z11" s="396"/>
      <c r="AA11" s="186"/>
    </row>
    <row r="12" spans="1:27" ht="26.25" customHeight="1" x14ac:dyDescent="0.15">
      <c r="A12" s="186"/>
      <c r="B12" s="333">
        <v>5</v>
      </c>
      <c r="C12" s="335"/>
      <c r="D12" s="391"/>
      <c r="E12" s="392"/>
      <c r="F12" s="393"/>
      <c r="G12" s="426"/>
      <c r="H12" s="427"/>
      <c r="I12" s="427"/>
      <c r="J12" s="427"/>
      <c r="K12" s="427"/>
      <c r="L12" s="427"/>
      <c r="M12" s="427"/>
      <c r="N12" s="427"/>
      <c r="O12" s="427"/>
      <c r="P12" s="427"/>
      <c r="Q12" s="427"/>
      <c r="R12" s="428"/>
      <c r="S12" s="391"/>
      <c r="T12" s="392"/>
      <c r="U12" s="393"/>
      <c r="V12" s="394"/>
      <c r="W12" s="395"/>
      <c r="X12" s="395"/>
      <c r="Y12" s="395"/>
      <c r="Z12" s="396"/>
      <c r="AA12" s="186"/>
    </row>
    <row r="13" spans="1:27" ht="13.5" customHeight="1" x14ac:dyDescent="0.15">
      <c r="A13" s="186"/>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c r="AA13" s="186"/>
    </row>
    <row r="14" spans="1:27" ht="16.5" x14ac:dyDescent="0.15">
      <c r="A14" s="186" t="s">
        <v>520</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96"/>
    </row>
    <row r="15" spans="1:27" x14ac:dyDescent="0.15">
      <c r="A15" s="186"/>
      <c r="B15" s="415"/>
      <c r="C15" s="317"/>
      <c r="D15" s="436" t="s">
        <v>127</v>
      </c>
      <c r="E15" s="437"/>
      <c r="F15" s="438"/>
      <c r="G15" s="425" t="s">
        <v>123</v>
      </c>
      <c r="H15" s="425"/>
      <c r="I15" s="425"/>
      <c r="J15" s="425"/>
      <c r="K15" s="425"/>
      <c r="L15" s="425"/>
      <c r="M15" s="425"/>
      <c r="N15" s="425"/>
      <c r="O15" s="425"/>
      <c r="P15" s="425"/>
      <c r="Q15" s="425"/>
      <c r="R15" s="425"/>
      <c r="S15" s="425"/>
      <c r="T15" s="425"/>
      <c r="U15" s="425"/>
      <c r="V15" s="419" t="s">
        <v>124</v>
      </c>
      <c r="W15" s="420"/>
      <c r="X15" s="420"/>
      <c r="Y15" s="420"/>
      <c r="Z15" s="421"/>
      <c r="AA15" s="186"/>
    </row>
    <row r="16" spans="1:27" ht="28.5" customHeight="1" x14ac:dyDescent="0.15">
      <c r="A16" s="186"/>
      <c r="B16" s="321"/>
      <c r="C16" s="323"/>
      <c r="D16" s="439"/>
      <c r="E16" s="440"/>
      <c r="F16" s="441"/>
      <c r="G16" s="425" t="s">
        <v>22</v>
      </c>
      <c r="H16" s="425"/>
      <c r="I16" s="425"/>
      <c r="J16" s="425"/>
      <c r="K16" s="425"/>
      <c r="L16" s="425"/>
      <c r="M16" s="425"/>
      <c r="N16" s="425"/>
      <c r="O16" s="425"/>
      <c r="P16" s="425"/>
      <c r="Q16" s="425"/>
      <c r="R16" s="425"/>
      <c r="S16" s="377" t="s">
        <v>125</v>
      </c>
      <c r="T16" s="377"/>
      <c r="U16" s="377"/>
      <c r="V16" s="416" t="s">
        <v>126</v>
      </c>
      <c r="W16" s="417"/>
      <c r="X16" s="417"/>
      <c r="Y16" s="417"/>
      <c r="Z16" s="418"/>
      <c r="AA16" s="186"/>
    </row>
    <row r="17" spans="1:27" ht="30" customHeight="1" x14ac:dyDescent="0.15">
      <c r="A17" s="186"/>
      <c r="B17" s="333">
        <v>1</v>
      </c>
      <c r="C17" s="335"/>
      <c r="D17" s="433"/>
      <c r="E17" s="434"/>
      <c r="F17" s="435"/>
      <c r="G17" s="400"/>
      <c r="H17" s="442"/>
      <c r="I17" s="442"/>
      <c r="J17" s="442"/>
      <c r="K17" s="442"/>
      <c r="L17" s="442"/>
      <c r="M17" s="442"/>
      <c r="N17" s="442"/>
      <c r="O17" s="442"/>
      <c r="P17" s="442"/>
      <c r="Q17" s="442"/>
      <c r="R17" s="442"/>
      <c r="S17" s="443"/>
      <c r="T17" s="444"/>
      <c r="U17" s="445"/>
      <c r="V17" s="394"/>
      <c r="W17" s="395"/>
      <c r="X17" s="395"/>
      <c r="Y17" s="395"/>
      <c r="Z17" s="396"/>
      <c r="AA17" s="186"/>
    </row>
    <row r="18" spans="1:27" ht="30" customHeight="1" x14ac:dyDescent="0.15">
      <c r="A18" s="186"/>
      <c r="B18" s="333">
        <v>2</v>
      </c>
      <c r="C18" s="335"/>
      <c r="D18" s="433"/>
      <c r="E18" s="434"/>
      <c r="F18" s="435"/>
      <c r="G18" s="400"/>
      <c r="H18" s="400"/>
      <c r="I18" s="400"/>
      <c r="J18" s="400"/>
      <c r="K18" s="400"/>
      <c r="L18" s="400"/>
      <c r="M18" s="400"/>
      <c r="N18" s="400"/>
      <c r="O18" s="400"/>
      <c r="P18" s="400"/>
      <c r="Q18" s="400"/>
      <c r="R18" s="400"/>
      <c r="S18" s="397"/>
      <c r="T18" s="398"/>
      <c r="U18" s="399"/>
      <c r="V18" s="394"/>
      <c r="W18" s="395"/>
      <c r="X18" s="395"/>
      <c r="Y18" s="395"/>
      <c r="Z18" s="396"/>
      <c r="AA18" s="186"/>
    </row>
    <row r="19" spans="1:27" ht="30" customHeight="1" x14ac:dyDescent="0.15">
      <c r="A19" s="186"/>
      <c r="B19" s="333">
        <v>3</v>
      </c>
      <c r="C19" s="335"/>
      <c r="D19" s="433"/>
      <c r="E19" s="434"/>
      <c r="F19" s="435"/>
      <c r="G19" s="468"/>
      <c r="H19" s="468"/>
      <c r="I19" s="468"/>
      <c r="J19" s="468"/>
      <c r="K19" s="468"/>
      <c r="L19" s="468"/>
      <c r="M19" s="468"/>
      <c r="N19" s="468"/>
      <c r="O19" s="468"/>
      <c r="P19" s="468"/>
      <c r="Q19" s="468"/>
      <c r="R19" s="468"/>
      <c r="S19" s="432"/>
      <c r="T19" s="432"/>
      <c r="U19" s="432"/>
      <c r="V19" s="394"/>
      <c r="W19" s="395"/>
      <c r="X19" s="395"/>
      <c r="Y19" s="395"/>
      <c r="Z19" s="396"/>
      <c r="AA19" s="186"/>
    </row>
    <row r="20" spans="1:27" x14ac:dyDescent="0.15">
      <c r="A20" s="186"/>
      <c r="B20" s="186"/>
      <c r="C20" s="186"/>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row>
    <row r="21" spans="1:27" x14ac:dyDescent="0.15">
      <c r="A21" s="186" t="s">
        <v>156</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row>
    <row r="22" spans="1:27" x14ac:dyDescent="0.15">
      <c r="A22" s="186"/>
      <c r="B22" s="422" t="s">
        <v>157</v>
      </c>
      <c r="C22" s="423"/>
      <c r="D22" s="423"/>
      <c r="E22" s="423"/>
      <c r="F22" s="423"/>
      <c r="G22" s="423"/>
      <c r="H22" s="423"/>
      <c r="I22" s="423"/>
      <c r="J22" s="423"/>
      <c r="K22" s="423"/>
      <c r="L22" s="423"/>
      <c r="M22" s="423"/>
      <c r="N22" s="423"/>
      <c r="O22" s="423"/>
      <c r="P22" s="423"/>
      <c r="Q22" s="423"/>
      <c r="R22" s="424"/>
      <c r="S22" s="446" t="s">
        <v>158</v>
      </c>
      <c r="T22" s="446"/>
      <c r="U22" s="446"/>
      <c r="V22" s="446"/>
      <c r="W22" s="446"/>
      <c r="X22" s="446"/>
      <c r="Y22" s="446"/>
      <c r="Z22" s="446"/>
      <c r="AA22" s="186"/>
    </row>
    <row r="23" spans="1:27" ht="13.5" customHeight="1" x14ac:dyDescent="0.15">
      <c r="A23" s="186"/>
      <c r="B23" s="382"/>
      <c r="C23" s="383"/>
      <c r="D23" s="383"/>
      <c r="E23" s="383"/>
      <c r="F23" s="383"/>
      <c r="G23" s="383"/>
      <c r="H23" s="383"/>
      <c r="I23" s="383"/>
      <c r="J23" s="383"/>
      <c r="K23" s="383"/>
      <c r="L23" s="383"/>
      <c r="M23" s="383"/>
      <c r="N23" s="383"/>
      <c r="O23" s="383"/>
      <c r="P23" s="383"/>
      <c r="Q23" s="383"/>
      <c r="R23" s="384"/>
      <c r="S23" s="459"/>
      <c r="T23" s="460"/>
      <c r="U23" s="460"/>
      <c r="V23" s="460"/>
      <c r="W23" s="460"/>
      <c r="X23" s="460"/>
      <c r="Y23" s="460"/>
      <c r="Z23" s="461"/>
      <c r="AA23" s="186"/>
    </row>
    <row r="24" spans="1:27" x14ac:dyDescent="0.15">
      <c r="A24" s="186"/>
      <c r="B24" s="385"/>
      <c r="C24" s="386"/>
      <c r="D24" s="386"/>
      <c r="E24" s="386"/>
      <c r="F24" s="386"/>
      <c r="G24" s="386"/>
      <c r="H24" s="386"/>
      <c r="I24" s="386"/>
      <c r="J24" s="386"/>
      <c r="K24" s="386"/>
      <c r="L24" s="386"/>
      <c r="M24" s="386"/>
      <c r="N24" s="386"/>
      <c r="O24" s="386"/>
      <c r="P24" s="386"/>
      <c r="Q24" s="386"/>
      <c r="R24" s="387"/>
      <c r="S24" s="462"/>
      <c r="T24" s="463"/>
      <c r="U24" s="463"/>
      <c r="V24" s="463"/>
      <c r="W24" s="463"/>
      <c r="X24" s="463"/>
      <c r="Y24" s="463"/>
      <c r="Z24" s="464"/>
      <c r="AA24" s="186"/>
    </row>
    <row r="25" spans="1:27" x14ac:dyDescent="0.15">
      <c r="A25" s="186"/>
      <c r="B25" s="385"/>
      <c r="C25" s="386"/>
      <c r="D25" s="386"/>
      <c r="E25" s="386"/>
      <c r="F25" s="386"/>
      <c r="G25" s="386"/>
      <c r="H25" s="386"/>
      <c r="I25" s="386"/>
      <c r="J25" s="386"/>
      <c r="K25" s="386"/>
      <c r="L25" s="386"/>
      <c r="M25" s="386"/>
      <c r="N25" s="386"/>
      <c r="O25" s="386"/>
      <c r="P25" s="386"/>
      <c r="Q25" s="386"/>
      <c r="R25" s="387"/>
      <c r="S25" s="462"/>
      <c r="T25" s="463"/>
      <c r="U25" s="463"/>
      <c r="V25" s="463"/>
      <c r="W25" s="463"/>
      <c r="X25" s="463"/>
      <c r="Y25" s="463"/>
      <c r="Z25" s="464"/>
      <c r="AA25" s="186"/>
    </row>
    <row r="26" spans="1:27" x14ac:dyDescent="0.15">
      <c r="A26" s="186"/>
      <c r="B26" s="385"/>
      <c r="C26" s="386"/>
      <c r="D26" s="386"/>
      <c r="E26" s="386"/>
      <c r="F26" s="386"/>
      <c r="G26" s="386"/>
      <c r="H26" s="386"/>
      <c r="I26" s="386"/>
      <c r="J26" s="386"/>
      <c r="K26" s="386"/>
      <c r="L26" s="386"/>
      <c r="M26" s="386"/>
      <c r="N26" s="386"/>
      <c r="O26" s="386"/>
      <c r="P26" s="386"/>
      <c r="Q26" s="386"/>
      <c r="R26" s="387"/>
      <c r="S26" s="462"/>
      <c r="T26" s="463"/>
      <c r="U26" s="463"/>
      <c r="V26" s="463"/>
      <c r="W26" s="463"/>
      <c r="X26" s="463"/>
      <c r="Y26" s="463"/>
      <c r="Z26" s="464"/>
      <c r="AA26" s="186"/>
    </row>
    <row r="27" spans="1:27" x14ac:dyDescent="0.15">
      <c r="A27" s="186"/>
      <c r="B27" s="385"/>
      <c r="C27" s="386"/>
      <c r="D27" s="386"/>
      <c r="E27" s="386"/>
      <c r="F27" s="386"/>
      <c r="G27" s="386"/>
      <c r="H27" s="386"/>
      <c r="I27" s="386"/>
      <c r="J27" s="386"/>
      <c r="K27" s="386"/>
      <c r="L27" s="386"/>
      <c r="M27" s="386"/>
      <c r="N27" s="386"/>
      <c r="O27" s="386"/>
      <c r="P27" s="386"/>
      <c r="Q27" s="386"/>
      <c r="R27" s="387"/>
      <c r="S27" s="462"/>
      <c r="T27" s="463"/>
      <c r="U27" s="463"/>
      <c r="V27" s="463"/>
      <c r="W27" s="463"/>
      <c r="X27" s="463"/>
      <c r="Y27" s="463"/>
      <c r="Z27" s="464"/>
      <c r="AA27" s="186"/>
    </row>
    <row r="28" spans="1:27" x14ac:dyDescent="0.15">
      <c r="A28" s="186"/>
      <c r="B28" s="385"/>
      <c r="C28" s="386"/>
      <c r="D28" s="386"/>
      <c r="E28" s="386"/>
      <c r="F28" s="386"/>
      <c r="G28" s="386"/>
      <c r="H28" s="386"/>
      <c r="I28" s="386"/>
      <c r="J28" s="386"/>
      <c r="K28" s="386"/>
      <c r="L28" s="386"/>
      <c r="M28" s="386"/>
      <c r="N28" s="386"/>
      <c r="O28" s="386"/>
      <c r="P28" s="386"/>
      <c r="Q28" s="386"/>
      <c r="R28" s="387"/>
      <c r="S28" s="462"/>
      <c r="T28" s="463"/>
      <c r="U28" s="463"/>
      <c r="V28" s="463"/>
      <c r="W28" s="463"/>
      <c r="X28" s="463"/>
      <c r="Y28" s="463"/>
      <c r="Z28" s="464"/>
      <c r="AA28" s="186"/>
    </row>
    <row r="29" spans="1:27" x14ac:dyDescent="0.15">
      <c r="A29" s="186"/>
      <c r="B29" s="385"/>
      <c r="C29" s="386"/>
      <c r="D29" s="386"/>
      <c r="E29" s="386"/>
      <c r="F29" s="386"/>
      <c r="G29" s="386"/>
      <c r="H29" s="386"/>
      <c r="I29" s="386"/>
      <c r="J29" s="386"/>
      <c r="K29" s="386"/>
      <c r="L29" s="386"/>
      <c r="M29" s="386"/>
      <c r="N29" s="386"/>
      <c r="O29" s="386"/>
      <c r="P29" s="386"/>
      <c r="Q29" s="386"/>
      <c r="R29" s="387"/>
      <c r="S29" s="462"/>
      <c r="T29" s="463"/>
      <c r="U29" s="463"/>
      <c r="V29" s="463"/>
      <c r="W29" s="463"/>
      <c r="X29" s="463"/>
      <c r="Y29" s="463"/>
      <c r="Z29" s="464"/>
      <c r="AA29" s="186"/>
    </row>
    <row r="30" spans="1:27" x14ac:dyDescent="0.15">
      <c r="A30" s="186"/>
      <c r="B30" s="385"/>
      <c r="C30" s="386"/>
      <c r="D30" s="386"/>
      <c r="E30" s="386"/>
      <c r="F30" s="386"/>
      <c r="G30" s="386"/>
      <c r="H30" s="386"/>
      <c r="I30" s="386"/>
      <c r="J30" s="386"/>
      <c r="K30" s="386"/>
      <c r="L30" s="386"/>
      <c r="M30" s="386"/>
      <c r="N30" s="386"/>
      <c r="O30" s="386"/>
      <c r="P30" s="386"/>
      <c r="Q30" s="386"/>
      <c r="R30" s="387"/>
      <c r="S30" s="462"/>
      <c r="T30" s="463"/>
      <c r="U30" s="463"/>
      <c r="V30" s="463"/>
      <c r="W30" s="463"/>
      <c r="X30" s="463"/>
      <c r="Y30" s="463"/>
      <c r="Z30" s="464"/>
      <c r="AA30" s="186"/>
    </row>
    <row r="31" spans="1:27" x14ac:dyDescent="0.15">
      <c r="A31" s="186"/>
      <c r="B31" s="385"/>
      <c r="C31" s="386"/>
      <c r="D31" s="386"/>
      <c r="E31" s="386"/>
      <c r="F31" s="386"/>
      <c r="G31" s="386"/>
      <c r="H31" s="386"/>
      <c r="I31" s="386"/>
      <c r="J31" s="386"/>
      <c r="K31" s="386"/>
      <c r="L31" s="386"/>
      <c r="M31" s="386"/>
      <c r="N31" s="386"/>
      <c r="O31" s="386"/>
      <c r="P31" s="386"/>
      <c r="Q31" s="386"/>
      <c r="R31" s="387"/>
      <c r="S31" s="462"/>
      <c r="T31" s="463"/>
      <c r="U31" s="463"/>
      <c r="V31" s="463"/>
      <c r="W31" s="463"/>
      <c r="X31" s="463"/>
      <c r="Y31" s="463"/>
      <c r="Z31" s="464"/>
      <c r="AA31" s="186"/>
    </row>
    <row r="32" spans="1:27" x14ac:dyDescent="0.15">
      <c r="A32" s="186"/>
      <c r="B32" s="385"/>
      <c r="C32" s="386"/>
      <c r="D32" s="386"/>
      <c r="E32" s="386"/>
      <c r="F32" s="386"/>
      <c r="G32" s="386"/>
      <c r="H32" s="386"/>
      <c r="I32" s="386"/>
      <c r="J32" s="386"/>
      <c r="K32" s="386"/>
      <c r="L32" s="386"/>
      <c r="M32" s="386"/>
      <c r="N32" s="386"/>
      <c r="O32" s="386"/>
      <c r="P32" s="386"/>
      <c r="Q32" s="386"/>
      <c r="R32" s="387"/>
      <c r="S32" s="462"/>
      <c r="T32" s="463"/>
      <c r="U32" s="463"/>
      <c r="V32" s="463"/>
      <c r="W32" s="463"/>
      <c r="X32" s="463"/>
      <c r="Y32" s="463"/>
      <c r="Z32" s="464"/>
      <c r="AA32" s="186"/>
    </row>
    <row r="33" spans="1:36" x14ac:dyDescent="0.15">
      <c r="A33" s="186"/>
      <c r="B33" s="385"/>
      <c r="C33" s="386"/>
      <c r="D33" s="386"/>
      <c r="E33" s="386"/>
      <c r="F33" s="386"/>
      <c r="G33" s="386"/>
      <c r="H33" s="386"/>
      <c r="I33" s="386"/>
      <c r="J33" s="386"/>
      <c r="K33" s="386"/>
      <c r="L33" s="386"/>
      <c r="M33" s="386"/>
      <c r="N33" s="386"/>
      <c r="O33" s="386"/>
      <c r="P33" s="386"/>
      <c r="Q33" s="386"/>
      <c r="R33" s="387"/>
      <c r="S33" s="462"/>
      <c r="T33" s="463"/>
      <c r="U33" s="463"/>
      <c r="V33" s="463"/>
      <c r="W33" s="463"/>
      <c r="X33" s="463"/>
      <c r="Y33" s="463"/>
      <c r="Z33" s="464"/>
      <c r="AA33" s="186"/>
    </row>
    <row r="34" spans="1:36" ht="13.5" customHeight="1" x14ac:dyDescent="0.15">
      <c r="A34" s="186"/>
      <c r="B34" s="385"/>
      <c r="C34" s="386"/>
      <c r="D34" s="386"/>
      <c r="E34" s="386"/>
      <c r="F34" s="386"/>
      <c r="G34" s="386"/>
      <c r="H34" s="386"/>
      <c r="I34" s="386"/>
      <c r="J34" s="386"/>
      <c r="K34" s="386"/>
      <c r="L34" s="386"/>
      <c r="M34" s="386"/>
      <c r="N34" s="386"/>
      <c r="O34" s="386"/>
      <c r="P34" s="386"/>
      <c r="Q34" s="386"/>
      <c r="R34" s="387"/>
      <c r="S34" s="462"/>
      <c r="T34" s="463"/>
      <c r="U34" s="463"/>
      <c r="V34" s="463"/>
      <c r="W34" s="463"/>
      <c r="X34" s="463"/>
      <c r="Y34" s="463"/>
      <c r="Z34" s="464"/>
      <c r="AA34" s="186"/>
    </row>
    <row r="35" spans="1:36" x14ac:dyDescent="0.15">
      <c r="A35" s="186"/>
      <c r="B35" s="385"/>
      <c r="C35" s="386"/>
      <c r="D35" s="386"/>
      <c r="E35" s="386"/>
      <c r="F35" s="386"/>
      <c r="G35" s="386"/>
      <c r="H35" s="386"/>
      <c r="I35" s="386"/>
      <c r="J35" s="386"/>
      <c r="K35" s="386"/>
      <c r="L35" s="386"/>
      <c r="M35" s="386"/>
      <c r="N35" s="386"/>
      <c r="O35" s="386"/>
      <c r="P35" s="386"/>
      <c r="Q35" s="386"/>
      <c r="R35" s="387"/>
      <c r="S35" s="462"/>
      <c r="T35" s="463"/>
      <c r="U35" s="463"/>
      <c r="V35" s="463"/>
      <c r="W35" s="463"/>
      <c r="X35" s="463"/>
      <c r="Y35" s="463"/>
      <c r="Z35" s="464"/>
      <c r="AA35" s="186"/>
    </row>
    <row r="36" spans="1:36" x14ac:dyDescent="0.15">
      <c r="A36" s="186"/>
      <c r="B36" s="385"/>
      <c r="C36" s="386"/>
      <c r="D36" s="386"/>
      <c r="E36" s="386"/>
      <c r="F36" s="386"/>
      <c r="G36" s="386"/>
      <c r="H36" s="386"/>
      <c r="I36" s="386"/>
      <c r="J36" s="386"/>
      <c r="K36" s="386"/>
      <c r="L36" s="386"/>
      <c r="M36" s="386"/>
      <c r="N36" s="386"/>
      <c r="O36" s="386"/>
      <c r="P36" s="386"/>
      <c r="Q36" s="386"/>
      <c r="R36" s="387"/>
      <c r="S36" s="462"/>
      <c r="T36" s="463"/>
      <c r="U36" s="463"/>
      <c r="V36" s="463"/>
      <c r="W36" s="463"/>
      <c r="X36" s="463"/>
      <c r="Y36" s="463"/>
      <c r="Z36" s="464"/>
      <c r="AA36" s="186"/>
    </row>
    <row r="37" spans="1:36" x14ac:dyDescent="0.15">
      <c r="A37" s="186"/>
      <c r="B37" s="388"/>
      <c r="C37" s="389"/>
      <c r="D37" s="389"/>
      <c r="E37" s="389"/>
      <c r="F37" s="389"/>
      <c r="G37" s="389"/>
      <c r="H37" s="389"/>
      <c r="I37" s="389"/>
      <c r="J37" s="389"/>
      <c r="K37" s="389"/>
      <c r="L37" s="389"/>
      <c r="M37" s="389"/>
      <c r="N37" s="389"/>
      <c r="O37" s="389"/>
      <c r="P37" s="389"/>
      <c r="Q37" s="389"/>
      <c r="R37" s="390"/>
      <c r="S37" s="465"/>
      <c r="T37" s="466"/>
      <c r="U37" s="466"/>
      <c r="V37" s="466"/>
      <c r="W37" s="466"/>
      <c r="X37" s="466"/>
      <c r="Y37" s="466"/>
      <c r="Z37" s="467"/>
      <c r="AA37" s="186"/>
    </row>
    <row r="38" spans="1:36" x14ac:dyDescent="0.15">
      <c r="A38" s="186"/>
      <c r="B38" s="197"/>
      <c r="C38" s="197"/>
      <c r="D38" s="197"/>
      <c r="E38" s="197"/>
      <c r="F38" s="194"/>
      <c r="G38" s="194"/>
      <c r="H38" s="194"/>
      <c r="I38" s="194"/>
      <c r="J38" s="194"/>
      <c r="K38" s="194"/>
      <c r="L38" s="194"/>
      <c r="M38" s="194"/>
      <c r="N38" s="194"/>
      <c r="O38" s="194"/>
      <c r="P38" s="194"/>
      <c r="Q38" s="194"/>
      <c r="R38" s="194"/>
      <c r="S38" s="194"/>
      <c r="T38" s="194"/>
      <c r="U38" s="194"/>
      <c r="V38" s="194"/>
      <c r="W38" s="194"/>
      <c r="X38" s="194"/>
      <c r="Y38" s="194"/>
      <c r="Z38" s="194"/>
      <c r="AA38" s="186"/>
    </row>
    <row r="39" spans="1:36" x14ac:dyDescent="0.15">
      <c r="A39" s="186" t="s">
        <v>159</v>
      </c>
      <c r="B39" s="186"/>
      <c r="C39" s="186"/>
      <c r="D39" s="186"/>
      <c r="E39" s="186"/>
      <c r="F39" s="186"/>
      <c r="G39" s="186"/>
      <c r="H39" s="186"/>
      <c r="I39" s="198"/>
      <c r="J39" s="198"/>
      <c r="K39" s="198"/>
      <c r="L39" s="198"/>
      <c r="M39" s="198"/>
      <c r="N39" s="198"/>
      <c r="O39" s="198"/>
      <c r="P39" s="198"/>
      <c r="Q39" s="198"/>
      <c r="R39" s="198"/>
      <c r="S39" s="198"/>
      <c r="T39" s="198"/>
      <c r="U39" s="198"/>
      <c r="V39" s="198"/>
      <c r="W39" s="198"/>
      <c r="X39" s="198"/>
      <c r="Y39" s="196"/>
      <c r="Z39" s="196"/>
      <c r="AA39" s="186"/>
    </row>
    <row r="40" spans="1:36" ht="20.45" customHeight="1" x14ac:dyDescent="0.15">
      <c r="A40" s="186"/>
      <c r="B40" s="415"/>
      <c r="C40" s="316"/>
      <c r="D40" s="316"/>
      <c r="E40" s="316"/>
      <c r="F40" s="316"/>
      <c r="G40" s="316"/>
      <c r="H40" s="317"/>
      <c r="I40" s="436" t="s">
        <v>160</v>
      </c>
      <c r="J40" s="437"/>
      <c r="K40" s="438"/>
      <c r="L40" s="453" t="s">
        <v>124</v>
      </c>
      <c r="M40" s="454"/>
      <c r="N40" s="454"/>
      <c r="O40" s="454"/>
      <c r="P40" s="454"/>
      <c r="Q40" s="454"/>
      <c r="R40" s="454"/>
      <c r="S40" s="454"/>
      <c r="T40" s="454"/>
      <c r="U40" s="454"/>
      <c r="V40" s="454"/>
      <c r="W40" s="454"/>
      <c r="X40" s="454"/>
      <c r="Y40" s="454"/>
      <c r="Z40" s="455"/>
      <c r="AA40" s="186"/>
      <c r="AF40" s="175" t="s">
        <v>522</v>
      </c>
    </row>
    <row r="41" spans="1:36" ht="20.45" customHeight="1" x14ac:dyDescent="0.15">
      <c r="A41" s="186"/>
      <c r="B41" s="321"/>
      <c r="C41" s="322"/>
      <c r="D41" s="322"/>
      <c r="E41" s="322"/>
      <c r="F41" s="322"/>
      <c r="G41" s="322"/>
      <c r="H41" s="323"/>
      <c r="I41" s="439"/>
      <c r="J41" s="440"/>
      <c r="K41" s="441"/>
      <c r="L41" s="374" t="s">
        <v>184</v>
      </c>
      <c r="M41" s="375"/>
      <c r="N41" s="376"/>
      <c r="O41" s="374" t="s">
        <v>184</v>
      </c>
      <c r="P41" s="375"/>
      <c r="Q41" s="376"/>
      <c r="R41" s="374" t="s">
        <v>184</v>
      </c>
      <c r="S41" s="375"/>
      <c r="T41" s="376"/>
      <c r="U41" s="374" t="s">
        <v>184</v>
      </c>
      <c r="V41" s="375"/>
      <c r="W41" s="376"/>
      <c r="X41" s="374" t="s">
        <v>184</v>
      </c>
      <c r="Y41" s="375"/>
      <c r="Z41" s="376"/>
      <c r="AA41" s="186"/>
      <c r="AB41" s="260" t="s">
        <v>523</v>
      </c>
      <c r="AF41" s="258" t="str">
        <f>L41</f>
        <v>（　　）年度</v>
      </c>
      <c r="AG41" s="258" t="str">
        <f>O41</f>
        <v>（　　）年度</v>
      </c>
      <c r="AH41" s="258" t="str">
        <f>R41</f>
        <v>（　　）年度</v>
      </c>
      <c r="AI41" s="258" t="str">
        <f>U41</f>
        <v>（　　）年度</v>
      </c>
      <c r="AJ41" s="258" t="str">
        <f>X41</f>
        <v>（　　）年度</v>
      </c>
    </row>
    <row r="42" spans="1:36" s="10" customFormat="1" ht="30" customHeight="1" x14ac:dyDescent="0.15">
      <c r="A42" s="186"/>
      <c r="B42" s="456" t="s">
        <v>155</v>
      </c>
      <c r="C42" s="457"/>
      <c r="D42" s="457"/>
      <c r="E42" s="457"/>
      <c r="F42" s="457"/>
      <c r="G42" s="458"/>
      <c r="H42" s="11" t="s">
        <v>45</v>
      </c>
      <c r="I42" s="447"/>
      <c r="J42" s="448"/>
      <c r="K42" s="449"/>
      <c r="L42" s="450"/>
      <c r="M42" s="451"/>
      <c r="N42" s="452"/>
      <c r="O42" s="450"/>
      <c r="P42" s="451"/>
      <c r="Q42" s="452"/>
      <c r="R42" s="378"/>
      <c r="S42" s="379"/>
      <c r="T42" s="380"/>
      <c r="U42" s="378"/>
      <c r="V42" s="379"/>
      <c r="W42" s="380"/>
      <c r="X42" s="378"/>
      <c r="Y42" s="379"/>
      <c r="Z42" s="380"/>
      <c r="AA42" s="186"/>
      <c r="AF42" s="259" t="e">
        <f>(L42-I42)/I42</f>
        <v>#DIV/0!</v>
      </c>
      <c r="AG42" s="259" t="e">
        <f>(O42-I42)/I42</f>
        <v>#DIV/0!</v>
      </c>
      <c r="AH42" s="259" t="e">
        <f>(R42-I42)/I42</f>
        <v>#DIV/0!</v>
      </c>
      <c r="AI42" s="259" t="e">
        <f>(U42-I42)/I42</f>
        <v>#DIV/0!</v>
      </c>
      <c r="AJ42" s="259" t="e">
        <f>(X42-I42)/I42</f>
        <v>#DIV/0!</v>
      </c>
    </row>
    <row r="43" spans="1:36" s="10" customFormat="1" ht="10.5" customHeight="1" x14ac:dyDescent="0.15">
      <c r="A43" s="196"/>
      <c r="B43" s="194"/>
      <c r="C43" s="199"/>
      <c r="D43" s="199"/>
      <c r="E43" s="199"/>
      <c r="F43" s="194"/>
      <c r="G43" s="194"/>
      <c r="H43" s="200"/>
      <c r="I43" s="288"/>
      <c r="J43" s="289"/>
      <c r="K43" s="289"/>
      <c r="L43" s="290"/>
      <c r="M43" s="290"/>
      <c r="N43" s="290"/>
      <c r="O43" s="290"/>
      <c r="P43" s="290"/>
      <c r="Q43" s="290"/>
      <c r="R43" s="290"/>
      <c r="S43" s="290"/>
      <c r="T43" s="290"/>
      <c r="U43" s="290"/>
      <c r="V43" s="290"/>
      <c r="W43" s="290"/>
      <c r="X43" s="290"/>
      <c r="Y43" s="290"/>
      <c r="Z43" s="290"/>
      <c r="AA43" s="186"/>
      <c r="AF43" s="259"/>
      <c r="AG43" s="259"/>
      <c r="AH43" s="259"/>
      <c r="AI43" s="259"/>
      <c r="AJ43" s="259"/>
    </row>
    <row r="44" spans="1:36" ht="30" customHeight="1" x14ac:dyDescent="0.15">
      <c r="A44" s="186"/>
      <c r="B44" s="469" t="s">
        <v>44</v>
      </c>
      <c r="C44" s="469"/>
      <c r="D44" s="469"/>
      <c r="E44" s="469"/>
      <c r="F44" s="469"/>
      <c r="G44" s="469"/>
      <c r="H44" s="294" t="s">
        <v>604</v>
      </c>
      <c r="I44" s="470" t="str">
        <f>IF(ISBLANK(I45)*ISBLANK(I46)*ISBLANK(I47)*ISBLANK(I48)*ISBLANK(I49)*ISBLANK(I50)*ISBLANK(I51)*ISBLANK(I52),"",SUM(I45:K52))</f>
        <v/>
      </c>
      <c r="J44" s="471"/>
      <c r="K44" s="472"/>
      <c r="L44" s="378" t="str">
        <f>IF(ISBLANK(L45)*ISBLANK(L46)*ISBLANK(L47)*ISBLANK(L48)*ISBLANK(L49)*ISBLANK(L50)*ISBLANK(L51)*ISBLANK(L52),"",SUM(L45:N52))</f>
        <v/>
      </c>
      <c r="M44" s="379"/>
      <c r="N44" s="380"/>
      <c r="O44" s="378" t="str">
        <f>IF(ISBLANK(O45)*ISBLANK(O46)*ISBLANK(O47)*ISBLANK(O48)*ISBLANK(O49)*ISBLANK(O50)*ISBLANK(O51)*ISBLANK(O52),"",SUM(O45:Q52))</f>
        <v/>
      </c>
      <c r="P44" s="379"/>
      <c r="Q44" s="380"/>
      <c r="R44" s="378" t="str">
        <f t="shared" ref="R44" si="0">IF(ISBLANK(R45)*ISBLANK(R46)*ISBLANK(R47)*ISBLANK(R48)*ISBLANK(R49)*ISBLANK(R50)*ISBLANK(R51)*ISBLANK(R52),"",SUM(R45:T52))</f>
        <v/>
      </c>
      <c r="S44" s="379"/>
      <c r="T44" s="380"/>
      <c r="U44" s="378" t="str">
        <f t="shared" ref="U44" si="1">IF(ISBLANK(U45)*ISBLANK(U46)*ISBLANK(U47)*ISBLANK(U48)*ISBLANK(U49)*ISBLANK(U50)*ISBLANK(U51)*ISBLANK(U52),"",SUM(U45:W52))</f>
        <v/>
      </c>
      <c r="V44" s="379"/>
      <c r="W44" s="380"/>
      <c r="X44" s="378" t="str">
        <f>IF(ISBLANK(X45)*ISBLANK(X46)*ISBLANK(X47)*ISBLANK(X48)*ISBLANK(X49)*ISBLANK(X50)*ISBLANK(X51)*ISBLANK(X52),"",SUM(X45:Z52))</f>
        <v/>
      </c>
      <c r="Y44" s="379"/>
      <c r="Z44" s="380"/>
      <c r="AA44" s="186"/>
      <c r="AB44" s="381" t="s">
        <v>599</v>
      </c>
      <c r="AC44" s="381"/>
      <c r="AF44" s="259" t="e">
        <f>(L44-I44)/I44</f>
        <v>#VALUE!</v>
      </c>
      <c r="AG44" s="259" t="e">
        <f t="shared" ref="AG44:AG54" si="2">(O44-I44)/I44</f>
        <v>#VALUE!</v>
      </c>
      <c r="AH44" s="259" t="e">
        <f t="shared" ref="AH44:AH52" si="3">(R44-I44)/I44</f>
        <v>#VALUE!</v>
      </c>
      <c r="AI44" s="259" t="e">
        <f t="shared" ref="AI44:AI54" si="4">(U44-I44)/I44</f>
        <v>#VALUE!</v>
      </c>
      <c r="AJ44" s="259" t="e">
        <f t="shared" ref="AJ44:AJ54" si="5">(X44-I44)/I44</f>
        <v>#VALUE!</v>
      </c>
    </row>
    <row r="45" spans="1:36" ht="30" customHeight="1" x14ac:dyDescent="0.15">
      <c r="A45" s="186"/>
      <c r="B45" s="285"/>
      <c r="C45" s="336" t="s">
        <v>128</v>
      </c>
      <c r="D45" s="429"/>
      <c r="E45" s="429"/>
      <c r="F45" s="429"/>
      <c r="G45" s="430"/>
      <c r="H45" s="295" t="s">
        <v>604</v>
      </c>
      <c r="I45" s="470"/>
      <c r="J45" s="471"/>
      <c r="K45" s="472"/>
      <c r="L45" s="378"/>
      <c r="M45" s="379"/>
      <c r="N45" s="380"/>
      <c r="O45" s="378"/>
      <c r="P45" s="379"/>
      <c r="Q45" s="380"/>
      <c r="R45" s="378"/>
      <c r="S45" s="379"/>
      <c r="T45" s="380"/>
      <c r="U45" s="378"/>
      <c r="V45" s="379"/>
      <c r="W45" s="380"/>
      <c r="X45" s="378"/>
      <c r="Y45" s="379"/>
      <c r="Z45" s="380"/>
      <c r="AA45" s="186"/>
      <c r="AB45" s="372" t="s">
        <v>610</v>
      </c>
      <c r="AC45" s="372"/>
      <c r="AD45" s="372"/>
      <c r="AE45" s="373"/>
      <c r="AF45" s="259" t="e">
        <f>(L45-I45)/I45</f>
        <v>#DIV/0!</v>
      </c>
      <c r="AG45" s="259" t="e">
        <f t="shared" si="2"/>
        <v>#DIV/0!</v>
      </c>
      <c r="AH45" s="259" t="e">
        <f t="shared" si="3"/>
        <v>#DIV/0!</v>
      </c>
      <c r="AI45" s="259" t="e">
        <f t="shared" si="4"/>
        <v>#DIV/0!</v>
      </c>
      <c r="AJ45" s="259" t="e">
        <f t="shared" si="5"/>
        <v>#DIV/0!</v>
      </c>
    </row>
    <row r="46" spans="1:36" ht="30" customHeight="1" x14ac:dyDescent="0.15">
      <c r="A46" s="196"/>
      <c r="B46" s="285"/>
      <c r="C46" s="431" t="s">
        <v>129</v>
      </c>
      <c r="D46" s="431"/>
      <c r="E46" s="431"/>
      <c r="F46" s="431"/>
      <c r="G46" s="431"/>
      <c r="H46" s="295" t="s">
        <v>604</v>
      </c>
      <c r="I46" s="470"/>
      <c r="J46" s="471"/>
      <c r="K46" s="472"/>
      <c r="L46" s="378"/>
      <c r="M46" s="379"/>
      <c r="N46" s="380"/>
      <c r="O46" s="378"/>
      <c r="P46" s="379"/>
      <c r="Q46" s="380"/>
      <c r="R46" s="378"/>
      <c r="S46" s="379"/>
      <c r="T46" s="380"/>
      <c r="U46" s="378"/>
      <c r="V46" s="379"/>
      <c r="W46" s="380"/>
      <c r="X46" s="378"/>
      <c r="Y46" s="379"/>
      <c r="Z46" s="380"/>
      <c r="AA46" s="186"/>
      <c r="AB46" s="168" t="s">
        <v>161</v>
      </c>
      <c r="AC46" s="280"/>
      <c r="AF46" s="259" t="e">
        <f>(L46-I46)/I46</f>
        <v>#DIV/0!</v>
      </c>
      <c r="AG46" s="259" t="e">
        <f t="shared" si="2"/>
        <v>#DIV/0!</v>
      </c>
      <c r="AH46" s="259" t="e">
        <f t="shared" si="3"/>
        <v>#DIV/0!</v>
      </c>
      <c r="AI46" s="259" t="e">
        <f>(U46-I46)/I46</f>
        <v>#DIV/0!</v>
      </c>
      <c r="AJ46" s="259" t="e">
        <f t="shared" si="5"/>
        <v>#DIV/0!</v>
      </c>
    </row>
    <row r="47" spans="1:36" ht="30" customHeight="1" x14ac:dyDescent="0.15">
      <c r="A47" s="196"/>
      <c r="B47" s="279"/>
      <c r="C47" s="346" t="s">
        <v>131</v>
      </c>
      <c r="D47" s="346"/>
      <c r="E47" s="346"/>
      <c r="F47" s="346"/>
      <c r="G47" s="346"/>
      <c r="H47" s="295" t="s">
        <v>605</v>
      </c>
      <c r="I47" s="470"/>
      <c r="J47" s="471"/>
      <c r="K47" s="472"/>
      <c r="L47" s="378"/>
      <c r="M47" s="379"/>
      <c r="N47" s="380"/>
      <c r="O47" s="378"/>
      <c r="P47" s="379"/>
      <c r="Q47" s="380"/>
      <c r="R47" s="378"/>
      <c r="S47" s="379"/>
      <c r="T47" s="380"/>
      <c r="U47" s="378"/>
      <c r="V47" s="379"/>
      <c r="W47" s="380"/>
      <c r="X47" s="378"/>
      <c r="Y47" s="379"/>
      <c r="Z47" s="380"/>
      <c r="AA47" s="186"/>
      <c r="AB47" s="168" t="s">
        <v>162</v>
      </c>
      <c r="AF47" s="259" t="e">
        <f t="shared" ref="AF47:AF54" si="6">(L47-I47)/I47</f>
        <v>#DIV/0!</v>
      </c>
      <c r="AG47" s="259" t="e">
        <f t="shared" si="2"/>
        <v>#DIV/0!</v>
      </c>
      <c r="AH47" s="259" t="e">
        <f t="shared" si="3"/>
        <v>#DIV/0!</v>
      </c>
      <c r="AI47" s="259" t="e">
        <f>(U47-I47)/I47</f>
        <v>#DIV/0!</v>
      </c>
      <c r="AJ47" s="259" t="e">
        <f>(X47-I47)/I47</f>
        <v>#DIV/0!</v>
      </c>
    </row>
    <row r="48" spans="1:36" ht="30" customHeight="1" x14ac:dyDescent="0.15">
      <c r="A48" s="186"/>
      <c r="B48" s="279"/>
      <c r="C48" s="346" t="s">
        <v>132</v>
      </c>
      <c r="D48" s="346"/>
      <c r="E48" s="346"/>
      <c r="F48" s="346"/>
      <c r="G48" s="346"/>
      <c r="H48" s="295" t="s">
        <v>604</v>
      </c>
      <c r="I48" s="470"/>
      <c r="J48" s="471"/>
      <c r="K48" s="472"/>
      <c r="L48" s="378"/>
      <c r="M48" s="379"/>
      <c r="N48" s="380"/>
      <c r="O48" s="378"/>
      <c r="P48" s="379"/>
      <c r="Q48" s="380"/>
      <c r="R48" s="378"/>
      <c r="S48" s="379"/>
      <c r="T48" s="380"/>
      <c r="U48" s="378"/>
      <c r="V48" s="379"/>
      <c r="W48" s="380"/>
      <c r="X48" s="378"/>
      <c r="Y48" s="379"/>
      <c r="Z48" s="380"/>
      <c r="AA48" s="186"/>
      <c r="AB48" s="168" t="s">
        <v>163</v>
      </c>
      <c r="AF48" s="259" t="e">
        <f>(L48-I48)/I48</f>
        <v>#DIV/0!</v>
      </c>
      <c r="AG48" s="259" t="e">
        <f t="shared" si="2"/>
        <v>#DIV/0!</v>
      </c>
      <c r="AH48" s="259" t="e">
        <f t="shared" si="3"/>
        <v>#DIV/0!</v>
      </c>
      <c r="AI48" s="259" t="e">
        <f>(U48-I48)/I48</f>
        <v>#DIV/0!</v>
      </c>
      <c r="AJ48" s="259" t="e">
        <f t="shared" si="5"/>
        <v>#DIV/0!</v>
      </c>
    </row>
    <row r="49" spans="1:36" ht="30" customHeight="1" x14ac:dyDescent="0.15">
      <c r="A49" s="186"/>
      <c r="B49" s="279"/>
      <c r="C49" s="336" t="s">
        <v>130</v>
      </c>
      <c r="D49" s="429"/>
      <c r="E49" s="429"/>
      <c r="F49" s="429"/>
      <c r="G49" s="430"/>
      <c r="H49" s="295" t="s">
        <v>604</v>
      </c>
      <c r="I49" s="470"/>
      <c r="J49" s="471"/>
      <c r="K49" s="472"/>
      <c r="L49" s="378"/>
      <c r="M49" s="379"/>
      <c r="N49" s="380"/>
      <c r="O49" s="378"/>
      <c r="P49" s="379"/>
      <c r="Q49" s="380"/>
      <c r="R49" s="378"/>
      <c r="S49" s="379"/>
      <c r="T49" s="380"/>
      <c r="U49" s="378"/>
      <c r="V49" s="379"/>
      <c r="W49" s="380"/>
      <c r="X49" s="378"/>
      <c r="Y49" s="379"/>
      <c r="Z49" s="380"/>
      <c r="AA49" s="186"/>
      <c r="AB49" s="168" t="s">
        <v>164</v>
      </c>
      <c r="AF49" s="259" t="e">
        <f t="shared" si="6"/>
        <v>#DIV/0!</v>
      </c>
      <c r="AG49" s="259" t="e">
        <f t="shared" si="2"/>
        <v>#DIV/0!</v>
      </c>
      <c r="AH49" s="259" t="e">
        <f t="shared" si="3"/>
        <v>#DIV/0!</v>
      </c>
      <c r="AI49" s="259" t="e">
        <f t="shared" si="4"/>
        <v>#DIV/0!</v>
      </c>
      <c r="AJ49" s="259" t="e">
        <f>(X49-I49)/I49</f>
        <v>#DIV/0!</v>
      </c>
    </row>
    <row r="50" spans="1:36" ht="30" customHeight="1" x14ac:dyDescent="0.15">
      <c r="A50" s="196"/>
      <c r="B50" s="279"/>
      <c r="C50" s="346" t="s">
        <v>133</v>
      </c>
      <c r="D50" s="346"/>
      <c r="E50" s="346"/>
      <c r="F50" s="346"/>
      <c r="G50" s="346"/>
      <c r="H50" s="295" t="s">
        <v>604</v>
      </c>
      <c r="I50" s="470"/>
      <c r="J50" s="471"/>
      <c r="K50" s="472"/>
      <c r="L50" s="378"/>
      <c r="M50" s="379"/>
      <c r="N50" s="380"/>
      <c r="O50" s="378"/>
      <c r="P50" s="379"/>
      <c r="Q50" s="380"/>
      <c r="R50" s="378"/>
      <c r="S50" s="379"/>
      <c r="T50" s="380"/>
      <c r="U50" s="378"/>
      <c r="V50" s="379"/>
      <c r="W50" s="380"/>
      <c r="X50" s="378"/>
      <c r="Y50" s="379"/>
      <c r="Z50" s="380"/>
      <c r="AA50" s="186"/>
      <c r="AB50" s="168" t="s">
        <v>165</v>
      </c>
      <c r="AF50" s="259" t="e">
        <f>(L50-I50)/I50</f>
        <v>#DIV/0!</v>
      </c>
      <c r="AG50" s="259" t="e">
        <f>(O50-I50)/I50</f>
        <v>#DIV/0!</v>
      </c>
      <c r="AH50" s="259" t="e">
        <f t="shared" si="3"/>
        <v>#DIV/0!</v>
      </c>
      <c r="AI50" s="259" t="e">
        <f t="shared" si="4"/>
        <v>#DIV/0!</v>
      </c>
      <c r="AJ50" s="259" t="e">
        <f t="shared" si="5"/>
        <v>#DIV/0!</v>
      </c>
    </row>
    <row r="51" spans="1:36" ht="30" customHeight="1" x14ac:dyDescent="0.15">
      <c r="A51" s="196"/>
      <c r="B51" s="279"/>
      <c r="C51" s="336" t="s">
        <v>134</v>
      </c>
      <c r="D51" s="429"/>
      <c r="E51" s="429"/>
      <c r="F51" s="429"/>
      <c r="G51" s="430"/>
      <c r="H51" s="295" t="s">
        <v>606</v>
      </c>
      <c r="I51" s="470"/>
      <c r="J51" s="471"/>
      <c r="K51" s="472"/>
      <c r="L51" s="378"/>
      <c r="M51" s="379"/>
      <c r="N51" s="380"/>
      <c r="O51" s="378"/>
      <c r="P51" s="379"/>
      <c r="Q51" s="380"/>
      <c r="R51" s="378"/>
      <c r="S51" s="379"/>
      <c r="T51" s="380"/>
      <c r="U51" s="378"/>
      <c r="V51" s="379"/>
      <c r="W51" s="380"/>
      <c r="X51" s="378"/>
      <c r="Y51" s="379"/>
      <c r="Z51" s="380"/>
      <c r="AA51" s="186"/>
      <c r="AB51" s="168" t="s">
        <v>565</v>
      </c>
      <c r="AF51" s="259" t="e">
        <f>(L51-I51)/I51</f>
        <v>#DIV/0!</v>
      </c>
      <c r="AG51" s="259" t="e">
        <f>(O51-I51)/I51</f>
        <v>#DIV/0!</v>
      </c>
      <c r="AH51" s="259" t="e">
        <f t="shared" ref="AH51" si="7">(R51-I51)/I51</f>
        <v>#DIV/0!</v>
      </c>
      <c r="AI51" s="259" t="e">
        <f t="shared" ref="AI51" si="8">(U51-I51)/I51</f>
        <v>#DIV/0!</v>
      </c>
      <c r="AJ51" s="259" t="e">
        <f t="shared" ref="AJ51" si="9">(X51-I51)/I51</f>
        <v>#DIV/0!</v>
      </c>
    </row>
    <row r="52" spans="1:36" ht="30" customHeight="1" x14ac:dyDescent="0.15">
      <c r="A52" s="196"/>
      <c r="B52" s="282"/>
      <c r="C52" s="336" t="s">
        <v>586</v>
      </c>
      <c r="D52" s="429"/>
      <c r="E52" s="429"/>
      <c r="F52" s="429"/>
      <c r="G52" s="430"/>
      <c r="H52" s="295" t="s">
        <v>606</v>
      </c>
      <c r="I52" s="470"/>
      <c r="J52" s="471"/>
      <c r="K52" s="472"/>
      <c r="L52" s="378"/>
      <c r="M52" s="379"/>
      <c r="N52" s="380"/>
      <c r="O52" s="378"/>
      <c r="P52" s="379"/>
      <c r="Q52" s="380"/>
      <c r="R52" s="378"/>
      <c r="S52" s="379"/>
      <c r="T52" s="380"/>
      <c r="U52" s="378"/>
      <c r="V52" s="379"/>
      <c r="W52" s="380"/>
      <c r="X52" s="378"/>
      <c r="Y52" s="379"/>
      <c r="Z52" s="380"/>
      <c r="AA52" s="186"/>
      <c r="AB52" s="168" t="s">
        <v>567</v>
      </c>
      <c r="AF52" s="259" t="e">
        <f>(L52-I52)/I52</f>
        <v>#DIV/0!</v>
      </c>
      <c r="AG52" s="259" t="e">
        <f t="shared" si="2"/>
        <v>#DIV/0!</v>
      </c>
      <c r="AH52" s="259" t="e">
        <f t="shared" si="3"/>
        <v>#DIV/0!</v>
      </c>
      <c r="AI52" s="259" t="e">
        <f t="shared" si="4"/>
        <v>#DIV/0!</v>
      </c>
      <c r="AJ52" s="259" t="e">
        <f t="shared" si="5"/>
        <v>#DIV/0!</v>
      </c>
    </row>
    <row r="53" spans="1:36" ht="10.5" customHeight="1" x14ac:dyDescent="0.15">
      <c r="A53" s="186"/>
      <c r="B53" s="201"/>
      <c r="C53" s="196"/>
      <c r="D53" s="196"/>
      <c r="E53" s="186"/>
      <c r="F53" s="186"/>
      <c r="G53" s="186"/>
      <c r="H53" s="201"/>
      <c r="I53" s="291"/>
      <c r="J53" s="291"/>
      <c r="K53" s="291"/>
      <c r="L53" s="291"/>
      <c r="M53" s="291"/>
      <c r="N53" s="291"/>
      <c r="O53" s="291"/>
      <c r="P53" s="291"/>
      <c r="Q53" s="291"/>
      <c r="R53" s="291"/>
      <c r="S53" s="291"/>
      <c r="T53" s="291"/>
      <c r="U53" s="292"/>
      <c r="V53" s="292"/>
      <c r="W53" s="292"/>
      <c r="X53" s="292"/>
      <c r="Y53" s="292"/>
      <c r="Z53" s="292"/>
      <c r="AA53" s="186"/>
      <c r="AF53" s="259"/>
      <c r="AG53" s="259"/>
      <c r="AH53" s="259"/>
      <c r="AI53" s="259"/>
      <c r="AJ53" s="259"/>
    </row>
    <row r="54" spans="1:36" ht="30" customHeight="1" x14ac:dyDescent="0.15">
      <c r="A54" s="186"/>
      <c r="B54" s="336" t="s">
        <v>17</v>
      </c>
      <c r="C54" s="429"/>
      <c r="D54" s="429"/>
      <c r="E54" s="429"/>
      <c r="F54" s="429"/>
      <c r="G54" s="429"/>
      <c r="H54" s="430"/>
      <c r="I54" s="401"/>
      <c r="J54" s="401"/>
      <c r="K54" s="401"/>
      <c r="L54" s="402"/>
      <c r="M54" s="402"/>
      <c r="N54" s="402"/>
      <c r="O54" s="403"/>
      <c r="P54" s="404"/>
      <c r="Q54" s="405"/>
      <c r="R54" s="403"/>
      <c r="S54" s="404"/>
      <c r="T54" s="405"/>
      <c r="U54" s="403"/>
      <c r="V54" s="404"/>
      <c r="W54" s="405"/>
      <c r="X54" s="403"/>
      <c r="Y54" s="404"/>
      <c r="Z54" s="405"/>
      <c r="AA54" s="186"/>
      <c r="AB54" s="8"/>
      <c r="AF54" s="259" t="e">
        <f t="shared" si="6"/>
        <v>#DIV/0!</v>
      </c>
      <c r="AG54" s="259" t="e">
        <f t="shared" si="2"/>
        <v>#DIV/0!</v>
      </c>
      <c r="AH54" s="259" t="e">
        <f>(R54-I54)/I54</f>
        <v>#DIV/0!</v>
      </c>
      <c r="AI54" s="259" t="e">
        <f t="shared" si="4"/>
        <v>#DIV/0!</v>
      </c>
      <c r="AJ54" s="259" t="e">
        <f t="shared" si="5"/>
        <v>#DIV/0!</v>
      </c>
    </row>
    <row r="55" spans="1:36" ht="13.5" customHeight="1" x14ac:dyDescent="0.15">
      <c r="A55" s="186"/>
      <c r="B55" s="473" t="s">
        <v>117</v>
      </c>
      <c r="C55" s="473"/>
      <c r="D55" s="473"/>
      <c r="E55" s="473"/>
      <c r="F55" s="473"/>
      <c r="G55" s="473"/>
      <c r="H55" s="473"/>
      <c r="I55" s="473"/>
      <c r="J55" s="473"/>
      <c r="K55" s="473"/>
      <c r="L55" s="473"/>
      <c r="M55" s="473"/>
      <c r="N55" s="473"/>
      <c r="O55" s="473"/>
      <c r="P55" s="473"/>
      <c r="Q55" s="473"/>
      <c r="R55" s="473"/>
      <c r="S55" s="473"/>
      <c r="T55" s="473"/>
      <c r="U55" s="473"/>
      <c r="V55" s="473"/>
      <c r="W55" s="473"/>
      <c r="X55" s="473"/>
      <c r="Y55" s="473"/>
      <c r="Z55" s="473"/>
      <c r="AA55" s="186"/>
    </row>
    <row r="56" spans="1:36" x14ac:dyDescent="0.15">
      <c r="A56" s="186"/>
      <c r="B56" s="473"/>
      <c r="C56" s="473"/>
      <c r="D56" s="473"/>
      <c r="E56" s="473"/>
      <c r="F56" s="473"/>
      <c r="G56" s="473"/>
      <c r="H56" s="473"/>
      <c r="I56" s="473"/>
      <c r="J56" s="473"/>
      <c r="K56" s="473"/>
      <c r="L56" s="473"/>
      <c r="M56" s="473"/>
      <c r="N56" s="473"/>
      <c r="O56" s="473"/>
      <c r="P56" s="473"/>
      <c r="Q56" s="473"/>
      <c r="R56" s="473"/>
      <c r="S56" s="473"/>
      <c r="T56" s="473"/>
      <c r="U56" s="473"/>
      <c r="V56" s="473"/>
      <c r="W56" s="473"/>
      <c r="X56" s="473"/>
      <c r="Y56" s="473"/>
      <c r="Z56" s="473"/>
      <c r="AA56" s="186"/>
    </row>
    <row r="60" spans="1:36" x14ac:dyDescent="0.15">
      <c r="A60" s="1" t="s">
        <v>529</v>
      </c>
    </row>
    <row r="61" spans="1:36" x14ac:dyDescent="0.15">
      <c r="A61" s="250"/>
      <c r="B61" s="251"/>
      <c r="C61" s="251"/>
      <c r="D61" s="251"/>
      <c r="E61" s="251"/>
      <c r="F61" s="251"/>
      <c r="G61" s="251"/>
      <c r="H61" s="251"/>
      <c r="I61" s="251"/>
      <c r="J61" s="251"/>
      <c r="K61" s="251"/>
      <c r="L61" s="251"/>
      <c r="M61" s="251"/>
      <c r="N61" s="251"/>
      <c r="O61" s="251"/>
      <c r="P61" s="251"/>
      <c r="Q61" s="251"/>
      <c r="R61" s="251"/>
      <c r="S61" s="251"/>
      <c r="T61" s="251"/>
      <c r="U61" s="251"/>
      <c r="V61" s="251"/>
      <c r="W61" s="251"/>
      <c r="X61" s="251"/>
      <c r="Y61" s="251"/>
      <c r="Z61" s="251"/>
      <c r="AF61" s="172" t="s">
        <v>187</v>
      </c>
    </row>
    <row r="62" spans="1:36" ht="16.5" x14ac:dyDescent="0.15">
      <c r="A62" s="186" t="s">
        <v>521</v>
      </c>
      <c r="B62" s="186"/>
      <c r="C62" s="186"/>
      <c r="D62" s="186"/>
      <c r="E62" s="186"/>
      <c r="F62" s="186"/>
      <c r="G62" s="186"/>
      <c r="H62" s="186"/>
      <c r="I62" s="186"/>
      <c r="J62" s="186"/>
      <c r="K62" s="186"/>
      <c r="L62" s="186"/>
      <c r="M62" s="186"/>
      <c r="N62" s="186"/>
      <c r="O62" s="186"/>
      <c r="P62" s="186"/>
      <c r="Q62" s="186"/>
      <c r="R62" s="186"/>
      <c r="S62" s="186"/>
      <c r="T62" s="186"/>
      <c r="U62" s="186"/>
      <c r="V62" s="186"/>
      <c r="W62" s="186"/>
      <c r="X62" s="196"/>
      <c r="Y62" s="196"/>
      <c r="Z62" s="196"/>
      <c r="AF62" s="172" t="s">
        <v>188</v>
      </c>
    </row>
    <row r="63" spans="1:36" x14ac:dyDescent="0.15">
      <c r="A63" s="186"/>
      <c r="B63" s="415"/>
      <c r="C63" s="317"/>
      <c r="D63" s="406" t="s">
        <v>21</v>
      </c>
      <c r="E63" s="407"/>
      <c r="F63" s="408"/>
      <c r="G63" s="422" t="s">
        <v>123</v>
      </c>
      <c r="H63" s="423"/>
      <c r="I63" s="423"/>
      <c r="J63" s="423"/>
      <c r="K63" s="423"/>
      <c r="L63" s="423"/>
      <c r="M63" s="423"/>
      <c r="N63" s="423"/>
      <c r="O63" s="423"/>
      <c r="P63" s="423"/>
      <c r="Q63" s="423"/>
      <c r="R63" s="423"/>
      <c r="S63" s="423"/>
      <c r="T63" s="423"/>
      <c r="U63" s="424"/>
      <c r="V63" s="419" t="s">
        <v>124</v>
      </c>
      <c r="W63" s="420"/>
      <c r="X63" s="420"/>
      <c r="Y63" s="420"/>
      <c r="Z63" s="421"/>
      <c r="AF63" s="172" t="s">
        <v>189</v>
      </c>
    </row>
    <row r="64" spans="1:36" ht="24" customHeight="1" x14ac:dyDescent="0.15">
      <c r="A64" s="186"/>
      <c r="B64" s="321"/>
      <c r="C64" s="323"/>
      <c r="D64" s="409"/>
      <c r="E64" s="410"/>
      <c r="F64" s="411"/>
      <c r="G64" s="425" t="s">
        <v>22</v>
      </c>
      <c r="H64" s="425"/>
      <c r="I64" s="425"/>
      <c r="J64" s="425"/>
      <c r="K64" s="425"/>
      <c r="L64" s="425"/>
      <c r="M64" s="425"/>
      <c r="N64" s="425"/>
      <c r="O64" s="425"/>
      <c r="P64" s="425"/>
      <c r="Q64" s="425"/>
      <c r="R64" s="425"/>
      <c r="S64" s="412" t="s">
        <v>125</v>
      </c>
      <c r="T64" s="413"/>
      <c r="U64" s="414"/>
      <c r="V64" s="416" t="s">
        <v>126</v>
      </c>
      <c r="W64" s="417"/>
      <c r="X64" s="417"/>
      <c r="Y64" s="417"/>
      <c r="Z64" s="418"/>
      <c r="AF64" s="1"/>
    </row>
    <row r="65" spans="1:32" ht="27.75" customHeight="1" x14ac:dyDescent="0.15">
      <c r="A65" s="186"/>
      <c r="B65" s="333">
        <v>6</v>
      </c>
      <c r="C65" s="335"/>
      <c r="D65" s="391"/>
      <c r="E65" s="392"/>
      <c r="F65" s="393"/>
      <c r="G65" s="400"/>
      <c r="H65" s="400"/>
      <c r="I65" s="400"/>
      <c r="J65" s="400"/>
      <c r="K65" s="400"/>
      <c r="L65" s="400"/>
      <c r="M65" s="400"/>
      <c r="N65" s="400"/>
      <c r="O65" s="400"/>
      <c r="P65" s="400"/>
      <c r="Q65" s="400"/>
      <c r="R65" s="400"/>
      <c r="S65" s="397"/>
      <c r="T65" s="398"/>
      <c r="U65" s="399"/>
      <c r="V65" s="394"/>
      <c r="W65" s="395"/>
      <c r="X65" s="395"/>
      <c r="Y65" s="395"/>
      <c r="Z65" s="396"/>
      <c r="AF65" s="293" t="s">
        <v>603</v>
      </c>
    </row>
    <row r="66" spans="1:32" ht="27.75" customHeight="1" x14ac:dyDescent="0.15">
      <c r="A66" s="186"/>
      <c r="B66" s="333">
        <v>7</v>
      </c>
      <c r="C66" s="335"/>
      <c r="D66" s="391"/>
      <c r="E66" s="392"/>
      <c r="F66" s="393"/>
      <c r="G66" s="400"/>
      <c r="H66" s="400"/>
      <c r="I66" s="400"/>
      <c r="J66" s="400"/>
      <c r="K66" s="400"/>
      <c r="L66" s="400"/>
      <c r="M66" s="400"/>
      <c r="N66" s="400"/>
      <c r="O66" s="400"/>
      <c r="P66" s="400"/>
      <c r="Q66" s="400"/>
      <c r="R66" s="400"/>
      <c r="S66" s="397"/>
      <c r="T66" s="398"/>
      <c r="U66" s="399"/>
      <c r="V66" s="394"/>
      <c r="W66" s="395"/>
      <c r="X66" s="395"/>
      <c r="Y66" s="395"/>
      <c r="Z66" s="396"/>
      <c r="AF66" s="172" t="s">
        <v>131</v>
      </c>
    </row>
    <row r="67" spans="1:32" ht="27.75" customHeight="1" x14ac:dyDescent="0.15">
      <c r="A67" s="186"/>
      <c r="B67" s="333">
        <v>8</v>
      </c>
      <c r="C67" s="335"/>
      <c r="D67" s="391"/>
      <c r="E67" s="392"/>
      <c r="F67" s="393"/>
      <c r="G67" s="400"/>
      <c r="H67" s="400"/>
      <c r="I67" s="400"/>
      <c r="J67" s="400"/>
      <c r="K67" s="400"/>
      <c r="L67" s="400"/>
      <c r="M67" s="400"/>
      <c r="N67" s="400"/>
      <c r="O67" s="400"/>
      <c r="P67" s="400"/>
      <c r="Q67" s="400"/>
      <c r="R67" s="400"/>
      <c r="S67" s="397"/>
      <c r="T67" s="398"/>
      <c r="U67" s="399"/>
      <c r="V67" s="394"/>
      <c r="W67" s="395"/>
      <c r="X67" s="395"/>
      <c r="Y67" s="395"/>
      <c r="Z67" s="396"/>
      <c r="AF67" s="172" t="s">
        <v>192</v>
      </c>
    </row>
    <row r="68" spans="1:32" ht="27.75" customHeight="1" x14ac:dyDescent="0.15">
      <c r="A68" s="186"/>
      <c r="B68" s="333">
        <v>9</v>
      </c>
      <c r="C68" s="335"/>
      <c r="D68" s="391"/>
      <c r="E68" s="392"/>
      <c r="F68" s="393"/>
      <c r="G68" s="400"/>
      <c r="H68" s="400"/>
      <c r="I68" s="400"/>
      <c r="J68" s="400"/>
      <c r="K68" s="400"/>
      <c r="L68" s="400"/>
      <c r="M68" s="400"/>
      <c r="N68" s="400"/>
      <c r="O68" s="400"/>
      <c r="P68" s="400"/>
      <c r="Q68" s="400"/>
      <c r="R68" s="400"/>
      <c r="S68" s="397"/>
      <c r="T68" s="398"/>
      <c r="U68" s="399"/>
      <c r="V68" s="394"/>
      <c r="W68" s="395"/>
      <c r="X68" s="395"/>
      <c r="Y68" s="395"/>
      <c r="Z68" s="396"/>
      <c r="AF68" s="172" t="s">
        <v>190</v>
      </c>
    </row>
    <row r="69" spans="1:32" ht="27.75" customHeight="1" x14ac:dyDescent="0.15">
      <c r="A69" s="186"/>
      <c r="B69" s="333">
        <v>10</v>
      </c>
      <c r="C69" s="335"/>
      <c r="D69" s="391"/>
      <c r="E69" s="392"/>
      <c r="F69" s="393"/>
      <c r="G69" s="426"/>
      <c r="H69" s="427"/>
      <c r="I69" s="427"/>
      <c r="J69" s="427"/>
      <c r="K69" s="427"/>
      <c r="L69" s="427"/>
      <c r="M69" s="427"/>
      <c r="N69" s="427"/>
      <c r="O69" s="427"/>
      <c r="P69" s="427"/>
      <c r="Q69" s="427"/>
      <c r="R69" s="428"/>
      <c r="S69" s="391"/>
      <c r="T69" s="392"/>
      <c r="U69" s="393"/>
      <c r="V69" s="394"/>
      <c r="W69" s="395"/>
      <c r="X69" s="395"/>
      <c r="Y69" s="395"/>
      <c r="Z69" s="396"/>
      <c r="AF69" s="172" t="s">
        <v>191</v>
      </c>
    </row>
    <row r="70" spans="1:32" ht="27.75" customHeight="1" x14ac:dyDescent="0.15">
      <c r="A70" s="186"/>
      <c r="B70" s="186"/>
      <c r="C70" s="186"/>
      <c r="D70" s="186"/>
      <c r="E70" s="186"/>
      <c r="F70" s="186"/>
      <c r="G70" s="187"/>
      <c r="H70" s="187"/>
      <c r="I70" s="187"/>
      <c r="J70" s="187"/>
      <c r="K70" s="187"/>
      <c r="L70" s="187"/>
      <c r="M70" s="187"/>
      <c r="N70" s="187"/>
      <c r="O70" s="187"/>
      <c r="P70" s="187"/>
      <c r="Q70" s="187"/>
      <c r="R70" s="187"/>
      <c r="S70" s="186"/>
      <c r="T70" s="186"/>
      <c r="U70" s="186"/>
      <c r="V70" s="186"/>
      <c r="W70" s="186"/>
      <c r="X70" s="186"/>
      <c r="Y70" s="186"/>
      <c r="Z70" s="186"/>
      <c r="AF70" s="172" t="s">
        <v>193</v>
      </c>
    </row>
    <row r="71" spans="1:32" ht="27.75" customHeight="1" x14ac:dyDescent="0.15">
      <c r="A71" s="186" t="s">
        <v>520</v>
      </c>
      <c r="B71" s="186"/>
      <c r="C71" s="186"/>
      <c r="D71" s="186"/>
      <c r="E71" s="186"/>
      <c r="F71" s="186"/>
      <c r="G71" s="186"/>
      <c r="H71" s="186"/>
      <c r="I71" s="186"/>
      <c r="J71" s="186"/>
      <c r="K71" s="186"/>
      <c r="L71" s="186"/>
      <c r="M71" s="186"/>
      <c r="N71" s="186"/>
      <c r="O71" s="186"/>
      <c r="P71" s="186"/>
      <c r="Q71" s="186"/>
      <c r="R71" s="186"/>
      <c r="S71" s="186"/>
      <c r="T71" s="186"/>
      <c r="U71" s="186"/>
      <c r="V71" s="186"/>
      <c r="W71" s="186"/>
      <c r="X71" s="186"/>
      <c r="Y71" s="186"/>
      <c r="Z71" s="186"/>
      <c r="AF71" s="172" t="s">
        <v>587</v>
      </c>
    </row>
    <row r="72" spans="1:32" ht="27.75" customHeight="1" x14ac:dyDescent="0.15">
      <c r="A72" s="186"/>
      <c r="B72" s="415"/>
      <c r="C72" s="317"/>
      <c r="D72" s="436" t="s">
        <v>127</v>
      </c>
      <c r="E72" s="437"/>
      <c r="F72" s="438"/>
      <c r="G72" s="425" t="s">
        <v>123</v>
      </c>
      <c r="H72" s="425"/>
      <c r="I72" s="425"/>
      <c r="J72" s="425"/>
      <c r="K72" s="425"/>
      <c r="L72" s="425"/>
      <c r="M72" s="425"/>
      <c r="N72" s="425"/>
      <c r="O72" s="425"/>
      <c r="P72" s="425"/>
      <c r="Q72" s="425"/>
      <c r="R72" s="425"/>
      <c r="S72" s="425"/>
      <c r="T72" s="425"/>
      <c r="U72" s="425"/>
      <c r="V72" s="419" t="s">
        <v>124</v>
      </c>
      <c r="W72" s="420"/>
      <c r="X72" s="420"/>
      <c r="Y72" s="420"/>
      <c r="Z72" s="421"/>
    </row>
    <row r="73" spans="1:32" ht="27.75" customHeight="1" x14ac:dyDescent="0.15">
      <c r="A73" s="186"/>
      <c r="B73" s="321"/>
      <c r="C73" s="323"/>
      <c r="D73" s="439"/>
      <c r="E73" s="440"/>
      <c r="F73" s="441"/>
      <c r="G73" s="425" t="s">
        <v>22</v>
      </c>
      <c r="H73" s="425"/>
      <c r="I73" s="425"/>
      <c r="J73" s="425"/>
      <c r="K73" s="425"/>
      <c r="L73" s="425"/>
      <c r="M73" s="425"/>
      <c r="N73" s="425"/>
      <c r="O73" s="425"/>
      <c r="P73" s="425"/>
      <c r="Q73" s="425"/>
      <c r="R73" s="425"/>
      <c r="S73" s="377" t="s">
        <v>125</v>
      </c>
      <c r="T73" s="377"/>
      <c r="U73" s="377"/>
      <c r="V73" s="416" t="s">
        <v>126</v>
      </c>
      <c r="W73" s="417"/>
      <c r="X73" s="417"/>
      <c r="Y73" s="417"/>
      <c r="Z73" s="418"/>
    </row>
    <row r="74" spans="1:32" ht="27.75" customHeight="1" x14ac:dyDescent="0.15">
      <c r="A74" s="186"/>
      <c r="B74" s="333">
        <v>4</v>
      </c>
      <c r="C74" s="335"/>
      <c r="D74" s="474"/>
      <c r="E74" s="475"/>
      <c r="F74" s="476"/>
      <c r="G74" s="400"/>
      <c r="H74" s="442"/>
      <c r="I74" s="442"/>
      <c r="J74" s="442"/>
      <c r="K74" s="442"/>
      <c r="L74" s="442"/>
      <c r="M74" s="442"/>
      <c r="N74" s="442"/>
      <c r="O74" s="442"/>
      <c r="P74" s="442"/>
      <c r="Q74" s="442"/>
      <c r="R74" s="442"/>
      <c r="S74" s="443"/>
      <c r="T74" s="444"/>
      <c r="U74" s="445"/>
      <c r="V74" s="394"/>
      <c r="W74" s="395"/>
      <c r="X74" s="395"/>
      <c r="Y74" s="395"/>
      <c r="Z74" s="396"/>
    </row>
    <row r="75" spans="1:32" ht="27.75" customHeight="1" x14ac:dyDescent="0.15">
      <c r="A75" s="186"/>
      <c r="B75" s="333">
        <v>5</v>
      </c>
      <c r="C75" s="335"/>
      <c r="D75" s="474"/>
      <c r="E75" s="475"/>
      <c r="F75" s="476"/>
      <c r="G75" s="400"/>
      <c r="H75" s="400"/>
      <c r="I75" s="400"/>
      <c r="J75" s="400"/>
      <c r="K75" s="400"/>
      <c r="L75" s="400"/>
      <c r="M75" s="400"/>
      <c r="N75" s="400"/>
      <c r="O75" s="400"/>
      <c r="P75" s="400"/>
      <c r="Q75" s="400"/>
      <c r="R75" s="400"/>
      <c r="S75" s="397"/>
      <c r="T75" s="398"/>
      <c r="U75" s="399"/>
      <c r="V75" s="394"/>
      <c r="W75" s="395"/>
      <c r="X75" s="395"/>
      <c r="Y75" s="395"/>
      <c r="Z75" s="396"/>
    </row>
    <row r="76" spans="1:32" ht="27.75" customHeight="1" x14ac:dyDescent="0.15">
      <c r="A76" s="186"/>
      <c r="B76" s="333">
        <v>6</v>
      </c>
      <c r="C76" s="335"/>
      <c r="D76" s="474"/>
      <c r="E76" s="475"/>
      <c r="F76" s="476"/>
      <c r="G76" s="477"/>
      <c r="H76" s="477"/>
      <c r="I76" s="477"/>
      <c r="J76" s="477"/>
      <c r="K76" s="477"/>
      <c r="L76" s="477"/>
      <c r="M76" s="477"/>
      <c r="N76" s="477"/>
      <c r="O76" s="477"/>
      <c r="P76" s="477"/>
      <c r="Q76" s="477"/>
      <c r="R76" s="477"/>
      <c r="S76" s="432"/>
      <c r="T76" s="432"/>
      <c r="U76" s="432"/>
      <c r="V76" s="394"/>
      <c r="W76" s="395"/>
      <c r="X76" s="395"/>
      <c r="Y76" s="395"/>
      <c r="Z76" s="396"/>
    </row>
    <row r="77" spans="1:32" x14ac:dyDescent="0.15">
      <c r="B77" s="9"/>
      <c r="C77" s="9"/>
      <c r="D77" s="9"/>
      <c r="E77" s="9"/>
      <c r="F77" s="9"/>
      <c r="G77" s="9"/>
      <c r="H77" s="9"/>
      <c r="I77" s="9"/>
      <c r="J77" s="9"/>
      <c r="K77" s="9"/>
      <c r="L77" s="9"/>
      <c r="M77" s="9"/>
      <c r="N77" s="9"/>
      <c r="O77" s="9"/>
      <c r="P77" s="9"/>
      <c r="Q77" s="9"/>
      <c r="R77" s="9"/>
      <c r="S77" s="9"/>
      <c r="T77" s="9"/>
      <c r="U77" s="9"/>
      <c r="V77" s="9"/>
      <c r="W77" s="9"/>
      <c r="X77" s="9"/>
      <c r="Y77" s="9"/>
      <c r="Z77" s="9"/>
    </row>
  </sheetData>
  <mergeCells count="201">
    <mergeCell ref="B76:C76"/>
    <mergeCell ref="D76:F76"/>
    <mergeCell ref="G76:R76"/>
    <mergeCell ref="S76:U76"/>
    <mergeCell ref="V76:Z76"/>
    <mergeCell ref="B74:C74"/>
    <mergeCell ref="D74:F74"/>
    <mergeCell ref="G74:R74"/>
    <mergeCell ref="S74:U74"/>
    <mergeCell ref="V74:Z74"/>
    <mergeCell ref="B75:C75"/>
    <mergeCell ref="D75:F75"/>
    <mergeCell ref="G75:R75"/>
    <mergeCell ref="S75:U75"/>
    <mergeCell ref="V75:Z75"/>
    <mergeCell ref="G72:U72"/>
    <mergeCell ref="V72:Z72"/>
    <mergeCell ref="G73:R73"/>
    <mergeCell ref="S73:U73"/>
    <mergeCell ref="V73:Z73"/>
    <mergeCell ref="B68:C68"/>
    <mergeCell ref="D68:F68"/>
    <mergeCell ref="G68:R68"/>
    <mergeCell ref="S68:U68"/>
    <mergeCell ref="V68:Z68"/>
    <mergeCell ref="B69:C69"/>
    <mergeCell ref="D69:F69"/>
    <mergeCell ref="G69:R69"/>
    <mergeCell ref="S69:U69"/>
    <mergeCell ref="V69:Z69"/>
    <mergeCell ref="B72:C73"/>
    <mergeCell ref="D72:F73"/>
    <mergeCell ref="D66:F66"/>
    <mergeCell ref="G66:R66"/>
    <mergeCell ref="S66:U66"/>
    <mergeCell ref="V66:Z66"/>
    <mergeCell ref="B67:C67"/>
    <mergeCell ref="D67:F67"/>
    <mergeCell ref="G67:R67"/>
    <mergeCell ref="S67:U67"/>
    <mergeCell ref="V67:Z67"/>
    <mergeCell ref="B66:C66"/>
    <mergeCell ref="B55:Z56"/>
    <mergeCell ref="G64:R64"/>
    <mergeCell ref="S64:U64"/>
    <mergeCell ref="V64:Z64"/>
    <mergeCell ref="B65:C65"/>
    <mergeCell ref="D65:F65"/>
    <mergeCell ref="G65:R65"/>
    <mergeCell ref="S65:U65"/>
    <mergeCell ref="V65:Z65"/>
    <mergeCell ref="B44:G44"/>
    <mergeCell ref="L46:N46"/>
    <mergeCell ref="I46:K46"/>
    <mergeCell ref="B54:H54"/>
    <mergeCell ref="C48:G48"/>
    <mergeCell ref="C50:G50"/>
    <mergeCell ref="C49:G49"/>
    <mergeCell ref="C52:G52"/>
    <mergeCell ref="O52:Q52"/>
    <mergeCell ref="L48:N48"/>
    <mergeCell ref="I48:K48"/>
    <mergeCell ref="I49:K49"/>
    <mergeCell ref="I47:K47"/>
    <mergeCell ref="I44:K44"/>
    <mergeCell ref="I50:K50"/>
    <mergeCell ref="I52:K52"/>
    <mergeCell ref="C51:G51"/>
    <mergeCell ref="I51:K51"/>
    <mergeCell ref="L51:N51"/>
    <mergeCell ref="O51:Q51"/>
    <mergeCell ref="L52:N52"/>
    <mergeCell ref="L44:N44"/>
    <mergeCell ref="I45:K45"/>
    <mergeCell ref="L45:N45"/>
    <mergeCell ref="B22:R22"/>
    <mergeCell ref="B19:C19"/>
    <mergeCell ref="I40:K41"/>
    <mergeCell ref="I42:K42"/>
    <mergeCell ref="L42:N42"/>
    <mergeCell ref="O42:Q42"/>
    <mergeCell ref="L40:Z40"/>
    <mergeCell ref="L41:N41"/>
    <mergeCell ref="B42:G42"/>
    <mergeCell ref="D19:F19"/>
    <mergeCell ref="S23:Z37"/>
    <mergeCell ref="B40:H41"/>
    <mergeCell ref="R42:T42"/>
    <mergeCell ref="G19:R19"/>
    <mergeCell ref="U42:W42"/>
    <mergeCell ref="X42:Z42"/>
    <mergeCell ref="V19:Z19"/>
    <mergeCell ref="C47:G47"/>
    <mergeCell ref="C45:G45"/>
    <mergeCell ref="C46:G46"/>
    <mergeCell ref="S19:U19"/>
    <mergeCell ref="V16:Z16"/>
    <mergeCell ref="B15:C16"/>
    <mergeCell ref="B17:C17"/>
    <mergeCell ref="G18:R18"/>
    <mergeCell ref="D17:F17"/>
    <mergeCell ref="D15:F16"/>
    <mergeCell ref="G15:U15"/>
    <mergeCell ref="G16:R16"/>
    <mergeCell ref="G17:R17"/>
    <mergeCell ref="V18:Z18"/>
    <mergeCell ref="S18:U18"/>
    <mergeCell ref="S17:U17"/>
    <mergeCell ref="V17:Z17"/>
    <mergeCell ref="V15:Z15"/>
    <mergeCell ref="B18:C18"/>
    <mergeCell ref="D18:F18"/>
    <mergeCell ref="S22:Z22"/>
    <mergeCell ref="O46:Q46"/>
    <mergeCell ref="R46:T46"/>
    <mergeCell ref="U46:W46"/>
    <mergeCell ref="O49:Q49"/>
    <mergeCell ref="R49:T49"/>
    <mergeCell ref="U49:W49"/>
    <mergeCell ref="X49:Z49"/>
    <mergeCell ref="B63:C64"/>
    <mergeCell ref="D63:F64"/>
    <mergeCell ref="G63:U63"/>
    <mergeCell ref="O47:Q47"/>
    <mergeCell ref="R47:T47"/>
    <mergeCell ref="U47:W47"/>
    <mergeCell ref="X47:Z47"/>
    <mergeCell ref="O48:Q48"/>
    <mergeCell ref="R48:T48"/>
    <mergeCell ref="U48:W48"/>
    <mergeCell ref="X48:Z48"/>
    <mergeCell ref="L47:N47"/>
    <mergeCell ref="R52:T52"/>
    <mergeCell ref="R54:T54"/>
    <mergeCell ref="V63:Z63"/>
    <mergeCell ref="R51:T51"/>
    <mergeCell ref="U51:W51"/>
    <mergeCell ref="X51:Z51"/>
    <mergeCell ref="U54:W54"/>
    <mergeCell ref="X54:Z54"/>
    <mergeCell ref="X46:Z46"/>
    <mergeCell ref="I54:K54"/>
    <mergeCell ref="L54:N54"/>
    <mergeCell ref="O54:Q54"/>
    <mergeCell ref="A2:AA2"/>
    <mergeCell ref="D6:F7"/>
    <mergeCell ref="V8:Z8"/>
    <mergeCell ref="V9:Z9"/>
    <mergeCell ref="S7:U7"/>
    <mergeCell ref="S8:U8"/>
    <mergeCell ref="B6:C7"/>
    <mergeCell ref="B8:C8"/>
    <mergeCell ref="V7:Z7"/>
    <mergeCell ref="D8:F8"/>
    <mergeCell ref="D9:F9"/>
    <mergeCell ref="S9:U9"/>
    <mergeCell ref="V6:Z6"/>
    <mergeCell ref="G6:U6"/>
    <mergeCell ref="G7:R7"/>
    <mergeCell ref="G8:R8"/>
    <mergeCell ref="G9:R9"/>
    <mergeCell ref="B9:C9"/>
    <mergeCell ref="D12:F12"/>
    <mergeCell ref="G12:R12"/>
    <mergeCell ref="B11:C11"/>
    <mergeCell ref="B12:C12"/>
    <mergeCell ref="D10:F10"/>
    <mergeCell ref="D11:F11"/>
    <mergeCell ref="V10:Z10"/>
    <mergeCell ref="V11:Z11"/>
    <mergeCell ref="V12:Z12"/>
    <mergeCell ref="S12:U12"/>
    <mergeCell ref="S10:U10"/>
    <mergeCell ref="S11:U11"/>
    <mergeCell ref="G10:R10"/>
    <mergeCell ref="G11:R11"/>
    <mergeCell ref="B10:C10"/>
    <mergeCell ref="AB45:AE45"/>
    <mergeCell ref="O41:Q41"/>
    <mergeCell ref="R41:T41"/>
    <mergeCell ref="U41:W41"/>
    <mergeCell ref="X41:Z41"/>
    <mergeCell ref="S16:U16"/>
    <mergeCell ref="X52:Z52"/>
    <mergeCell ref="L49:N49"/>
    <mergeCell ref="L50:N50"/>
    <mergeCell ref="O50:Q50"/>
    <mergeCell ref="R50:T50"/>
    <mergeCell ref="U50:W50"/>
    <mergeCell ref="X50:Z50"/>
    <mergeCell ref="O44:Q44"/>
    <mergeCell ref="R44:T44"/>
    <mergeCell ref="U44:W44"/>
    <mergeCell ref="X44:Z44"/>
    <mergeCell ref="O45:Q45"/>
    <mergeCell ref="R45:T45"/>
    <mergeCell ref="U45:W45"/>
    <mergeCell ref="X45:Z45"/>
    <mergeCell ref="AB44:AC44"/>
    <mergeCell ref="U52:W52"/>
    <mergeCell ref="B23:R37"/>
  </mergeCells>
  <phoneticPr fontId="1"/>
  <dataValidations count="2">
    <dataValidation type="list" allowBlank="1" showInputMessage="1" showErrorMessage="1" sqref="D8:D12 E65:F68 D65:D69 E8:F11" xr:uid="{00000000-0002-0000-0200-000000000000}">
      <formula1>$AF$61:$AF$63</formula1>
    </dataValidation>
    <dataValidation type="list" allowBlank="1" showInputMessage="1" showErrorMessage="1" sqref="D17:F19 D74:F76" xr:uid="{00000000-0002-0000-0200-000001000000}">
      <formula1>$AF$65:$AF$71</formula1>
    </dataValidation>
  </dataValidations>
  <pageMargins left="0.70866141732283472" right="0.70866141732283472" top="0.55118110236220474" bottom="0.35433070866141736" header="0.31496062992125984" footer="0.31496062992125984"/>
  <pageSetup paperSize="9" scale="7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A1:AJ38"/>
  <sheetViews>
    <sheetView view="pageBreakPreview" zoomScaleNormal="100" zoomScaleSheetLayoutView="100" workbookViewId="0">
      <selection activeCell="AB26" sqref="AB26"/>
    </sheetView>
  </sheetViews>
  <sheetFormatPr defaultColWidth="9" defaultRowHeight="13.5" x14ac:dyDescent="0.15"/>
  <cols>
    <col min="1" max="26" width="3.625" style="1" customWidth="1"/>
    <col min="27" max="16384" width="9" style="1"/>
  </cols>
  <sheetData>
    <row r="1" spans="1:26"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26" x14ac:dyDescent="0.15">
      <c r="A2" s="360" t="s">
        <v>20</v>
      </c>
      <c r="B2" s="360"/>
      <c r="C2" s="360"/>
      <c r="D2" s="360"/>
      <c r="E2" s="360"/>
      <c r="F2" s="360"/>
      <c r="G2" s="360"/>
      <c r="H2" s="360"/>
      <c r="I2" s="360"/>
      <c r="J2" s="360"/>
      <c r="K2" s="360"/>
      <c r="L2" s="360"/>
      <c r="M2" s="360"/>
      <c r="N2" s="360"/>
      <c r="O2" s="360"/>
      <c r="P2" s="360"/>
      <c r="Q2" s="360"/>
      <c r="R2" s="360"/>
      <c r="S2" s="360"/>
      <c r="T2" s="360"/>
      <c r="U2" s="360"/>
      <c r="V2" s="360"/>
      <c r="W2" s="360"/>
      <c r="X2" s="360"/>
      <c r="Y2" s="360"/>
      <c r="Z2" s="360"/>
    </row>
    <row r="3" spans="1:26"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row>
    <row r="4" spans="1:26" x14ac:dyDescent="0.15">
      <c r="A4" s="195" t="s">
        <v>186</v>
      </c>
      <c r="B4" s="188"/>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1:26" x14ac:dyDescent="0.15">
      <c r="A5" s="186" t="s">
        <v>524</v>
      </c>
      <c r="B5" s="188"/>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1:26" x14ac:dyDescent="0.15">
      <c r="A6" s="186"/>
      <c r="B6" s="195" t="s">
        <v>525</v>
      </c>
      <c r="C6" s="188"/>
      <c r="D6" s="188"/>
      <c r="E6" s="188"/>
      <c r="F6" s="188"/>
      <c r="G6" s="188"/>
      <c r="H6" s="188"/>
      <c r="I6" s="188"/>
      <c r="J6" s="188"/>
      <c r="K6" s="188"/>
      <c r="L6" s="188"/>
      <c r="M6" s="188"/>
      <c r="N6" s="188"/>
      <c r="O6" s="188"/>
      <c r="P6" s="188"/>
      <c r="Q6" s="188"/>
      <c r="R6" s="188"/>
      <c r="S6" s="188"/>
      <c r="T6" s="188"/>
      <c r="U6" s="188"/>
      <c r="V6" s="188"/>
      <c r="W6" s="188"/>
      <c r="X6" s="188"/>
      <c r="Y6" s="188"/>
      <c r="Z6" s="188"/>
    </row>
    <row r="7" spans="1:26" ht="20.25" customHeight="1" x14ac:dyDescent="0.15">
      <c r="A7" s="195"/>
      <c r="B7" s="415"/>
      <c r="C7" s="317"/>
      <c r="D7" s="425" t="s">
        <v>123</v>
      </c>
      <c r="E7" s="425"/>
      <c r="F7" s="425"/>
      <c r="G7" s="425"/>
      <c r="H7" s="425"/>
      <c r="I7" s="425"/>
      <c r="J7" s="425"/>
      <c r="K7" s="425"/>
      <c r="L7" s="425"/>
      <c r="M7" s="425"/>
      <c r="N7" s="425"/>
      <c r="O7" s="425"/>
      <c r="P7" s="425"/>
      <c r="Q7" s="425"/>
      <c r="R7" s="446" t="s">
        <v>124</v>
      </c>
      <c r="S7" s="446"/>
      <c r="T7" s="446"/>
      <c r="U7" s="446"/>
      <c r="V7" s="446"/>
      <c r="W7" s="446"/>
      <c r="X7" s="446"/>
      <c r="Y7" s="446"/>
      <c r="Z7" s="186"/>
    </row>
    <row r="8" spans="1:26" ht="26.25" customHeight="1" x14ac:dyDescent="0.15">
      <c r="A8" s="195"/>
      <c r="B8" s="321"/>
      <c r="C8" s="323"/>
      <c r="D8" s="422" t="s">
        <v>22</v>
      </c>
      <c r="E8" s="423"/>
      <c r="F8" s="423"/>
      <c r="G8" s="423"/>
      <c r="H8" s="423"/>
      <c r="I8" s="423"/>
      <c r="J8" s="423"/>
      <c r="K8" s="423"/>
      <c r="L8" s="423"/>
      <c r="M8" s="423"/>
      <c r="N8" s="424"/>
      <c r="O8" s="412" t="s">
        <v>125</v>
      </c>
      <c r="P8" s="413"/>
      <c r="Q8" s="414"/>
      <c r="R8" s="489" t="s">
        <v>126</v>
      </c>
      <c r="S8" s="489"/>
      <c r="T8" s="489"/>
      <c r="U8" s="489"/>
      <c r="V8" s="489"/>
      <c r="W8" s="489"/>
      <c r="X8" s="489"/>
      <c r="Y8" s="489"/>
      <c r="Z8" s="186"/>
    </row>
    <row r="9" spans="1:26" ht="24" customHeight="1" x14ac:dyDescent="0.15">
      <c r="A9" s="195"/>
      <c r="B9" s="333">
        <v>1</v>
      </c>
      <c r="C9" s="335"/>
      <c r="D9" s="484"/>
      <c r="E9" s="485"/>
      <c r="F9" s="485"/>
      <c r="G9" s="485"/>
      <c r="H9" s="485"/>
      <c r="I9" s="485"/>
      <c r="J9" s="485"/>
      <c r="K9" s="485"/>
      <c r="L9" s="485"/>
      <c r="M9" s="485"/>
      <c r="N9" s="486"/>
      <c r="O9" s="397"/>
      <c r="P9" s="398"/>
      <c r="Q9" s="399"/>
      <c r="R9" s="482"/>
      <c r="S9" s="482"/>
      <c r="T9" s="482"/>
      <c r="U9" s="482"/>
      <c r="V9" s="482"/>
      <c r="W9" s="482"/>
      <c r="X9" s="482"/>
      <c r="Y9" s="482"/>
      <c r="Z9" s="186"/>
    </row>
    <row r="10" spans="1:26" ht="24" customHeight="1" x14ac:dyDescent="0.15">
      <c r="A10" s="195"/>
      <c r="B10" s="333">
        <v>2</v>
      </c>
      <c r="C10" s="335"/>
      <c r="D10" s="484"/>
      <c r="E10" s="485"/>
      <c r="F10" s="485"/>
      <c r="G10" s="485"/>
      <c r="H10" s="485"/>
      <c r="I10" s="485"/>
      <c r="J10" s="485"/>
      <c r="K10" s="485"/>
      <c r="L10" s="485"/>
      <c r="M10" s="485"/>
      <c r="N10" s="486"/>
      <c r="O10" s="397"/>
      <c r="P10" s="398"/>
      <c r="Q10" s="399"/>
      <c r="R10" s="482"/>
      <c r="S10" s="482"/>
      <c r="T10" s="482"/>
      <c r="U10" s="482"/>
      <c r="V10" s="482"/>
      <c r="W10" s="482"/>
      <c r="X10" s="482"/>
      <c r="Y10" s="482"/>
      <c r="Z10" s="186"/>
    </row>
    <row r="11" spans="1:26" ht="24" customHeight="1" x14ac:dyDescent="0.15">
      <c r="A11" s="195"/>
      <c r="B11" s="333">
        <v>3</v>
      </c>
      <c r="C11" s="335"/>
      <c r="D11" s="426"/>
      <c r="E11" s="427"/>
      <c r="F11" s="427"/>
      <c r="G11" s="427"/>
      <c r="H11" s="427"/>
      <c r="I11" s="427"/>
      <c r="J11" s="427"/>
      <c r="K11" s="427"/>
      <c r="L11" s="427"/>
      <c r="M11" s="427"/>
      <c r="N11" s="428"/>
      <c r="O11" s="391"/>
      <c r="P11" s="392"/>
      <c r="Q11" s="393"/>
      <c r="R11" s="482"/>
      <c r="S11" s="482"/>
      <c r="T11" s="482"/>
      <c r="U11" s="482"/>
      <c r="V11" s="482"/>
      <c r="W11" s="482"/>
      <c r="X11" s="482"/>
      <c r="Y11" s="482"/>
      <c r="Z11" s="186"/>
    </row>
    <row r="12" spans="1:26" ht="24" customHeight="1" x14ac:dyDescent="0.15">
      <c r="A12" s="195"/>
      <c r="B12" s="333">
        <v>4</v>
      </c>
      <c r="C12" s="335"/>
      <c r="D12" s="426"/>
      <c r="E12" s="427"/>
      <c r="F12" s="427"/>
      <c r="G12" s="427"/>
      <c r="H12" s="427"/>
      <c r="I12" s="427"/>
      <c r="J12" s="427"/>
      <c r="K12" s="427"/>
      <c r="L12" s="427"/>
      <c r="M12" s="427"/>
      <c r="N12" s="428"/>
      <c r="O12" s="391"/>
      <c r="P12" s="392"/>
      <c r="Q12" s="393"/>
      <c r="R12" s="482"/>
      <c r="S12" s="482"/>
      <c r="T12" s="482"/>
      <c r="U12" s="482"/>
      <c r="V12" s="482"/>
      <c r="W12" s="482"/>
      <c r="X12" s="482"/>
      <c r="Y12" s="482"/>
      <c r="Z12" s="186"/>
    </row>
    <row r="13" spans="1:26" ht="24" customHeight="1" x14ac:dyDescent="0.15">
      <c r="A13" s="195"/>
      <c r="B13" s="333">
        <v>5</v>
      </c>
      <c r="C13" s="335"/>
      <c r="D13" s="426"/>
      <c r="E13" s="427"/>
      <c r="F13" s="427"/>
      <c r="G13" s="427"/>
      <c r="H13" s="427"/>
      <c r="I13" s="427"/>
      <c r="J13" s="427"/>
      <c r="K13" s="427"/>
      <c r="L13" s="427"/>
      <c r="M13" s="427"/>
      <c r="N13" s="428"/>
      <c r="O13" s="391"/>
      <c r="P13" s="392"/>
      <c r="Q13" s="393"/>
      <c r="R13" s="482"/>
      <c r="S13" s="482"/>
      <c r="T13" s="482"/>
      <c r="U13" s="482"/>
      <c r="V13" s="482"/>
      <c r="W13" s="482"/>
      <c r="X13" s="482"/>
      <c r="Y13" s="482"/>
      <c r="Z13" s="186"/>
    </row>
    <row r="14" spans="1:26" x14ac:dyDescent="0.15">
      <c r="A14" s="195"/>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row>
    <row r="15" spans="1:26" x14ac:dyDescent="0.15">
      <c r="A15" s="186"/>
      <c r="B15" s="186" t="s">
        <v>526</v>
      </c>
      <c r="C15" s="186"/>
      <c r="D15" s="186"/>
      <c r="E15" s="186"/>
      <c r="F15" s="186"/>
      <c r="G15" s="186"/>
      <c r="H15" s="186"/>
      <c r="I15" s="186"/>
      <c r="J15" s="186"/>
      <c r="K15" s="186"/>
      <c r="L15" s="186"/>
      <c r="M15" s="186"/>
      <c r="N15" s="186"/>
      <c r="O15" s="186"/>
      <c r="P15" s="186"/>
      <c r="Q15" s="186"/>
      <c r="R15" s="186"/>
      <c r="S15" s="186"/>
      <c r="T15" s="186"/>
      <c r="U15" s="186"/>
      <c r="V15" s="186"/>
      <c r="W15" s="186"/>
      <c r="X15" s="186"/>
      <c r="Y15" s="186"/>
      <c r="Z15" s="188"/>
    </row>
    <row r="16" spans="1:26" ht="17.25" customHeight="1" x14ac:dyDescent="0.15">
      <c r="A16" s="186"/>
      <c r="B16" s="347"/>
      <c r="C16" s="347"/>
      <c r="D16" s="425" t="s">
        <v>152</v>
      </c>
      <c r="E16" s="425"/>
      <c r="F16" s="425"/>
      <c r="G16" s="425"/>
      <c r="H16" s="425"/>
      <c r="I16" s="425"/>
      <c r="J16" s="425"/>
      <c r="K16" s="425"/>
      <c r="L16" s="425"/>
      <c r="M16" s="425"/>
      <c r="N16" s="425"/>
      <c r="O16" s="425"/>
      <c r="P16" s="425"/>
      <c r="Q16" s="425"/>
      <c r="R16" s="425"/>
      <c r="S16" s="425"/>
      <c r="T16" s="425"/>
      <c r="U16" s="425"/>
      <c r="V16" s="425"/>
      <c r="W16" s="425"/>
      <c r="X16" s="425"/>
      <c r="Y16" s="425"/>
      <c r="Z16" s="188"/>
    </row>
    <row r="17" spans="1:27" ht="24" customHeight="1" x14ac:dyDescent="0.15">
      <c r="A17" s="186"/>
      <c r="B17" s="315">
        <v>1</v>
      </c>
      <c r="C17" s="490"/>
      <c r="D17" s="468"/>
      <c r="E17" s="468"/>
      <c r="F17" s="468"/>
      <c r="G17" s="468"/>
      <c r="H17" s="468"/>
      <c r="I17" s="468"/>
      <c r="J17" s="468"/>
      <c r="K17" s="468"/>
      <c r="L17" s="468"/>
      <c r="M17" s="468"/>
      <c r="N17" s="468"/>
      <c r="O17" s="468"/>
      <c r="P17" s="468"/>
      <c r="Q17" s="468"/>
      <c r="R17" s="468"/>
      <c r="S17" s="468"/>
      <c r="T17" s="468"/>
      <c r="U17" s="468"/>
      <c r="V17" s="468"/>
      <c r="W17" s="468"/>
      <c r="X17" s="468"/>
      <c r="Y17" s="468"/>
      <c r="Z17" s="188"/>
    </row>
    <row r="18" spans="1:27" ht="24" customHeight="1" x14ac:dyDescent="0.15">
      <c r="A18" s="186"/>
      <c r="B18" s="315">
        <v>2</v>
      </c>
      <c r="C18" s="490"/>
      <c r="D18" s="468"/>
      <c r="E18" s="468"/>
      <c r="F18" s="468"/>
      <c r="G18" s="468"/>
      <c r="H18" s="468"/>
      <c r="I18" s="468"/>
      <c r="J18" s="468"/>
      <c r="K18" s="468"/>
      <c r="L18" s="468"/>
      <c r="M18" s="468"/>
      <c r="N18" s="468"/>
      <c r="O18" s="468"/>
      <c r="P18" s="468"/>
      <c r="Q18" s="468"/>
      <c r="R18" s="468"/>
      <c r="S18" s="468"/>
      <c r="T18" s="468"/>
      <c r="U18" s="468"/>
      <c r="V18" s="468"/>
      <c r="W18" s="468"/>
      <c r="X18" s="468"/>
      <c r="Y18" s="468"/>
      <c r="Z18" s="188"/>
    </row>
    <row r="19" spans="1:27" ht="24" customHeight="1" x14ac:dyDescent="0.15">
      <c r="A19" s="186"/>
      <c r="B19" s="336">
        <v>3</v>
      </c>
      <c r="C19" s="430"/>
      <c r="D19" s="468"/>
      <c r="E19" s="468"/>
      <c r="F19" s="468"/>
      <c r="G19" s="468"/>
      <c r="H19" s="468"/>
      <c r="I19" s="468"/>
      <c r="J19" s="468"/>
      <c r="K19" s="468"/>
      <c r="L19" s="468"/>
      <c r="M19" s="468"/>
      <c r="N19" s="468"/>
      <c r="O19" s="468"/>
      <c r="P19" s="468"/>
      <c r="Q19" s="468"/>
      <c r="R19" s="468"/>
      <c r="S19" s="468"/>
      <c r="T19" s="468"/>
      <c r="U19" s="468"/>
      <c r="V19" s="468"/>
      <c r="W19" s="468"/>
      <c r="X19" s="468"/>
      <c r="Y19" s="468"/>
      <c r="Z19" s="188"/>
    </row>
    <row r="20" spans="1:27" ht="24" customHeight="1" x14ac:dyDescent="0.15">
      <c r="A20" s="186"/>
      <c r="B20" s="315">
        <v>4</v>
      </c>
      <c r="C20" s="490"/>
      <c r="D20" s="468"/>
      <c r="E20" s="468"/>
      <c r="F20" s="468"/>
      <c r="G20" s="468"/>
      <c r="H20" s="468"/>
      <c r="I20" s="468"/>
      <c r="J20" s="468"/>
      <c r="K20" s="468"/>
      <c r="L20" s="468"/>
      <c r="M20" s="468"/>
      <c r="N20" s="468"/>
      <c r="O20" s="468"/>
      <c r="P20" s="468"/>
      <c r="Q20" s="468"/>
      <c r="R20" s="468"/>
      <c r="S20" s="468"/>
      <c r="T20" s="468"/>
      <c r="U20" s="468"/>
      <c r="V20" s="468"/>
      <c r="W20" s="468"/>
      <c r="X20" s="468"/>
      <c r="Y20" s="468"/>
      <c r="Z20" s="188"/>
    </row>
    <row r="21" spans="1:27" ht="24" customHeight="1" x14ac:dyDescent="0.15">
      <c r="A21" s="186"/>
      <c r="B21" s="346">
        <v>5</v>
      </c>
      <c r="C21" s="346"/>
      <c r="D21" s="468"/>
      <c r="E21" s="468"/>
      <c r="F21" s="468"/>
      <c r="G21" s="468"/>
      <c r="H21" s="468"/>
      <c r="I21" s="468"/>
      <c r="J21" s="468"/>
      <c r="K21" s="468"/>
      <c r="L21" s="468"/>
      <c r="M21" s="468"/>
      <c r="N21" s="468"/>
      <c r="O21" s="468"/>
      <c r="P21" s="468"/>
      <c r="Q21" s="468"/>
      <c r="R21" s="468"/>
      <c r="S21" s="468"/>
      <c r="T21" s="468"/>
      <c r="U21" s="468"/>
      <c r="V21" s="468"/>
      <c r="W21" s="468"/>
      <c r="X21" s="468"/>
      <c r="Y21" s="468"/>
      <c r="Z21" s="188"/>
    </row>
    <row r="22" spans="1:27" x14ac:dyDescent="0.15">
      <c r="A22" s="195"/>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c r="Z22" s="188"/>
    </row>
    <row r="23" spans="1:27" x14ac:dyDescent="0.15">
      <c r="A23" s="195"/>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row>
    <row r="24" spans="1:27" x14ac:dyDescent="0.15">
      <c r="A24" s="186" t="s">
        <v>527</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8"/>
    </row>
    <row r="25" spans="1:27" ht="29.1" customHeight="1" x14ac:dyDescent="0.15">
      <c r="A25" s="186"/>
      <c r="B25" s="352" t="s">
        <v>135</v>
      </c>
      <c r="C25" s="352"/>
      <c r="D25" s="352"/>
      <c r="E25" s="352"/>
      <c r="F25" s="492"/>
      <c r="G25" s="493"/>
      <c r="H25" s="493"/>
      <c r="I25" s="261" t="s">
        <v>185</v>
      </c>
      <c r="J25" s="352" t="s">
        <v>137</v>
      </c>
      <c r="K25" s="352"/>
      <c r="L25" s="352"/>
      <c r="M25" s="352"/>
      <c r="N25" s="492"/>
      <c r="O25" s="493"/>
      <c r="P25" s="493"/>
      <c r="Q25" s="261" t="s">
        <v>144</v>
      </c>
      <c r="R25" s="483" t="s">
        <v>138</v>
      </c>
      <c r="S25" s="483"/>
      <c r="T25" s="483"/>
      <c r="U25" s="483"/>
      <c r="V25" s="492"/>
      <c r="W25" s="493"/>
      <c r="X25" s="493"/>
      <c r="Y25" s="261" t="s">
        <v>144</v>
      </c>
      <c r="Z25" s="188"/>
    </row>
    <row r="26" spans="1:27" ht="29.1" customHeight="1" x14ac:dyDescent="0.15">
      <c r="A26" s="186"/>
      <c r="B26" s="352" t="s">
        <v>136</v>
      </c>
      <c r="C26" s="352"/>
      <c r="D26" s="352"/>
      <c r="E26" s="352"/>
      <c r="F26" s="492"/>
      <c r="G26" s="493"/>
      <c r="H26" s="493"/>
      <c r="I26" s="261" t="s">
        <v>144</v>
      </c>
      <c r="J26" s="352" t="s">
        <v>139</v>
      </c>
      <c r="K26" s="352"/>
      <c r="L26" s="352"/>
      <c r="M26" s="352"/>
      <c r="N26" s="492"/>
      <c r="O26" s="493"/>
      <c r="P26" s="493"/>
      <c r="Q26" s="261" t="s">
        <v>144</v>
      </c>
      <c r="R26" s="494" t="s">
        <v>42</v>
      </c>
      <c r="S26" s="495"/>
      <c r="T26" s="496" t="s">
        <v>528</v>
      </c>
      <c r="U26" s="497"/>
      <c r="V26" s="492"/>
      <c r="W26" s="493"/>
      <c r="X26" s="493"/>
      <c r="Y26" s="261" t="s">
        <v>144</v>
      </c>
      <c r="Z26" s="188"/>
      <c r="AA26" s="8"/>
    </row>
    <row r="27" spans="1:27" x14ac:dyDescent="0.15">
      <c r="A27" s="195"/>
      <c r="B27" s="352" t="s">
        <v>46</v>
      </c>
      <c r="C27" s="352"/>
      <c r="D27" s="352"/>
      <c r="E27" s="352"/>
      <c r="F27" s="488"/>
      <c r="G27" s="488"/>
      <c r="H27" s="488"/>
      <c r="I27" s="488"/>
      <c r="J27" s="488"/>
      <c r="K27" s="488"/>
      <c r="L27" s="488"/>
      <c r="M27" s="488"/>
      <c r="N27" s="488"/>
      <c r="O27" s="488"/>
      <c r="P27" s="488"/>
      <c r="Q27" s="488"/>
      <c r="R27" s="488"/>
      <c r="S27" s="488"/>
      <c r="T27" s="488"/>
      <c r="U27" s="488"/>
      <c r="V27" s="488"/>
      <c r="W27" s="488"/>
      <c r="X27" s="488"/>
      <c r="Y27" s="488"/>
      <c r="Z27" s="188"/>
    </row>
    <row r="28" spans="1:27" x14ac:dyDescent="0.15">
      <c r="A28" s="195"/>
      <c r="B28" s="352"/>
      <c r="C28" s="352"/>
      <c r="D28" s="352"/>
      <c r="E28" s="352"/>
      <c r="F28" s="488"/>
      <c r="G28" s="488"/>
      <c r="H28" s="488"/>
      <c r="I28" s="488"/>
      <c r="J28" s="488"/>
      <c r="K28" s="488"/>
      <c r="L28" s="488"/>
      <c r="M28" s="488"/>
      <c r="N28" s="488"/>
      <c r="O28" s="488"/>
      <c r="P28" s="488"/>
      <c r="Q28" s="488"/>
      <c r="R28" s="488"/>
      <c r="S28" s="488"/>
      <c r="T28" s="488"/>
      <c r="U28" s="488"/>
      <c r="V28" s="488"/>
      <c r="W28" s="488"/>
      <c r="X28" s="488"/>
      <c r="Y28" s="488"/>
      <c r="Z28" s="188"/>
    </row>
    <row r="29" spans="1:27" x14ac:dyDescent="0.15">
      <c r="A29" s="186"/>
      <c r="B29" s="352"/>
      <c r="C29" s="352"/>
      <c r="D29" s="352"/>
      <c r="E29" s="352"/>
      <c r="F29" s="488"/>
      <c r="G29" s="488"/>
      <c r="H29" s="488"/>
      <c r="I29" s="488"/>
      <c r="J29" s="488"/>
      <c r="K29" s="488"/>
      <c r="L29" s="488"/>
      <c r="M29" s="488"/>
      <c r="N29" s="488"/>
      <c r="O29" s="488"/>
      <c r="P29" s="488"/>
      <c r="Q29" s="488"/>
      <c r="R29" s="488"/>
      <c r="S29" s="488"/>
      <c r="T29" s="488"/>
      <c r="U29" s="488"/>
      <c r="V29" s="488"/>
      <c r="W29" s="488"/>
      <c r="X29" s="488"/>
      <c r="Y29" s="488"/>
      <c r="Z29" s="188"/>
      <c r="AA29" s="8"/>
    </row>
    <row r="30" spans="1:27" x14ac:dyDescent="0.15">
      <c r="A30" s="195"/>
      <c r="B30" s="352"/>
      <c r="C30" s="352"/>
      <c r="D30" s="352"/>
      <c r="E30" s="352"/>
      <c r="F30" s="488"/>
      <c r="G30" s="488"/>
      <c r="H30" s="488"/>
      <c r="I30" s="488"/>
      <c r="J30" s="488"/>
      <c r="K30" s="488"/>
      <c r="L30" s="488"/>
      <c r="M30" s="488"/>
      <c r="N30" s="488"/>
      <c r="O30" s="488"/>
      <c r="P30" s="488"/>
      <c r="Q30" s="488"/>
      <c r="R30" s="488"/>
      <c r="S30" s="488"/>
      <c r="T30" s="488"/>
      <c r="U30" s="488"/>
      <c r="V30" s="488"/>
      <c r="W30" s="488"/>
      <c r="X30" s="488"/>
      <c r="Y30" s="488"/>
      <c r="Z30" s="188"/>
    </row>
    <row r="31" spans="1:27" x14ac:dyDescent="0.15">
      <c r="A31" s="195"/>
      <c r="B31" s="188"/>
      <c r="C31" s="188"/>
      <c r="D31" s="188"/>
      <c r="E31" s="188"/>
      <c r="F31" s="188"/>
      <c r="G31" s="188"/>
      <c r="H31" s="188"/>
      <c r="I31" s="188"/>
      <c r="J31" s="188"/>
      <c r="K31" s="188"/>
      <c r="L31" s="188"/>
      <c r="M31" s="188"/>
      <c r="N31" s="188"/>
      <c r="O31" s="188"/>
      <c r="P31" s="188"/>
      <c r="Q31" s="188"/>
      <c r="R31" s="188"/>
      <c r="S31" s="188"/>
      <c r="T31" s="188"/>
      <c r="U31" s="188"/>
      <c r="V31" s="188"/>
      <c r="W31" s="188"/>
      <c r="X31" s="188"/>
      <c r="Y31" s="188"/>
      <c r="Z31" s="188"/>
    </row>
    <row r="32" spans="1:27" x14ac:dyDescent="0.15">
      <c r="A32" s="186"/>
      <c r="B32" s="186"/>
      <c r="C32" s="186"/>
      <c r="D32" s="186"/>
      <c r="E32" s="186"/>
      <c r="F32" s="186"/>
      <c r="G32" s="186"/>
      <c r="H32" s="186"/>
      <c r="I32" s="186"/>
      <c r="J32" s="186"/>
      <c r="K32" s="186"/>
      <c r="L32" s="186"/>
      <c r="M32" s="186"/>
      <c r="N32" s="186"/>
      <c r="O32" s="186"/>
      <c r="P32" s="186"/>
      <c r="Q32" s="186"/>
      <c r="R32" s="186"/>
      <c r="S32" s="186"/>
      <c r="T32" s="186"/>
      <c r="U32" s="186"/>
      <c r="V32" s="186"/>
      <c r="W32" s="196"/>
      <c r="X32" s="196"/>
      <c r="Y32" s="196"/>
      <c r="Z32" s="186"/>
    </row>
    <row r="33" spans="1:36" x14ac:dyDescent="0.15">
      <c r="A33" s="186" t="s">
        <v>153</v>
      </c>
      <c r="B33" s="186"/>
      <c r="C33" s="186"/>
      <c r="D33" s="186"/>
      <c r="E33" s="186"/>
      <c r="F33" s="186"/>
      <c r="G33" s="186"/>
      <c r="H33" s="186"/>
      <c r="I33" s="186"/>
      <c r="J33" s="186"/>
      <c r="K33" s="186"/>
      <c r="L33" s="186"/>
      <c r="M33" s="186"/>
      <c r="N33" s="186"/>
      <c r="O33" s="186"/>
      <c r="P33" s="186"/>
      <c r="Q33" s="186"/>
      <c r="R33" s="186"/>
      <c r="S33" s="186"/>
      <c r="T33" s="186"/>
      <c r="U33" s="186"/>
      <c r="V33" s="196"/>
      <c r="W33" s="196"/>
      <c r="X33" s="196"/>
      <c r="Y33" s="196"/>
      <c r="Z33" s="186"/>
      <c r="AE33" s="175" t="s">
        <v>566</v>
      </c>
      <c r="AF33" s="175"/>
      <c r="AG33" s="175"/>
      <c r="AH33" s="175"/>
      <c r="AI33" s="175"/>
      <c r="AJ33" s="175"/>
    </row>
    <row r="34" spans="1:36" ht="13.5" customHeight="1" x14ac:dyDescent="0.15">
      <c r="A34" s="186"/>
      <c r="B34" s="347"/>
      <c r="C34" s="347"/>
      <c r="D34" s="347"/>
      <c r="E34" s="347"/>
      <c r="F34" s="347"/>
      <c r="G34" s="347"/>
      <c r="H34" s="479" t="s">
        <v>160</v>
      </c>
      <c r="I34" s="480"/>
      <c r="J34" s="481"/>
      <c r="K34" s="491" t="s">
        <v>124</v>
      </c>
      <c r="L34" s="491"/>
      <c r="M34" s="491"/>
      <c r="N34" s="491"/>
      <c r="O34" s="491"/>
      <c r="P34" s="491"/>
      <c r="Q34" s="491"/>
      <c r="R34" s="491"/>
      <c r="S34" s="491"/>
      <c r="T34" s="491"/>
      <c r="U34" s="491"/>
      <c r="V34" s="491"/>
      <c r="W34" s="491"/>
      <c r="X34" s="491"/>
      <c r="Y34" s="491"/>
      <c r="Z34" s="186"/>
      <c r="AE34" s="499" t="str">
        <f>H34</f>
        <v>計画開始年度前年度の実績</v>
      </c>
      <c r="AF34" s="498" t="str">
        <f>K35</f>
        <v>（　　）年度</v>
      </c>
      <c r="AG34" s="498" t="str">
        <f>N35</f>
        <v>（　　）年度</v>
      </c>
      <c r="AH34" s="498" t="str">
        <f>Q35</f>
        <v>（　　）年度</v>
      </c>
      <c r="AI34" s="498" t="str">
        <f>T35</f>
        <v>（　　）年度</v>
      </c>
      <c r="AJ34" s="498" t="str">
        <f>W35</f>
        <v>（　　）年度</v>
      </c>
    </row>
    <row r="35" spans="1:36" x14ac:dyDescent="0.15">
      <c r="A35" s="186"/>
      <c r="B35" s="347"/>
      <c r="C35" s="347"/>
      <c r="D35" s="347"/>
      <c r="E35" s="347"/>
      <c r="F35" s="347"/>
      <c r="G35" s="347"/>
      <c r="H35" s="412"/>
      <c r="I35" s="413"/>
      <c r="J35" s="414"/>
      <c r="K35" s="478" t="s">
        <v>184</v>
      </c>
      <c r="L35" s="478"/>
      <c r="M35" s="478"/>
      <c r="N35" s="478" t="s">
        <v>184</v>
      </c>
      <c r="O35" s="478"/>
      <c r="P35" s="478"/>
      <c r="Q35" s="478" t="s">
        <v>184</v>
      </c>
      <c r="R35" s="478"/>
      <c r="S35" s="478"/>
      <c r="T35" s="478" t="s">
        <v>184</v>
      </c>
      <c r="U35" s="478"/>
      <c r="V35" s="478"/>
      <c r="W35" s="478" t="s">
        <v>184</v>
      </c>
      <c r="X35" s="478"/>
      <c r="Y35" s="478"/>
      <c r="Z35" s="202"/>
      <c r="AA35" s="260" t="s">
        <v>523</v>
      </c>
      <c r="AB35" s="170"/>
      <c r="AC35" s="170"/>
      <c r="AE35" s="499"/>
      <c r="AF35" s="498"/>
      <c r="AG35" s="498"/>
      <c r="AH35" s="498"/>
      <c r="AI35" s="498"/>
      <c r="AJ35" s="498"/>
    </row>
    <row r="36" spans="1:36" ht="33" customHeight="1" x14ac:dyDescent="0.15">
      <c r="A36" s="186"/>
      <c r="B36" s="346" t="s">
        <v>211</v>
      </c>
      <c r="C36" s="346"/>
      <c r="D36" s="346"/>
      <c r="E36" s="346"/>
      <c r="F36" s="487" t="s">
        <v>47</v>
      </c>
      <c r="G36" s="487"/>
      <c r="H36" s="470"/>
      <c r="I36" s="471"/>
      <c r="J36" s="472"/>
      <c r="K36" s="378"/>
      <c r="L36" s="379"/>
      <c r="M36" s="380"/>
      <c r="N36" s="378"/>
      <c r="O36" s="379"/>
      <c r="P36" s="380"/>
      <c r="Q36" s="378"/>
      <c r="R36" s="379"/>
      <c r="S36" s="380"/>
      <c r="T36" s="378"/>
      <c r="U36" s="379"/>
      <c r="V36" s="380"/>
      <c r="W36" s="378"/>
      <c r="X36" s="379"/>
      <c r="Y36" s="380"/>
      <c r="Z36" s="203"/>
      <c r="AA36" s="169"/>
      <c r="AB36" s="169"/>
      <c r="AC36" s="169"/>
    </row>
    <row r="37" spans="1:36" ht="33" customHeight="1" x14ac:dyDescent="0.15">
      <c r="A37" s="186"/>
      <c r="B37" s="346" t="s">
        <v>212</v>
      </c>
      <c r="C37" s="346"/>
      <c r="D37" s="346"/>
      <c r="E37" s="346"/>
      <c r="F37" s="487" t="s">
        <v>47</v>
      </c>
      <c r="G37" s="487"/>
      <c r="H37" s="470"/>
      <c r="I37" s="471"/>
      <c r="J37" s="472"/>
      <c r="K37" s="378"/>
      <c r="L37" s="379"/>
      <c r="M37" s="380"/>
      <c r="N37" s="378"/>
      <c r="O37" s="379"/>
      <c r="P37" s="380"/>
      <c r="Q37" s="378"/>
      <c r="R37" s="379"/>
      <c r="S37" s="380"/>
      <c r="T37" s="378"/>
      <c r="U37" s="379"/>
      <c r="V37" s="380"/>
      <c r="W37" s="378"/>
      <c r="X37" s="379"/>
      <c r="Y37" s="380"/>
      <c r="Z37" s="203"/>
      <c r="AA37" s="169"/>
      <c r="AB37" s="169"/>
      <c r="AC37" s="169"/>
      <c r="AE37" s="259" t="e">
        <f>H37/H36</f>
        <v>#DIV/0!</v>
      </c>
      <c r="AF37" s="259" t="e">
        <f>K37/K36</f>
        <v>#DIV/0!</v>
      </c>
      <c r="AG37" s="259" t="e">
        <f>N37/N36</f>
        <v>#DIV/0!</v>
      </c>
      <c r="AH37" s="259" t="e">
        <f>Q37/Q36</f>
        <v>#DIV/0!</v>
      </c>
      <c r="AI37" s="259" t="e">
        <f>T37/T36</f>
        <v>#DIV/0!</v>
      </c>
      <c r="AJ37" s="259" t="e">
        <f>W37/W36</f>
        <v>#DIV/0!</v>
      </c>
    </row>
    <row r="38" spans="1:36" x14ac:dyDescent="0.15">
      <c r="A38" s="186"/>
      <c r="B38" s="186"/>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6"/>
    </row>
  </sheetData>
  <mergeCells count="84">
    <mergeCell ref="AJ34:AJ35"/>
    <mergeCell ref="AE34:AE35"/>
    <mergeCell ref="AF34:AF35"/>
    <mergeCell ref="AG34:AG35"/>
    <mergeCell ref="AH34:AH35"/>
    <mergeCell ref="AI34:AI35"/>
    <mergeCell ref="F26:H26"/>
    <mergeCell ref="F25:H25"/>
    <mergeCell ref="N25:P25"/>
    <mergeCell ref="N26:P26"/>
    <mergeCell ref="V26:X26"/>
    <mergeCell ref="V25:X25"/>
    <mergeCell ref="R26:S26"/>
    <mergeCell ref="T26:U26"/>
    <mergeCell ref="T35:V35"/>
    <mergeCell ref="W35:Y35"/>
    <mergeCell ref="D16:Y16"/>
    <mergeCell ref="B21:C21"/>
    <mergeCell ref="B19:C19"/>
    <mergeCell ref="D17:Y17"/>
    <mergeCell ref="D18:Y18"/>
    <mergeCell ref="D19:Y19"/>
    <mergeCell ref="D20:Y20"/>
    <mergeCell ref="D21:Y21"/>
    <mergeCell ref="B20:C20"/>
    <mergeCell ref="B18:C18"/>
    <mergeCell ref="B16:C16"/>
    <mergeCell ref="B17:C17"/>
    <mergeCell ref="K34:Y34"/>
    <mergeCell ref="K35:M35"/>
    <mergeCell ref="A2:Z2"/>
    <mergeCell ref="B27:E30"/>
    <mergeCell ref="F27:Y30"/>
    <mergeCell ref="B7:C8"/>
    <mergeCell ref="R7:Y7"/>
    <mergeCell ref="O8:Q8"/>
    <mergeCell ref="R8:Y8"/>
    <mergeCell ref="B26:E26"/>
    <mergeCell ref="J26:M26"/>
    <mergeCell ref="D7:Q7"/>
    <mergeCell ref="D8:N8"/>
    <mergeCell ref="R9:Y9"/>
    <mergeCell ref="R10:Y10"/>
    <mergeCell ref="B9:C9"/>
    <mergeCell ref="O9:Q9"/>
    <mergeCell ref="D9:N9"/>
    <mergeCell ref="B37:E37"/>
    <mergeCell ref="F37:G37"/>
    <mergeCell ref="B34:G35"/>
    <mergeCell ref="B36:E36"/>
    <mergeCell ref="F36:G36"/>
    <mergeCell ref="D10:N10"/>
    <mergeCell ref="R11:Y11"/>
    <mergeCell ref="R12:Y12"/>
    <mergeCell ref="B11:C11"/>
    <mergeCell ref="B10:C10"/>
    <mergeCell ref="O10:Q10"/>
    <mergeCell ref="B12:C12"/>
    <mergeCell ref="O12:Q12"/>
    <mergeCell ref="D12:N12"/>
    <mergeCell ref="D11:N11"/>
    <mergeCell ref="O11:Q11"/>
    <mergeCell ref="B13:C13"/>
    <mergeCell ref="O13:Q13"/>
    <mergeCell ref="R13:Y13"/>
    <mergeCell ref="D13:N13"/>
    <mergeCell ref="B25:E25"/>
    <mergeCell ref="J25:M25"/>
    <mergeCell ref="R25:U25"/>
    <mergeCell ref="W36:Y36"/>
    <mergeCell ref="N37:P37"/>
    <mergeCell ref="Q37:S37"/>
    <mergeCell ref="T37:V37"/>
    <mergeCell ref="W37:Y37"/>
    <mergeCell ref="N36:P36"/>
    <mergeCell ref="Q36:S36"/>
    <mergeCell ref="T36:V36"/>
    <mergeCell ref="N35:P35"/>
    <mergeCell ref="Q35:S35"/>
    <mergeCell ref="H36:J36"/>
    <mergeCell ref="H37:J37"/>
    <mergeCell ref="K36:M36"/>
    <mergeCell ref="K37:M37"/>
    <mergeCell ref="H34:J35"/>
  </mergeCells>
  <phoneticPr fontId="1"/>
  <pageMargins left="0.70866141732283472" right="0.70866141732283472" top="0.55118110236220474"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sheetPr>
  <dimension ref="A1:AJ65"/>
  <sheetViews>
    <sheetView showGridLines="0" view="pageBreakPreview" topLeftCell="A10" zoomScaleNormal="100" zoomScaleSheetLayoutView="100" workbookViewId="0">
      <selection activeCell="AJ12" sqref="AJ12"/>
    </sheetView>
  </sheetViews>
  <sheetFormatPr defaultColWidth="9" defaultRowHeight="13.5" x14ac:dyDescent="0.15"/>
  <cols>
    <col min="1" max="26" width="3.625" style="1" customWidth="1"/>
    <col min="27" max="16384" width="9" style="1"/>
  </cols>
  <sheetData>
    <row r="1" spans="1:26"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26" x14ac:dyDescent="0.15">
      <c r="A2" s="360" t="s">
        <v>23</v>
      </c>
      <c r="B2" s="360"/>
      <c r="C2" s="360"/>
      <c r="D2" s="360"/>
      <c r="E2" s="360"/>
      <c r="F2" s="360"/>
      <c r="G2" s="360"/>
      <c r="H2" s="360"/>
      <c r="I2" s="360"/>
      <c r="J2" s="360"/>
      <c r="K2" s="360"/>
      <c r="L2" s="360"/>
      <c r="M2" s="360"/>
      <c r="N2" s="360"/>
      <c r="O2" s="360"/>
      <c r="P2" s="360"/>
      <c r="Q2" s="360"/>
      <c r="R2" s="360"/>
      <c r="S2" s="360"/>
      <c r="T2" s="360"/>
      <c r="U2" s="360"/>
      <c r="V2" s="360"/>
      <c r="W2" s="360"/>
      <c r="X2" s="360"/>
      <c r="Y2" s="360"/>
      <c r="Z2" s="360"/>
    </row>
    <row r="3" spans="1:26"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row>
    <row r="4" spans="1:26" ht="16.5" x14ac:dyDescent="0.15">
      <c r="A4" s="195" t="s">
        <v>213</v>
      </c>
      <c r="B4" s="188"/>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1:26" x14ac:dyDescent="0.15">
      <c r="A5" s="186" t="s">
        <v>167</v>
      </c>
      <c r="B5" s="186"/>
      <c r="C5" s="186"/>
      <c r="D5" s="186"/>
      <c r="E5" s="186"/>
      <c r="F5" s="186"/>
      <c r="G5" s="186"/>
      <c r="H5" s="186"/>
      <c r="I5" s="186"/>
      <c r="J5" s="186"/>
      <c r="K5" s="186"/>
      <c r="L5" s="186"/>
      <c r="M5" s="186"/>
      <c r="N5" s="186"/>
      <c r="O5" s="186"/>
      <c r="P5" s="186"/>
      <c r="Q5" s="186"/>
      <c r="R5" s="186"/>
      <c r="S5" s="186"/>
      <c r="T5" s="186"/>
      <c r="U5" s="186"/>
      <c r="V5" s="186"/>
      <c r="W5" s="186"/>
      <c r="X5" s="186"/>
      <c r="Y5" s="186"/>
      <c r="Z5" s="186"/>
    </row>
    <row r="6" spans="1:26" ht="6.6" customHeight="1" x14ac:dyDescent="0.15">
      <c r="A6" s="186"/>
      <c r="B6" s="502"/>
      <c r="C6" s="502"/>
      <c r="D6" s="502"/>
      <c r="E6" s="502"/>
      <c r="F6" s="502"/>
      <c r="G6" s="502"/>
      <c r="H6" s="502"/>
      <c r="I6" s="502"/>
      <c r="J6" s="502"/>
      <c r="K6" s="502"/>
      <c r="L6" s="502"/>
      <c r="M6" s="502"/>
      <c r="N6" s="502"/>
      <c r="O6" s="502"/>
      <c r="P6" s="502"/>
      <c r="Q6" s="502"/>
      <c r="R6" s="502"/>
      <c r="S6" s="502"/>
      <c r="T6" s="502"/>
      <c r="U6" s="502"/>
      <c r="V6" s="502"/>
      <c r="W6" s="502"/>
      <c r="X6" s="502"/>
      <c r="Y6" s="502"/>
      <c r="Z6" s="186"/>
    </row>
    <row r="7" spans="1:26" x14ac:dyDescent="0.15">
      <c r="A7" s="186"/>
      <c r="B7" s="425" t="s">
        <v>222</v>
      </c>
      <c r="C7" s="425"/>
      <c r="D7" s="425"/>
      <c r="E7" s="425"/>
      <c r="F7" s="425"/>
      <c r="G7" s="425"/>
      <c r="H7" s="425"/>
      <c r="I7" s="425"/>
      <c r="J7" s="425"/>
      <c r="K7" s="425"/>
      <c r="L7" s="425"/>
      <c r="M7" s="425"/>
      <c r="N7" s="425"/>
      <c r="O7" s="425"/>
      <c r="P7" s="446" t="s">
        <v>126</v>
      </c>
      <c r="Q7" s="446"/>
      <c r="R7" s="446"/>
      <c r="S7" s="446"/>
      <c r="T7" s="446"/>
      <c r="U7" s="446"/>
      <c r="V7" s="446"/>
      <c r="W7" s="446"/>
      <c r="X7" s="446"/>
      <c r="Y7" s="446"/>
      <c r="Z7" s="186"/>
    </row>
    <row r="8" spans="1:26" ht="13.5" customHeight="1" x14ac:dyDescent="0.15">
      <c r="A8" s="186"/>
      <c r="B8" s="500"/>
      <c r="C8" s="500"/>
      <c r="D8" s="500"/>
      <c r="E8" s="500"/>
      <c r="F8" s="500"/>
      <c r="G8" s="500"/>
      <c r="H8" s="500"/>
      <c r="I8" s="500"/>
      <c r="J8" s="500"/>
      <c r="K8" s="500"/>
      <c r="L8" s="500"/>
      <c r="M8" s="500"/>
      <c r="N8" s="500"/>
      <c r="O8" s="500"/>
      <c r="P8" s="503"/>
      <c r="Q8" s="504"/>
      <c r="R8" s="504"/>
      <c r="S8" s="504"/>
      <c r="T8" s="504"/>
      <c r="U8" s="504"/>
      <c r="V8" s="504"/>
      <c r="W8" s="504"/>
      <c r="X8" s="504"/>
      <c r="Y8" s="505"/>
      <c r="Z8" s="186"/>
    </row>
    <row r="9" spans="1:26" x14ac:dyDescent="0.15">
      <c r="A9" s="186"/>
      <c r="B9" s="501"/>
      <c r="C9" s="501"/>
      <c r="D9" s="501"/>
      <c r="E9" s="501"/>
      <c r="F9" s="501"/>
      <c r="G9" s="501"/>
      <c r="H9" s="501"/>
      <c r="I9" s="501"/>
      <c r="J9" s="501"/>
      <c r="K9" s="501"/>
      <c r="L9" s="501"/>
      <c r="M9" s="501"/>
      <c r="N9" s="501"/>
      <c r="O9" s="501"/>
      <c r="P9" s="503"/>
      <c r="Q9" s="504"/>
      <c r="R9" s="504"/>
      <c r="S9" s="504"/>
      <c r="T9" s="504"/>
      <c r="U9" s="504"/>
      <c r="V9" s="504"/>
      <c r="W9" s="504"/>
      <c r="X9" s="504"/>
      <c r="Y9" s="505"/>
      <c r="Z9" s="186"/>
    </row>
    <row r="10" spans="1:26" x14ac:dyDescent="0.15">
      <c r="A10" s="186"/>
      <c r="B10" s="501"/>
      <c r="C10" s="501"/>
      <c r="D10" s="501"/>
      <c r="E10" s="501"/>
      <c r="F10" s="501"/>
      <c r="G10" s="501"/>
      <c r="H10" s="501"/>
      <c r="I10" s="501"/>
      <c r="J10" s="501"/>
      <c r="K10" s="501"/>
      <c r="L10" s="501"/>
      <c r="M10" s="501"/>
      <c r="N10" s="501"/>
      <c r="O10" s="501"/>
      <c r="P10" s="503"/>
      <c r="Q10" s="504"/>
      <c r="R10" s="504"/>
      <c r="S10" s="504"/>
      <c r="T10" s="504"/>
      <c r="U10" s="504"/>
      <c r="V10" s="504"/>
      <c r="W10" s="504"/>
      <c r="X10" s="504"/>
      <c r="Y10" s="505"/>
      <c r="Z10" s="186"/>
    </row>
    <row r="11" spans="1:26" x14ac:dyDescent="0.15">
      <c r="A11" s="186"/>
      <c r="B11" s="501"/>
      <c r="C11" s="501"/>
      <c r="D11" s="501"/>
      <c r="E11" s="501"/>
      <c r="F11" s="501"/>
      <c r="G11" s="501"/>
      <c r="H11" s="501"/>
      <c r="I11" s="501"/>
      <c r="J11" s="501"/>
      <c r="K11" s="501"/>
      <c r="L11" s="501"/>
      <c r="M11" s="501"/>
      <c r="N11" s="501"/>
      <c r="O11" s="501"/>
      <c r="P11" s="503"/>
      <c r="Q11" s="504"/>
      <c r="R11" s="504"/>
      <c r="S11" s="504"/>
      <c r="T11" s="504"/>
      <c r="U11" s="504"/>
      <c r="V11" s="504"/>
      <c r="W11" s="504"/>
      <c r="X11" s="504"/>
      <c r="Y11" s="505"/>
      <c r="Z11" s="186"/>
    </row>
    <row r="12" spans="1:26" x14ac:dyDescent="0.15">
      <c r="A12" s="186"/>
      <c r="B12" s="501"/>
      <c r="C12" s="501"/>
      <c r="D12" s="501"/>
      <c r="E12" s="501"/>
      <c r="F12" s="501"/>
      <c r="G12" s="501"/>
      <c r="H12" s="501"/>
      <c r="I12" s="501"/>
      <c r="J12" s="501"/>
      <c r="K12" s="501"/>
      <c r="L12" s="501"/>
      <c r="M12" s="501"/>
      <c r="N12" s="501"/>
      <c r="O12" s="501"/>
      <c r="P12" s="503"/>
      <c r="Q12" s="504"/>
      <c r="R12" s="504"/>
      <c r="S12" s="504"/>
      <c r="T12" s="504"/>
      <c r="U12" s="504"/>
      <c r="V12" s="504"/>
      <c r="W12" s="504"/>
      <c r="X12" s="504"/>
      <c r="Y12" s="505"/>
      <c r="Z12" s="186"/>
    </row>
    <row r="13" spans="1:26" x14ac:dyDescent="0.15">
      <c r="A13" s="186"/>
      <c r="B13" s="501"/>
      <c r="C13" s="501"/>
      <c r="D13" s="501"/>
      <c r="E13" s="501"/>
      <c r="F13" s="501"/>
      <c r="G13" s="501"/>
      <c r="H13" s="501"/>
      <c r="I13" s="501"/>
      <c r="J13" s="501"/>
      <c r="K13" s="501"/>
      <c r="L13" s="501"/>
      <c r="M13" s="501"/>
      <c r="N13" s="501"/>
      <c r="O13" s="501"/>
      <c r="P13" s="503"/>
      <c r="Q13" s="504"/>
      <c r="R13" s="504"/>
      <c r="S13" s="504"/>
      <c r="T13" s="504"/>
      <c r="U13" s="504"/>
      <c r="V13" s="504"/>
      <c r="W13" s="504"/>
      <c r="X13" s="504"/>
      <c r="Y13" s="505"/>
      <c r="Z13" s="186"/>
    </row>
    <row r="14" spans="1:26" x14ac:dyDescent="0.15">
      <c r="A14" s="186"/>
      <c r="B14" s="501"/>
      <c r="C14" s="501"/>
      <c r="D14" s="501"/>
      <c r="E14" s="501"/>
      <c r="F14" s="501"/>
      <c r="G14" s="501"/>
      <c r="H14" s="501"/>
      <c r="I14" s="501"/>
      <c r="J14" s="501"/>
      <c r="K14" s="501"/>
      <c r="L14" s="501"/>
      <c r="M14" s="501"/>
      <c r="N14" s="501"/>
      <c r="O14" s="501"/>
      <c r="P14" s="503"/>
      <c r="Q14" s="504"/>
      <c r="R14" s="504"/>
      <c r="S14" s="504"/>
      <c r="T14" s="504"/>
      <c r="U14" s="504"/>
      <c r="V14" s="504"/>
      <c r="W14" s="504"/>
      <c r="X14" s="504"/>
      <c r="Y14" s="505"/>
      <c r="Z14" s="186"/>
    </row>
    <row r="15" spans="1:26" x14ac:dyDescent="0.15">
      <c r="A15" s="186"/>
      <c r="B15" s="501"/>
      <c r="C15" s="501"/>
      <c r="D15" s="501"/>
      <c r="E15" s="501"/>
      <c r="F15" s="501"/>
      <c r="G15" s="501"/>
      <c r="H15" s="501"/>
      <c r="I15" s="501"/>
      <c r="J15" s="501"/>
      <c r="K15" s="501"/>
      <c r="L15" s="501"/>
      <c r="M15" s="501"/>
      <c r="N15" s="501"/>
      <c r="O15" s="501"/>
      <c r="P15" s="503"/>
      <c r="Q15" s="504"/>
      <c r="R15" s="504"/>
      <c r="S15" s="504"/>
      <c r="T15" s="504"/>
      <c r="U15" s="504"/>
      <c r="V15" s="504"/>
      <c r="W15" s="504"/>
      <c r="X15" s="504"/>
      <c r="Y15" s="505"/>
      <c r="Z15" s="186"/>
    </row>
    <row r="16" spans="1:26" x14ac:dyDescent="0.15">
      <c r="A16" s="186"/>
      <c r="B16" s="501"/>
      <c r="C16" s="501"/>
      <c r="D16" s="501"/>
      <c r="E16" s="501"/>
      <c r="F16" s="501"/>
      <c r="G16" s="501"/>
      <c r="H16" s="501"/>
      <c r="I16" s="501"/>
      <c r="J16" s="501"/>
      <c r="K16" s="501"/>
      <c r="L16" s="501"/>
      <c r="M16" s="501"/>
      <c r="N16" s="501"/>
      <c r="O16" s="501"/>
      <c r="P16" s="503"/>
      <c r="Q16" s="504"/>
      <c r="R16" s="504"/>
      <c r="S16" s="504"/>
      <c r="T16" s="504"/>
      <c r="U16" s="504"/>
      <c r="V16" s="504"/>
      <c r="W16" s="504"/>
      <c r="X16" s="504"/>
      <c r="Y16" s="505"/>
      <c r="Z16" s="186"/>
    </row>
    <row r="17" spans="1:36" x14ac:dyDescent="0.15">
      <c r="A17" s="186"/>
      <c r="B17" s="501"/>
      <c r="C17" s="501"/>
      <c r="D17" s="501"/>
      <c r="E17" s="501"/>
      <c r="F17" s="501"/>
      <c r="G17" s="501"/>
      <c r="H17" s="501"/>
      <c r="I17" s="501"/>
      <c r="J17" s="501"/>
      <c r="K17" s="501"/>
      <c r="L17" s="501"/>
      <c r="M17" s="501"/>
      <c r="N17" s="501"/>
      <c r="O17" s="501"/>
      <c r="P17" s="489" t="s">
        <v>561</v>
      </c>
      <c r="Q17" s="489"/>
      <c r="R17" s="489"/>
      <c r="S17" s="489"/>
      <c r="T17" s="489"/>
      <c r="U17" s="489"/>
      <c r="V17" s="489"/>
      <c r="W17" s="489"/>
      <c r="X17" s="489"/>
      <c r="Y17" s="489"/>
      <c r="Z17" s="186"/>
    </row>
    <row r="18" spans="1:36" ht="12.95" customHeight="1" x14ac:dyDescent="0.15">
      <c r="A18" s="186"/>
      <c r="B18" s="501"/>
      <c r="C18" s="501"/>
      <c r="D18" s="501"/>
      <c r="E18" s="501"/>
      <c r="F18" s="501"/>
      <c r="G18" s="501"/>
      <c r="H18" s="501"/>
      <c r="I18" s="501"/>
      <c r="J18" s="501"/>
      <c r="K18" s="501"/>
      <c r="L18" s="501"/>
      <c r="M18" s="501"/>
      <c r="N18" s="501"/>
      <c r="O18" s="501"/>
      <c r="P18" s="518"/>
      <c r="Q18" s="519"/>
      <c r="R18" s="519"/>
      <c r="S18" s="519"/>
      <c r="T18" s="519"/>
      <c r="U18" s="519"/>
      <c r="V18" s="519"/>
      <c r="W18" s="506" t="s">
        <v>562</v>
      </c>
      <c r="X18" s="506"/>
      <c r="Y18" s="507"/>
      <c r="Z18" s="186"/>
    </row>
    <row r="19" spans="1:36" x14ac:dyDescent="0.15">
      <c r="A19" s="186"/>
      <c r="B19" s="501"/>
      <c r="C19" s="501"/>
      <c r="D19" s="501"/>
      <c r="E19" s="501"/>
      <c r="F19" s="501"/>
      <c r="G19" s="501"/>
      <c r="H19" s="501"/>
      <c r="I19" s="501"/>
      <c r="J19" s="501"/>
      <c r="K19" s="501"/>
      <c r="L19" s="501"/>
      <c r="M19" s="501"/>
      <c r="N19" s="501"/>
      <c r="O19" s="501"/>
      <c r="P19" s="520"/>
      <c r="Q19" s="521"/>
      <c r="R19" s="521"/>
      <c r="S19" s="521"/>
      <c r="T19" s="521"/>
      <c r="U19" s="521"/>
      <c r="V19" s="521"/>
      <c r="W19" s="508"/>
      <c r="X19" s="508"/>
      <c r="Y19" s="509"/>
      <c r="Z19" s="186"/>
    </row>
    <row r="20" spans="1:36" x14ac:dyDescent="0.15">
      <c r="A20" s="186"/>
      <c r="B20" s="501"/>
      <c r="C20" s="501"/>
      <c r="D20" s="501"/>
      <c r="E20" s="501"/>
      <c r="F20" s="501"/>
      <c r="G20" s="501"/>
      <c r="H20" s="501"/>
      <c r="I20" s="501"/>
      <c r="J20" s="501"/>
      <c r="K20" s="501"/>
      <c r="L20" s="501"/>
      <c r="M20" s="501"/>
      <c r="N20" s="501"/>
      <c r="O20" s="501"/>
      <c r="P20" s="520"/>
      <c r="Q20" s="521"/>
      <c r="R20" s="521"/>
      <c r="S20" s="521"/>
      <c r="T20" s="521"/>
      <c r="U20" s="521"/>
      <c r="V20" s="521"/>
      <c r="W20" s="508"/>
      <c r="X20" s="508"/>
      <c r="Y20" s="509"/>
      <c r="Z20" s="186"/>
    </row>
    <row r="21" spans="1:36" x14ac:dyDescent="0.15">
      <c r="A21" s="186"/>
      <c r="B21" s="501"/>
      <c r="C21" s="501"/>
      <c r="D21" s="501"/>
      <c r="E21" s="501"/>
      <c r="F21" s="501"/>
      <c r="G21" s="501"/>
      <c r="H21" s="501"/>
      <c r="I21" s="501"/>
      <c r="J21" s="501"/>
      <c r="K21" s="501"/>
      <c r="L21" s="501"/>
      <c r="M21" s="501"/>
      <c r="N21" s="501"/>
      <c r="O21" s="501"/>
      <c r="P21" s="522"/>
      <c r="Q21" s="523"/>
      <c r="R21" s="523"/>
      <c r="S21" s="523"/>
      <c r="T21" s="523"/>
      <c r="U21" s="523"/>
      <c r="V21" s="523"/>
      <c r="W21" s="510"/>
      <c r="X21" s="510"/>
      <c r="Y21" s="511"/>
      <c r="Z21" s="186"/>
    </row>
    <row r="22" spans="1:36" x14ac:dyDescent="0.15">
      <c r="A22" s="186"/>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row>
    <row r="23" spans="1:36" x14ac:dyDescent="0.15">
      <c r="A23" s="186"/>
      <c r="B23" s="186"/>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row>
    <row r="24" spans="1:36" ht="19.5" customHeight="1" x14ac:dyDescent="0.15">
      <c r="A24" s="186" t="s">
        <v>168</v>
      </c>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row>
    <row r="25" spans="1:36" x14ac:dyDescent="0.15">
      <c r="A25" s="186"/>
      <c r="B25" s="425" t="s">
        <v>223</v>
      </c>
      <c r="C25" s="425"/>
      <c r="D25" s="425"/>
      <c r="E25" s="425"/>
      <c r="F25" s="425"/>
      <c r="G25" s="425"/>
      <c r="H25" s="425"/>
      <c r="I25" s="425"/>
      <c r="J25" s="425"/>
      <c r="K25" s="425"/>
      <c r="L25" s="425"/>
      <c r="M25" s="425"/>
      <c r="N25" s="425"/>
      <c r="O25" s="425"/>
      <c r="P25" s="425"/>
      <c r="Q25" s="425"/>
      <c r="R25" s="425"/>
      <c r="S25" s="425"/>
      <c r="T25" s="425"/>
      <c r="U25" s="425"/>
      <c r="V25" s="425"/>
      <c r="W25" s="425"/>
      <c r="X25" s="425"/>
      <c r="Y25" s="425"/>
      <c r="Z25" s="186"/>
    </row>
    <row r="26" spans="1:36" ht="13.5" customHeight="1" x14ac:dyDescent="0.15">
      <c r="A26" s="186"/>
      <c r="B26" s="501"/>
      <c r="C26" s="501"/>
      <c r="D26" s="501"/>
      <c r="E26" s="501"/>
      <c r="F26" s="501"/>
      <c r="G26" s="501"/>
      <c r="H26" s="501"/>
      <c r="I26" s="501"/>
      <c r="J26" s="501"/>
      <c r="K26" s="501"/>
      <c r="L26" s="501"/>
      <c r="M26" s="501"/>
      <c r="N26" s="501"/>
      <c r="O26" s="501"/>
      <c r="P26" s="501"/>
      <c r="Q26" s="501"/>
      <c r="R26" s="501"/>
      <c r="S26" s="501"/>
      <c r="T26" s="501"/>
      <c r="U26" s="501"/>
      <c r="V26" s="501"/>
      <c r="W26" s="501"/>
      <c r="X26" s="501"/>
      <c r="Y26" s="501"/>
      <c r="Z26" s="186"/>
    </row>
    <row r="27" spans="1:36" x14ac:dyDescent="0.15">
      <c r="A27" s="186"/>
      <c r="B27" s="501"/>
      <c r="C27" s="501"/>
      <c r="D27" s="501"/>
      <c r="E27" s="501"/>
      <c r="F27" s="501"/>
      <c r="G27" s="501"/>
      <c r="H27" s="501"/>
      <c r="I27" s="501"/>
      <c r="J27" s="501"/>
      <c r="K27" s="501"/>
      <c r="L27" s="501"/>
      <c r="M27" s="501"/>
      <c r="N27" s="501"/>
      <c r="O27" s="501"/>
      <c r="P27" s="501"/>
      <c r="Q27" s="501"/>
      <c r="R27" s="501"/>
      <c r="S27" s="501"/>
      <c r="T27" s="501"/>
      <c r="U27" s="501"/>
      <c r="V27" s="501"/>
      <c r="W27" s="501"/>
      <c r="X27" s="501"/>
      <c r="Y27" s="501"/>
      <c r="Z27" s="186"/>
      <c r="AD27" s="9"/>
      <c r="AE27" s="9"/>
      <c r="AF27" s="9"/>
      <c r="AG27" s="9"/>
      <c r="AH27" s="9"/>
      <c r="AI27" s="9"/>
      <c r="AJ27" s="9"/>
    </row>
    <row r="28" spans="1:36" x14ac:dyDescent="0.15">
      <c r="A28" s="186"/>
      <c r="B28" s="501"/>
      <c r="C28" s="501"/>
      <c r="D28" s="501"/>
      <c r="E28" s="501"/>
      <c r="F28" s="501"/>
      <c r="G28" s="501"/>
      <c r="H28" s="501"/>
      <c r="I28" s="501"/>
      <c r="J28" s="501"/>
      <c r="K28" s="501"/>
      <c r="L28" s="501"/>
      <c r="M28" s="501"/>
      <c r="N28" s="501"/>
      <c r="O28" s="501"/>
      <c r="P28" s="501"/>
      <c r="Q28" s="501"/>
      <c r="R28" s="501"/>
      <c r="S28" s="501"/>
      <c r="T28" s="501"/>
      <c r="U28" s="501"/>
      <c r="V28" s="501"/>
      <c r="W28" s="501"/>
      <c r="X28" s="501"/>
      <c r="Y28" s="501"/>
      <c r="Z28" s="186"/>
      <c r="AD28" s="169"/>
      <c r="AE28" s="169"/>
      <c r="AF28" s="169"/>
      <c r="AG28" s="169"/>
      <c r="AH28" s="169"/>
      <c r="AI28" s="169"/>
      <c r="AJ28" s="169"/>
    </row>
    <row r="29" spans="1:36" x14ac:dyDescent="0.15">
      <c r="A29" s="186"/>
      <c r="B29" s="501"/>
      <c r="C29" s="501"/>
      <c r="D29" s="501"/>
      <c r="E29" s="501"/>
      <c r="F29" s="501"/>
      <c r="G29" s="501"/>
      <c r="H29" s="501"/>
      <c r="I29" s="501"/>
      <c r="J29" s="501"/>
      <c r="K29" s="501"/>
      <c r="L29" s="501"/>
      <c r="M29" s="501"/>
      <c r="N29" s="501"/>
      <c r="O29" s="501"/>
      <c r="P29" s="501"/>
      <c r="Q29" s="501"/>
      <c r="R29" s="501"/>
      <c r="S29" s="501"/>
      <c r="T29" s="501"/>
      <c r="U29" s="501"/>
      <c r="V29" s="501"/>
      <c r="W29" s="501"/>
      <c r="X29" s="501"/>
      <c r="Y29" s="501"/>
      <c r="Z29" s="186"/>
    </row>
    <row r="30" spans="1:36" x14ac:dyDescent="0.15">
      <c r="A30" s="186"/>
      <c r="B30" s="501"/>
      <c r="C30" s="501"/>
      <c r="D30" s="501"/>
      <c r="E30" s="501"/>
      <c r="F30" s="501"/>
      <c r="G30" s="501"/>
      <c r="H30" s="501"/>
      <c r="I30" s="501"/>
      <c r="J30" s="501"/>
      <c r="K30" s="501"/>
      <c r="L30" s="501"/>
      <c r="M30" s="501"/>
      <c r="N30" s="501"/>
      <c r="O30" s="501"/>
      <c r="P30" s="501"/>
      <c r="Q30" s="501"/>
      <c r="R30" s="501"/>
      <c r="S30" s="501"/>
      <c r="T30" s="501"/>
      <c r="U30" s="501"/>
      <c r="V30" s="501"/>
      <c r="W30" s="501"/>
      <c r="X30" s="501"/>
      <c r="Y30" s="501"/>
      <c r="Z30" s="186"/>
    </row>
    <row r="31" spans="1:36" x14ac:dyDescent="0.15">
      <c r="A31" s="186"/>
      <c r="B31" s="501"/>
      <c r="C31" s="501"/>
      <c r="D31" s="501"/>
      <c r="E31" s="501"/>
      <c r="F31" s="501"/>
      <c r="G31" s="501"/>
      <c r="H31" s="501"/>
      <c r="I31" s="501"/>
      <c r="J31" s="501"/>
      <c r="K31" s="501"/>
      <c r="L31" s="501"/>
      <c r="M31" s="501"/>
      <c r="N31" s="501"/>
      <c r="O31" s="501"/>
      <c r="P31" s="501"/>
      <c r="Q31" s="501"/>
      <c r="R31" s="501"/>
      <c r="S31" s="501"/>
      <c r="T31" s="501"/>
      <c r="U31" s="501"/>
      <c r="V31" s="501"/>
      <c r="W31" s="501"/>
      <c r="X31" s="501"/>
      <c r="Y31" s="501"/>
      <c r="Z31" s="186"/>
    </row>
    <row r="32" spans="1:36" x14ac:dyDescent="0.15">
      <c r="A32" s="186"/>
      <c r="B32" s="501"/>
      <c r="C32" s="501"/>
      <c r="D32" s="501"/>
      <c r="E32" s="501"/>
      <c r="F32" s="501"/>
      <c r="G32" s="501"/>
      <c r="H32" s="501"/>
      <c r="I32" s="501"/>
      <c r="J32" s="501"/>
      <c r="K32" s="501"/>
      <c r="L32" s="501"/>
      <c r="M32" s="501"/>
      <c r="N32" s="501"/>
      <c r="O32" s="501"/>
      <c r="P32" s="501"/>
      <c r="Q32" s="501"/>
      <c r="R32" s="501"/>
      <c r="S32" s="501"/>
      <c r="T32" s="501"/>
      <c r="U32" s="501"/>
      <c r="V32" s="501"/>
      <c r="W32" s="501"/>
      <c r="X32" s="501"/>
      <c r="Y32" s="501"/>
      <c r="Z32" s="186"/>
    </row>
    <row r="33" spans="1:26" x14ac:dyDescent="0.15">
      <c r="A33" s="186"/>
      <c r="B33" s="501"/>
      <c r="C33" s="501"/>
      <c r="D33" s="501"/>
      <c r="E33" s="501"/>
      <c r="F33" s="501"/>
      <c r="G33" s="501"/>
      <c r="H33" s="501"/>
      <c r="I33" s="501"/>
      <c r="J33" s="501"/>
      <c r="K33" s="501"/>
      <c r="L33" s="501"/>
      <c r="M33" s="501"/>
      <c r="N33" s="501"/>
      <c r="O33" s="501"/>
      <c r="P33" s="501"/>
      <c r="Q33" s="501"/>
      <c r="R33" s="501"/>
      <c r="S33" s="501"/>
      <c r="T33" s="501"/>
      <c r="U33" s="501"/>
      <c r="V33" s="501"/>
      <c r="W33" s="501"/>
      <c r="X33" s="501"/>
      <c r="Y33" s="501"/>
      <c r="Z33" s="186"/>
    </row>
    <row r="34" spans="1:26" x14ac:dyDescent="0.15">
      <c r="A34" s="186"/>
      <c r="B34" s="501"/>
      <c r="C34" s="501"/>
      <c r="D34" s="501"/>
      <c r="E34" s="501"/>
      <c r="F34" s="501"/>
      <c r="G34" s="501"/>
      <c r="H34" s="501"/>
      <c r="I34" s="501"/>
      <c r="J34" s="501"/>
      <c r="K34" s="501"/>
      <c r="L34" s="501"/>
      <c r="M34" s="501"/>
      <c r="N34" s="501"/>
      <c r="O34" s="501"/>
      <c r="P34" s="501"/>
      <c r="Q34" s="501"/>
      <c r="R34" s="501"/>
      <c r="S34" s="501"/>
      <c r="T34" s="501"/>
      <c r="U34" s="501"/>
      <c r="V34" s="501"/>
      <c r="W34" s="501"/>
      <c r="X34" s="501"/>
      <c r="Y34" s="501"/>
      <c r="Z34" s="186"/>
    </row>
    <row r="35" spans="1:26" x14ac:dyDescent="0.15">
      <c r="A35" s="186"/>
      <c r="B35" s="501"/>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186"/>
    </row>
    <row r="36" spans="1:26" x14ac:dyDescent="0.15">
      <c r="A36" s="186"/>
      <c r="B36" s="501"/>
      <c r="C36" s="501"/>
      <c r="D36" s="501"/>
      <c r="E36" s="501"/>
      <c r="F36" s="501"/>
      <c r="G36" s="501"/>
      <c r="H36" s="501"/>
      <c r="I36" s="501"/>
      <c r="J36" s="501"/>
      <c r="K36" s="501"/>
      <c r="L36" s="501"/>
      <c r="M36" s="501"/>
      <c r="N36" s="501"/>
      <c r="O36" s="501"/>
      <c r="P36" s="501"/>
      <c r="Q36" s="501"/>
      <c r="R36" s="501"/>
      <c r="S36" s="501"/>
      <c r="T36" s="501"/>
      <c r="U36" s="501"/>
      <c r="V36" s="501"/>
      <c r="W36" s="501"/>
      <c r="X36" s="501"/>
      <c r="Y36" s="501"/>
      <c r="Z36" s="186"/>
    </row>
    <row r="37" spans="1:26" x14ac:dyDescent="0.15">
      <c r="A37" s="186"/>
      <c r="B37" s="501"/>
      <c r="C37" s="501"/>
      <c r="D37" s="501"/>
      <c r="E37" s="501"/>
      <c r="F37" s="501"/>
      <c r="G37" s="501"/>
      <c r="H37" s="501"/>
      <c r="I37" s="501"/>
      <c r="J37" s="501"/>
      <c r="K37" s="501"/>
      <c r="L37" s="501"/>
      <c r="M37" s="501"/>
      <c r="N37" s="501"/>
      <c r="O37" s="501"/>
      <c r="P37" s="501"/>
      <c r="Q37" s="501"/>
      <c r="R37" s="501"/>
      <c r="S37" s="501"/>
      <c r="T37" s="501"/>
      <c r="U37" s="501"/>
      <c r="V37" s="501"/>
      <c r="W37" s="501"/>
      <c r="X37" s="501"/>
      <c r="Y37" s="501"/>
      <c r="Z37" s="186"/>
    </row>
    <row r="38" spans="1:26" x14ac:dyDescent="0.15">
      <c r="A38" s="186"/>
      <c r="B38" s="501"/>
      <c r="C38" s="501"/>
      <c r="D38" s="501"/>
      <c r="E38" s="501"/>
      <c r="F38" s="501"/>
      <c r="G38" s="501"/>
      <c r="H38" s="501"/>
      <c r="I38" s="501"/>
      <c r="J38" s="501"/>
      <c r="K38" s="501"/>
      <c r="L38" s="501"/>
      <c r="M38" s="501"/>
      <c r="N38" s="501"/>
      <c r="O38" s="501"/>
      <c r="P38" s="501"/>
      <c r="Q38" s="501"/>
      <c r="R38" s="501"/>
      <c r="S38" s="501"/>
      <c r="T38" s="501"/>
      <c r="U38" s="501"/>
      <c r="V38" s="501"/>
      <c r="W38" s="501"/>
      <c r="X38" s="501"/>
      <c r="Y38" s="501"/>
      <c r="Z38" s="186"/>
    </row>
    <row r="39" spans="1:26" x14ac:dyDescent="0.15">
      <c r="A39" s="186"/>
      <c r="B39" s="501"/>
      <c r="C39" s="501"/>
      <c r="D39" s="501"/>
      <c r="E39" s="501"/>
      <c r="F39" s="501"/>
      <c r="G39" s="501"/>
      <c r="H39" s="501"/>
      <c r="I39" s="501"/>
      <c r="J39" s="501"/>
      <c r="K39" s="501"/>
      <c r="L39" s="501"/>
      <c r="M39" s="501"/>
      <c r="N39" s="501"/>
      <c r="O39" s="501"/>
      <c r="P39" s="501"/>
      <c r="Q39" s="501"/>
      <c r="R39" s="501"/>
      <c r="S39" s="501"/>
      <c r="T39" s="501"/>
      <c r="U39" s="501"/>
      <c r="V39" s="501"/>
      <c r="W39" s="501"/>
      <c r="X39" s="501"/>
      <c r="Y39" s="501"/>
      <c r="Z39" s="186"/>
    </row>
    <row r="40" spans="1:26" x14ac:dyDescent="0.15">
      <c r="A40" s="186"/>
      <c r="B40" s="501"/>
      <c r="C40" s="501"/>
      <c r="D40" s="501"/>
      <c r="E40" s="501"/>
      <c r="F40" s="501"/>
      <c r="G40" s="501"/>
      <c r="H40" s="501"/>
      <c r="I40" s="501"/>
      <c r="J40" s="501"/>
      <c r="K40" s="501"/>
      <c r="L40" s="501"/>
      <c r="M40" s="501"/>
      <c r="N40" s="501"/>
      <c r="O40" s="501"/>
      <c r="P40" s="501"/>
      <c r="Q40" s="501"/>
      <c r="R40" s="501"/>
      <c r="S40" s="501"/>
      <c r="T40" s="501"/>
      <c r="U40" s="501"/>
      <c r="V40" s="501"/>
      <c r="W40" s="501"/>
      <c r="X40" s="501"/>
      <c r="Y40" s="501"/>
      <c r="Z40" s="186"/>
    </row>
    <row r="41" spans="1:26" x14ac:dyDescent="0.15">
      <c r="A41" s="186"/>
      <c r="B41" s="501"/>
      <c r="C41" s="501"/>
      <c r="D41" s="501"/>
      <c r="E41" s="501"/>
      <c r="F41" s="501"/>
      <c r="G41" s="501"/>
      <c r="H41" s="501"/>
      <c r="I41" s="501"/>
      <c r="J41" s="501"/>
      <c r="K41" s="501"/>
      <c r="L41" s="501"/>
      <c r="M41" s="501"/>
      <c r="N41" s="501"/>
      <c r="O41" s="501"/>
      <c r="P41" s="501"/>
      <c r="Q41" s="501"/>
      <c r="R41" s="501"/>
      <c r="S41" s="501"/>
      <c r="T41" s="501"/>
      <c r="U41" s="501"/>
      <c r="V41" s="501"/>
      <c r="W41" s="501"/>
      <c r="X41" s="501"/>
      <c r="Y41" s="501"/>
      <c r="Z41" s="186"/>
    </row>
    <row r="42" spans="1:26" x14ac:dyDescent="0.15">
      <c r="A42" s="186"/>
      <c r="B42" s="501"/>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186"/>
    </row>
    <row r="43" spans="1:26" x14ac:dyDescent="0.15">
      <c r="A43" s="186"/>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186"/>
    </row>
    <row r="44" spans="1:26" x14ac:dyDescent="0.15">
      <c r="A44" s="186"/>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186"/>
    </row>
    <row r="45" spans="1:26" x14ac:dyDescent="0.15">
      <c r="A45" s="186"/>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186"/>
    </row>
    <row r="46" spans="1:26" x14ac:dyDescent="0.15">
      <c r="A46" s="186"/>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186"/>
    </row>
    <row r="47" spans="1:26" x14ac:dyDescent="0.15">
      <c r="A47" s="186"/>
      <c r="B47" s="501"/>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186"/>
    </row>
    <row r="48" spans="1:26" x14ac:dyDescent="0.15">
      <c r="A48" s="186"/>
      <c r="B48" s="501"/>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186"/>
    </row>
    <row r="49" spans="1:26" x14ac:dyDescent="0.15">
      <c r="A49" s="186"/>
      <c r="B49" s="501"/>
      <c r="C49" s="501"/>
      <c r="D49" s="501"/>
      <c r="E49" s="501"/>
      <c r="F49" s="501"/>
      <c r="G49" s="501"/>
      <c r="H49" s="501"/>
      <c r="I49" s="501"/>
      <c r="J49" s="501"/>
      <c r="K49" s="501"/>
      <c r="L49" s="501"/>
      <c r="M49" s="501"/>
      <c r="N49" s="501"/>
      <c r="O49" s="501"/>
      <c r="P49" s="501"/>
      <c r="Q49" s="501"/>
      <c r="R49" s="501"/>
      <c r="S49" s="501"/>
      <c r="T49" s="501"/>
      <c r="U49" s="501"/>
      <c r="V49" s="501"/>
      <c r="W49" s="501"/>
      <c r="X49" s="501"/>
      <c r="Y49" s="501"/>
      <c r="Z49" s="186"/>
    </row>
    <row r="50" spans="1:26" x14ac:dyDescent="0.15">
      <c r="A50" s="186"/>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row>
    <row r="51" spans="1:26" x14ac:dyDescent="0.15">
      <c r="A51" s="186"/>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row>
    <row r="52" spans="1:26" ht="18.95" customHeight="1" x14ac:dyDescent="0.15">
      <c r="A52" s="186" t="s">
        <v>563</v>
      </c>
      <c r="B52" s="186"/>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86"/>
    </row>
    <row r="53" spans="1:26" x14ac:dyDescent="0.15">
      <c r="A53" s="186"/>
      <c r="B53" s="446" t="s">
        <v>158</v>
      </c>
      <c r="C53" s="446"/>
      <c r="D53" s="446"/>
      <c r="E53" s="446"/>
      <c r="F53" s="446"/>
      <c r="G53" s="446"/>
      <c r="H53" s="446"/>
      <c r="I53" s="446"/>
      <c r="J53" s="446"/>
      <c r="K53" s="446"/>
      <c r="L53" s="446"/>
      <c r="M53" s="446"/>
      <c r="N53" s="446"/>
      <c r="O53" s="446"/>
      <c r="P53" s="446"/>
      <c r="Q53" s="446"/>
      <c r="R53" s="446"/>
      <c r="S53" s="446"/>
      <c r="T53" s="446"/>
      <c r="U53" s="446"/>
      <c r="V53" s="446"/>
      <c r="W53" s="446"/>
      <c r="X53" s="446"/>
      <c r="Y53" s="446"/>
      <c r="Z53" s="186"/>
    </row>
    <row r="54" spans="1:26" ht="13.5" customHeight="1" x14ac:dyDescent="0.15">
      <c r="A54" s="186"/>
      <c r="B54" s="459"/>
      <c r="C54" s="512"/>
      <c r="D54" s="512"/>
      <c r="E54" s="512"/>
      <c r="F54" s="512"/>
      <c r="G54" s="512"/>
      <c r="H54" s="512"/>
      <c r="I54" s="512"/>
      <c r="J54" s="512"/>
      <c r="K54" s="512"/>
      <c r="L54" s="512"/>
      <c r="M54" s="512"/>
      <c r="N54" s="512"/>
      <c r="O54" s="512"/>
      <c r="P54" s="512"/>
      <c r="Q54" s="512"/>
      <c r="R54" s="512"/>
      <c r="S54" s="512"/>
      <c r="T54" s="512"/>
      <c r="U54" s="512"/>
      <c r="V54" s="512"/>
      <c r="W54" s="512"/>
      <c r="X54" s="512"/>
      <c r="Y54" s="513"/>
      <c r="Z54" s="186"/>
    </row>
    <row r="55" spans="1:26" x14ac:dyDescent="0.15">
      <c r="A55" s="186"/>
      <c r="B55" s="503"/>
      <c r="C55" s="504"/>
      <c r="D55" s="504"/>
      <c r="E55" s="504"/>
      <c r="F55" s="504"/>
      <c r="G55" s="504"/>
      <c r="H55" s="504"/>
      <c r="I55" s="504"/>
      <c r="J55" s="504"/>
      <c r="K55" s="504"/>
      <c r="L55" s="504"/>
      <c r="M55" s="504"/>
      <c r="N55" s="504"/>
      <c r="O55" s="504"/>
      <c r="P55" s="504"/>
      <c r="Q55" s="504"/>
      <c r="R55" s="504"/>
      <c r="S55" s="504"/>
      <c r="T55" s="504"/>
      <c r="U55" s="504"/>
      <c r="V55" s="504"/>
      <c r="W55" s="504"/>
      <c r="X55" s="504"/>
      <c r="Y55" s="505"/>
      <c r="Z55" s="186"/>
    </row>
    <row r="56" spans="1:26" x14ac:dyDescent="0.15">
      <c r="A56" s="186"/>
      <c r="B56" s="503"/>
      <c r="C56" s="504"/>
      <c r="D56" s="504"/>
      <c r="E56" s="504"/>
      <c r="F56" s="504"/>
      <c r="G56" s="504"/>
      <c r="H56" s="504"/>
      <c r="I56" s="504"/>
      <c r="J56" s="504"/>
      <c r="K56" s="504"/>
      <c r="L56" s="504"/>
      <c r="M56" s="504"/>
      <c r="N56" s="504"/>
      <c r="O56" s="504"/>
      <c r="P56" s="504"/>
      <c r="Q56" s="504"/>
      <c r="R56" s="504"/>
      <c r="S56" s="504"/>
      <c r="T56" s="504"/>
      <c r="U56" s="504"/>
      <c r="V56" s="504"/>
      <c r="W56" s="504"/>
      <c r="X56" s="504"/>
      <c r="Y56" s="505"/>
      <c r="Z56" s="186"/>
    </row>
    <row r="57" spans="1:26" x14ac:dyDescent="0.15">
      <c r="A57" s="186"/>
      <c r="B57" s="503"/>
      <c r="C57" s="504"/>
      <c r="D57" s="504"/>
      <c r="E57" s="504"/>
      <c r="F57" s="504"/>
      <c r="G57" s="504"/>
      <c r="H57" s="504"/>
      <c r="I57" s="504"/>
      <c r="J57" s="504"/>
      <c r="K57" s="504"/>
      <c r="L57" s="504"/>
      <c r="M57" s="504"/>
      <c r="N57" s="504"/>
      <c r="O57" s="504"/>
      <c r="P57" s="504"/>
      <c r="Q57" s="504"/>
      <c r="R57" s="504"/>
      <c r="S57" s="504"/>
      <c r="T57" s="504"/>
      <c r="U57" s="504"/>
      <c r="V57" s="504"/>
      <c r="W57" s="504"/>
      <c r="X57" s="504"/>
      <c r="Y57" s="505"/>
      <c r="Z57" s="186"/>
    </row>
    <row r="58" spans="1:26" x14ac:dyDescent="0.15">
      <c r="A58" s="186"/>
      <c r="B58" s="503"/>
      <c r="C58" s="504"/>
      <c r="D58" s="504"/>
      <c r="E58" s="504"/>
      <c r="F58" s="504"/>
      <c r="G58" s="504"/>
      <c r="H58" s="504"/>
      <c r="I58" s="504"/>
      <c r="J58" s="504"/>
      <c r="K58" s="504"/>
      <c r="L58" s="504"/>
      <c r="M58" s="504"/>
      <c r="N58" s="504"/>
      <c r="O58" s="504"/>
      <c r="P58" s="504"/>
      <c r="Q58" s="504"/>
      <c r="R58" s="504"/>
      <c r="S58" s="504"/>
      <c r="T58" s="504"/>
      <c r="U58" s="504"/>
      <c r="V58" s="504"/>
      <c r="W58" s="504"/>
      <c r="X58" s="504"/>
      <c r="Y58" s="505"/>
      <c r="Z58" s="186"/>
    </row>
    <row r="59" spans="1:26" x14ac:dyDescent="0.15">
      <c r="A59" s="186"/>
      <c r="B59" s="517" t="s">
        <v>564</v>
      </c>
      <c r="C59" s="517"/>
      <c r="D59" s="517"/>
      <c r="E59" s="517"/>
      <c r="F59" s="517"/>
      <c r="G59" s="517"/>
      <c r="H59" s="517"/>
      <c r="I59" s="517"/>
      <c r="J59" s="517"/>
      <c r="K59" s="517"/>
      <c r="L59" s="517"/>
      <c r="M59" s="517"/>
      <c r="N59" s="517"/>
      <c r="O59" s="517"/>
      <c r="P59" s="517"/>
      <c r="Q59" s="517"/>
      <c r="R59" s="517"/>
      <c r="S59" s="517"/>
      <c r="T59" s="517"/>
      <c r="U59" s="517"/>
      <c r="V59" s="517"/>
      <c r="W59" s="517"/>
      <c r="X59" s="517"/>
      <c r="Y59" s="517"/>
      <c r="Z59" s="186"/>
    </row>
    <row r="60" spans="1:26" x14ac:dyDescent="0.15">
      <c r="A60" s="186"/>
      <c r="B60" s="459"/>
      <c r="C60" s="512"/>
      <c r="D60" s="512"/>
      <c r="E60" s="512"/>
      <c r="F60" s="512"/>
      <c r="G60" s="512"/>
      <c r="H60" s="512"/>
      <c r="I60" s="512"/>
      <c r="J60" s="512"/>
      <c r="K60" s="512"/>
      <c r="L60" s="512"/>
      <c r="M60" s="512"/>
      <c r="N60" s="512"/>
      <c r="O60" s="512"/>
      <c r="P60" s="512"/>
      <c r="Q60" s="512"/>
      <c r="R60" s="512"/>
      <c r="S60" s="512"/>
      <c r="T60" s="512"/>
      <c r="U60" s="512"/>
      <c r="V60" s="512"/>
      <c r="W60" s="512"/>
      <c r="X60" s="512"/>
      <c r="Y60" s="513"/>
      <c r="Z60" s="186"/>
    </row>
    <row r="61" spans="1:26" x14ac:dyDescent="0.15">
      <c r="A61" s="186"/>
      <c r="B61" s="503"/>
      <c r="C61" s="504"/>
      <c r="D61" s="504"/>
      <c r="E61" s="504"/>
      <c r="F61" s="504"/>
      <c r="G61" s="504"/>
      <c r="H61" s="504"/>
      <c r="I61" s="504"/>
      <c r="J61" s="504"/>
      <c r="K61" s="504"/>
      <c r="L61" s="504"/>
      <c r="M61" s="504"/>
      <c r="N61" s="504"/>
      <c r="O61" s="504"/>
      <c r="P61" s="504"/>
      <c r="Q61" s="504"/>
      <c r="R61" s="504"/>
      <c r="S61" s="504"/>
      <c r="T61" s="504"/>
      <c r="U61" s="504"/>
      <c r="V61" s="504"/>
      <c r="W61" s="504"/>
      <c r="X61" s="504"/>
      <c r="Y61" s="505"/>
      <c r="Z61" s="186"/>
    </row>
    <row r="62" spans="1:26" x14ac:dyDescent="0.15">
      <c r="A62" s="186"/>
      <c r="B62" s="503"/>
      <c r="C62" s="504"/>
      <c r="D62" s="504"/>
      <c r="E62" s="504"/>
      <c r="F62" s="504"/>
      <c r="G62" s="504"/>
      <c r="H62" s="504"/>
      <c r="I62" s="504"/>
      <c r="J62" s="504"/>
      <c r="K62" s="504"/>
      <c r="L62" s="504"/>
      <c r="M62" s="504"/>
      <c r="N62" s="504"/>
      <c r="O62" s="504"/>
      <c r="P62" s="504"/>
      <c r="Q62" s="504"/>
      <c r="R62" s="504"/>
      <c r="S62" s="504"/>
      <c r="T62" s="504"/>
      <c r="U62" s="504"/>
      <c r="V62" s="504"/>
      <c r="W62" s="504"/>
      <c r="X62" s="504"/>
      <c r="Y62" s="505"/>
      <c r="Z62" s="186"/>
    </row>
    <row r="63" spans="1:26" x14ac:dyDescent="0.15">
      <c r="A63" s="186"/>
      <c r="B63" s="514"/>
      <c r="C63" s="515"/>
      <c r="D63" s="515"/>
      <c r="E63" s="515"/>
      <c r="F63" s="515"/>
      <c r="G63" s="515"/>
      <c r="H63" s="515"/>
      <c r="I63" s="515"/>
      <c r="J63" s="515"/>
      <c r="K63" s="515"/>
      <c r="L63" s="515"/>
      <c r="M63" s="515"/>
      <c r="N63" s="515"/>
      <c r="O63" s="515"/>
      <c r="P63" s="515"/>
      <c r="Q63" s="515"/>
      <c r="R63" s="515"/>
      <c r="S63" s="515"/>
      <c r="T63" s="515"/>
      <c r="U63" s="515"/>
      <c r="V63" s="515"/>
      <c r="W63" s="515"/>
      <c r="X63" s="515"/>
      <c r="Y63" s="516"/>
      <c r="Z63" s="186"/>
    </row>
    <row r="64" spans="1:26" x14ac:dyDescent="0.15">
      <c r="A64" s="186"/>
      <c r="B64" s="186"/>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row>
    <row r="65" spans="1:26" x14ac:dyDescent="0.15">
      <c r="A65" s="186"/>
      <c r="B65" s="186"/>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row>
  </sheetData>
  <mergeCells count="16">
    <mergeCell ref="B60:Y63"/>
    <mergeCell ref="B54:Y58"/>
    <mergeCell ref="B59:Y59"/>
    <mergeCell ref="P18:V21"/>
    <mergeCell ref="B25:Y25"/>
    <mergeCell ref="B53:Y53"/>
    <mergeCell ref="B26:Y49"/>
    <mergeCell ref="A2:Z2"/>
    <mergeCell ref="B8:O21"/>
    <mergeCell ref="B7:O7"/>
    <mergeCell ref="P7:Y7"/>
    <mergeCell ref="B6:O6"/>
    <mergeCell ref="P6:Y6"/>
    <mergeCell ref="P8:Y16"/>
    <mergeCell ref="P17:Y17"/>
    <mergeCell ref="W18:Y21"/>
  </mergeCells>
  <phoneticPr fontId="1"/>
  <pageMargins left="0.70866141732283472" right="0.70866141732283472" top="0.55118110236220474" bottom="0.35433070866141736" header="0.31496062992125984" footer="0.31496062992125984"/>
  <pageSetup paperSize="9" scale="9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AJ47"/>
  <sheetViews>
    <sheetView view="pageBreakPreview" topLeftCell="A16" zoomScaleNormal="100" zoomScaleSheetLayoutView="100" workbookViewId="0">
      <selection activeCell="AE15" sqref="AE15"/>
    </sheetView>
  </sheetViews>
  <sheetFormatPr defaultColWidth="9" defaultRowHeight="13.5" x14ac:dyDescent="0.15"/>
  <cols>
    <col min="1" max="6" width="3.625" style="1" customWidth="1"/>
    <col min="7" max="7" width="4.75" style="1" customWidth="1"/>
    <col min="8" max="26" width="3.625" style="1" customWidth="1"/>
    <col min="27" max="30" width="9" style="1"/>
    <col min="31" max="31" width="23" style="1" customWidth="1"/>
    <col min="32" max="32" width="9.75" style="1" bestFit="1" customWidth="1"/>
    <col min="33" max="16384" width="9" style="1"/>
  </cols>
  <sheetData>
    <row r="1" spans="1:36"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36" x14ac:dyDescent="0.15">
      <c r="A2" s="360" t="s">
        <v>215</v>
      </c>
      <c r="B2" s="360"/>
      <c r="C2" s="360"/>
      <c r="D2" s="360"/>
      <c r="E2" s="360"/>
      <c r="F2" s="360"/>
      <c r="G2" s="360"/>
      <c r="H2" s="360"/>
      <c r="I2" s="360"/>
      <c r="J2" s="360"/>
      <c r="K2" s="360"/>
      <c r="L2" s="360"/>
      <c r="M2" s="360"/>
      <c r="N2" s="360"/>
      <c r="O2" s="360"/>
      <c r="P2" s="360"/>
      <c r="Q2" s="360"/>
      <c r="R2" s="360"/>
      <c r="S2" s="360"/>
      <c r="T2" s="360"/>
      <c r="U2" s="360"/>
      <c r="V2" s="360"/>
      <c r="W2" s="360"/>
      <c r="X2" s="360"/>
      <c r="Y2" s="360"/>
      <c r="Z2" s="360"/>
    </row>
    <row r="3" spans="1:36"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8"/>
    </row>
    <row r="4" spans="1:36" ht="16.5" x14ac:dyDescent="0.15">
      <c r="A4" s="195" t="s">
        <v>219</v>
      </c>
      <c r="B4" s="188"/>
      <c r="C4" s="188"/>
      <c r="D4" s="188"/>
      <c r="E4" s="188"/>
      <c r="F4" s="188"/>
      <c r="G4" s="188"/>
      <c r="H4" s="188"/>
      <c r="I4" s="188"/>
      <c r="J4" s="188"/>
      <c r="K4" s="188"/>
      <c r="L4" s="188"/>
      <c r="M4" s="188"/>
      <c r="N4" s="188"/>
      <c r="O4" s="188"/>
      <c r="P4" s="188"/>
      <c r="Q4" s="188"/>
      <c r="R4" s="188"/>
      <c r="S4" s="188"/>
      <c r="T4" s="188"/>
      <c r="U4" s="188"/>
      <c r="V4" s="188"/>
      <c r="W4" s="188"/>
      <c r="X4" s="188"/>
      <c r="Y4" s="188"/>
      <c r="Z4" s="188"/>
    </row>
    <row r="5" spans="1:36" x14ac:dyDescent="0.15">
      <c r="A5" s="195" t="s">
        <v>119</v>
      </c>
      <c r="B5" s="188"/>
      <c r="C5" s="188"/>
      <c r="D5" s="188"/>
      <c r="E5" s="188"/>
      <c r="F5" s="188"/>
      <c r="G5" s="188"/>
      <c r="H5" s="188"/>
      <c r="I5" s="188"/>
      <c r="J5" s="188"/>
      <c r="K5" s="188"/>
      <c r="L5" s="188"/>
      <c r="M5" s="188"/>
      <c r="N5" s="188"/>
      <c r="O5" s="188"/>
      <c r="P5" s="188"/>
      <c r="Q5" s="188"/>
      <c r="R5" s="188"/>
      <c r="S5" s="188"/>
      <c r="T5" s="188"/>
      <c r="U5" s="188"/>
      <c r="V5" s="188"/>
      <c r="W5" s="188"/>
      <c r="X5" s="188"/>
      <c r="Y5" s="188"/>
      <c r="Z5" s="188"/>
    </row>
    <row r="6" spans="1:36" ht="13.5" customHeight="1" x14ac:dyDescent="0.15">
      <c r="A6" s="188"/>
      <c r="B6" s="577" t="s">
        <v>36</v>
      </c>
      <c r="C6" s="578"/>
      <c r="D6" s="578"/>
      <c r="E6" s="578"/>
      <c r="F6" s="579"/>
      <c r="G6" s="586" t="s">
        <v>35</v>
      </c>
      <c r="H6" s="479" t="s">
        <v>540</v>
      </c>
      <c r="I6" s="480"/>
      <c r="J6" s="481"/>
      <c r="K6" s="491" t="s">
        <v>124</v>
      </c>
      <c r="L6" s="491"/>
      <c r="M6" s="491"/>
      <c r="N6" s="491"/>
      <c r="O6" s="491"/>
      <c r="P6" s="491"/>
      <c r="Q6" s="491"/>
      <c r="R6" s="491"/>
      <c r="S6" s="491"/>
      <c r="T6" s="491"/>
      <c r="U6" s="491"/>
      <c r="V6" s="491"/>
      <c r="W6" s="491"/>
      <c r="X6" s="491"/>
      <c r="Y6" s="491"/>
      <c r="Z6" s="203"/>
      <c r="AA6" s="169"/>
      <c r="AB6" s="169"/>
      <c r="AF6" s="175" t="s">
        <v>522</v>
      </c>
      <c r="AG6" s="175"/>
      <c r="AH6" s="175"/>
      <c r="AI6" s="175"/>
      <c r="AJ6" s="175"/>
    </row>
    <row r="7" spans="1:36" x14ac:dyDescent="0.15">
      <c r="A7" s="194"/>
      <c r="B7" s="580"/>
      <c r="C7" s="581"/>
      <c r="D7" s="581"/>
      <c r="E7" s="581"/>
      <c r="F7" s="582"/>
      <c r="G7" s="587"/>
      <c r="H7" s="412"/>
      <c r="I7" s="413"/>
      <c r="J7" s="414"/>
      <c r="K7" s="374" t="s">
        <v>608</v>
      </c>
      <c r="L7" s="375"/>
      <c r="M7" s="376"/>
      <c r="N7" s="374" t="s">
        <v>608</v>
      </c>
      <c r="O7" s="375"/>
      <c r="P7" s="376"/>
      <c r="Q7" s="374" t="s">
        <v>608</v>
      </c>
      <c r="R7" s="375"/>
      <c r="S7" s="376"/>
      <c r="T7" s="374" t="s">
        <v>608</v>
      </c>
      <c r="U7" s="375"/>
      <c r="V7" s="376"/>
      <c r="W7" s="374" t="s">
        <v>608</v>
      </c>
      <c r="X7" s="375"/>
      <c r="Y7" s="376"/>
      <c r="Z7" s="202"/>
      <c r="AA7" s="260" t="s">
        <v>523</v>
      </c>
      <c r="AB7" s="170"/>
      <c r="AF7" s="266" t="str">
        <f>K7</f>
        <v>（　　　）年度</v>
      </c>
      <c r="AG7" s="266" t="str">
        <f>N7</f>
        <v>（　　　）年度</v>
      </c>
      <c r="AH7" s="266" t="str">
        <f>Q7</f>
        <v>（　　　）年度</v>
      </c>
      <c r="AI7" s="266" t="str">
        <f>T7</f>
        <v>（　　　）年度</v>
      </c>
      <c r="AJ7" s="266" t="str">
        <f>W7</f>
        <v>（　　　）年度</v>
      </c>
    </row>
    <row r="8" spans="1:36" ht="31.5" customHeight="1" x14ac:dyDescent="0.15">
      <c r="A8" s="188"/>
      <c r="B8" s="592" t="s">
        <v>33</v>
      </c>
      <c r="C8" s="592"/>
      <c r="D8" s="592"/>
      <c r="E8" s="592"/>
      <c r="F8" s="592"/>
      <c r="G8" s="264" t="s">
        <v>591</v>
      </c>
      <c r="H8" s="593" t="str">
        <f>IF(H9="","",SUM(H9,'計画書(変更計画書)・報告書 【第２面】 '!I46:K52))</f>
        <v/>
      </c>
      <c r="I8" s="594"/>
      <c r="J8" s="595"/>
      <c r="K8" s="574" t="str">
        <f>IF(K9="","",SUM(K9,'計画書(変更計画書)・報告書 【第２面】 '!L46:N52))</f>
        <v/>
      </c>
      <c r="L8" s="575"/>
      <c r="M8" s="576"/>
      <c r="N8" s="574" t="str">
        <f>IF(N9="","",SUM(N9,'計画書(変更計画書)・報告書 【第２面】 '!O46:Q52))</f>
        <v/>
      </c>
      <c r="O8" s="575"/>
      <c r="P8" s="576"/>
      <c r="Q8" s="574" t="str">
        <f>IF(Q9="","",SUM(Q9,'計画書(変更計画書)・報告書 【第２面】 '!R46:T52))</f>
        <v/>
      </c>
      <c r="R8" s="575"/>
      <c r="S8" s="576"/>
      <c r="T8" s="574" t="str">
        <f>IF(T9="","",SUM(T9,'計画書(変更計画書)・報告書 【第２面】 '!U46:W52))</f>
        <v/>
      </c>
      <c r="U8" s="575"/>
      <c r="V8" s="576"/>
      <c r="W8" s="574" t="str">
        <f>IF(W9="","",SUM(W9,'計画書(変更計画書)・報告書 【第２面】 '!X46:Z52))</f>
        <v/>
      </c>
      <c r="X8" s="575"/>
      <c r="Y8" s="576"/>
      <c r="Z8" s="203"/>
      <c r="AA8" s="381" t="s">
        <v>597</v>
      </c>
      <c r="AB8" s="381"/>
      <c r="AC8" s="381"/>
      <c r="AD8" s="381"/>
      <c r="AE8" s="590"/>
      <c r="AF8" s="259" t="e">
        <f>(K8-H8)/H8</f>
        <v>#VALUE!</v>
      </c>
      <c r="AG8" s="259" t="e">
        <f>(N8-H8)/H8</f>
        <v>#VALUE!</v>
      </c>
      <c r="AH8" s="259" t="e">
        <f>(Q8-H8)/H8</f>
        <v>#VALUE!</v>
      </c>
      <c r="AI8" s="259" t="e">
        <f>(T8-H8)/H8</f>
        <v>#VALUE!</v>
      </c>
      <c r="AJ8" s="259" t="e">
        <f>(W8-H8)/H8</f>
        <v>#VALUE!</v>
      </c>
    </row>
    <row r="9" spans="1:36" ht="31.5" customHeight="1" x14ac:dyDescent="0.15">
      <c r="A9" s="284"/>
      <c r="B9" s="524" t="s">
        <v>593</v>
      </c>
      <c r="C9" s="525"/>
      <c r="D9" s="525"/>
      <c r="E9" s="525"/>
      <c r="F9" s="526"/>
      <c r="G9" s="286" t="s">
        <v>592</v>
      </c>
      <c r="H9" s="527"/>
      <c r="I9" s="528"/>
      <c r="J9" s="529"/>
      <c r="K9" s="530"/>
      <c r="L9" s="531"/>
      <c r="M9" s="532"/>
      <c r="N9" s="530"/>
      <c r="O9" s="531"/>
      <c r="P9" s="532"/>
      <c r="Q9" s="530"/>
      <c r="R9" s="531"/>
      <c r="S9" s="532"/>
      <c r="T9" s="530"/>
      <c r="U9" s="531"/>
      <c r="V9" s="532"/>
      <c r="W9" s="530"/>
      <c r="X9" s="531"/>
      <c r="Y9" s="532"/>
      <c r="Z9" s="203"/>
      <c r="AA9" s="588" t="s">
        <v>612</v>
      </c>
      <c r="AB9" s="381"/>
      <c r="AC9" s="381"/>
      <c r="AD9" s="381"/>
      <c r="AE9" s="589"/>
      <c r="AF9" s="287"/>
      <c r="AG9" s="287"/>
      <c r="AH9" s="287"/>
      <c r="AI9" s="287"/>
      <c r="AJ9" s="287"/>
    </row>
    <row r="10" spans="1:36" ht="31.5" customHeight="1" x14ac:dyDescent="0.15">
      <c r="A10" s="188"/>
      <c r="B10" s="591" t="s">
        <v>34</v>
      </c>
      <c r="C10" s="591"/>
      <c r="D10" s="591"/>
      <c r="E10" s="591"/>
      <c r="F10" s="591"/>
      <c r="G10" s="265" t="s">
        <v>539</v>
      </c>
      <c r="H10" s="596"/>
      <c r="I10" s="597"/>
      <c r="J10" s="598"/>
      <c r="K10" s="599"/>
      <c r="L10" s="600"/>
      <c r="M10" s="601"/>
      <c r="N10" s="599"/>
      <c r="O10" s="600"/>
      <c r="P10" s="601"/>
      <c r="Q10" s="599"/>
      <c r="R10" s="600"/>
      <c r="S10" s="601"/>
      <c r="T10" s="599"/>
      <c r="U10" s="600"/>
      <c r="V10" s="601"/>
      <c r="W10" s="599"/>
      <c r="X10" s="600"/>
      <c r="Y10" s="601"/>
      <c r="Z10" s="203"/>
      <c r="AA10" s="588" t="s">
        <v>600</v>
      </c>
      <c r="AB10" s="381"/>
      <c r="AC10" s="381"/>
      <c r="AD10" s="381"/>
      <c r="AE10" s="589"/>
    </row>
    <row r="11" spans="1:36" ht="12.75" customHeight="1" x14ac:dyDescent="0.15">
      <c r="A11" s="188"/>
      <c r="B11" s="533" t="s">
        <v>214</v>
      </c>
      <c r="C11" s="533"/>
      <c r="D11" s="533"/>
      <c r="E11" s="533"/>
      <c r="F11" s="533"/>
      <c r="G11" s="533"/>
      <c r="H11" s="537"/>
      <c r="I11" s="538"/>
      <c r="J11" s="538"/>
      <c r="K11" s="538"/>
      <c r="L11" s="538"/>
      <c r="M11" s="538"/>
      <c r="N11" s="538"/>
      <c r="O11" s="538"/>
      <c r="P11" s="538"/>
      <c r="Q11" s="538"/>
      <c r="R11" s="538"/>
      <c r="S11" s="538"/>
      <c r="T11" s="538"/>
      <c r="U11" s="538"/>
      <c r="V11" s="538"/>
      <c r="W11" s="538"/>
      <c r="X11" s="538"/>
      <c r="Y11" s="539"/>
      <c r="Z11" s="203"/>
      <c r="AA11" s="169"/>
      <c r="AB11" s="169"/>
    </row>
    <row r="12" spans="1:36" ht="12.75" customHeight="1" x14ac:dyDescent="0.15">
      <c r="A12" s="188"/>
      <c r="B12" s="533"/>
      <c r="C12" s="533"/>
      <c r="D12" s="533"/>
      <c r="E12" s="533"/>
      <c r="F12" s="533"/>
      <c r="G12" s="533"/>
      <c r="H12" s="540"/>
      <c r="I12" s="541"/>
      <c r="J12" s="541"/>
      <c r="K12" s="541"/>
      <c r="L12" s="541"/>
      <c r="M12" s="541"/>
      <c r="N12" s="541"/>
      <c r="O12" s="541"/>
      <c r="P12" s="541"/>
      <c r="Q12" s="541"/>
      <c r="R12" s="541"/>
      <c r="S12" s="541"/>
      <c r="T12" s="541"/>
      <c r="U12" s="541"/>
      <c r="V12" s="541"/>
      <c r="W12" s="541"/>
      <c r="X12" s="541"/>
      <c r="Y12" s="542"/>
      <c r="Z12" s="203"/>
      <c r="AA12" s="169"/>
      <c r="AB12" s="169"/>
    </row>
    <row r="13" spans="1:36" s="7" customFormat="1" x14ac:dyDescent="0.15">
      <c r="A13" s="204"/>
      <c r="B13" s="205"/>
      <c r="C13" s="205"/>
      <c r="D13" s="205"/>
      <c r="E13" s="205"/>
      <c r="F13" s="205"/>
      <c r="G13" s="206"/>
      <c r="H13" s="191"/>
      <c r="I13" s="191"/>
      <c r="J13" s="191"/>
      <c r="K13" s="191"/>
      <c r="L13" s="191"/>
      <c r="M13" s="191"/>
      <c r="N13" s="191"/>
      <c r="O13" s="191"/>
      <c r="P13" s="191"/>
      <c r="Q13" s="191"/>
      <c r="R13" s="191"/>
      <c r="S13" s="191"/>
      <c r="T13" s="191"/>
      <c r="U13" s="191"/>
      <c r="V13" s="191"/>
      <c r="W13" s="191"/>
      <c r="X13" s="191"/>
      <c r="Y13" s="191"/>
      <c r="Z13" s="204"/>
    </row>
    <row r="14" spans="1:36" x14ac:dyDescent="0.15">
      <c r="A14" s="195" t="s">
        <v>530</v>
      </c>
      <c r="B14" s="188"/>
      <c r="C14" s="188"/>
      <c r="D14" s="188"/>
      <c r="E14" s="188"/>
      <c r="F14" s="188"/>
      <c r="G14" s="188"/>
      <c r="H14" s="188"/>
      <c r="I14" s="188"/>
      <c r="J14" s="188"/>
      <c r="K14" s="188"/>
      <c r="L14" s="188"/>
      <c r="M14" s="188"/>
      <c r="N14" s="188"/>
      <c r="O14" s="188"/>
      <c r="P14" s="188"/>
      <c r="Q14" s="188"/>
      <c r="R14" s="188"/>
      <c r="S14" s="188"/>
      <c r="T14" s="188"/>
      <c r="U14" s="188"/>
      <c r="V14" s="188"/>
      <c r="W14" s="188"/>
      <c r="X14" s="188"/>
      <c r="Y14" s="188"/>
      <c r="Z14" s="188"/>
    </row>
    <row r="15" spans="1:36" ht="13.5" customHeight="1" x14ac:dyDescent="0.15">
      <c r="A15" s="195"/>
      <c r="B15" s="577" t="s">
        <v>36</v>
      </c>
      <c r="C15" s="578"/>
      <c r="D15" s="578"/>
      <c r="E15" s="578"/>
      <c r="F15" s="579"/>
      <c r="G15" s="586" t="s">
        <v>35</v>
      </c>
      <c r="H15" s="479" t="s">
        <v>540</v>
      </c>
      <c r="I15" s="480"/>
      <c r="J15" s="481"/>
      <c r="K15" s="491" t="s">
        <v>124</v>
      </c>
      <c r="L15" s="491"/>
      <c r="M15" s="491"/>
      <c r="N15" s="491"/>
      <c r="O15" s="491"/>
      <c r="P15" s="491"/>
      <c r="Q15" s="491"/>
      <c r="R15" s="491"/>
      <c r="S15" s="491"/>
      <c r="T15" s="491"/>
      <c r="U15" s="491"/>
      <c r="V15" s="491"/>
      <c r="W15" s="491"/>
      <c r="X15" s="491"/>
      <c r="Y15" s="491"/>
      <c r="Z15" s="203"/>
      <c r="AA15" s="169"/>
      <c r="AB15" s="169"/>
      <c r="AC15" s="169"/>
      <c r="AD15" s="5"/>
    </row>
    <row r="16" spans="1:36" ht="13.5" customHeight="1" x14ac:dyDescent="0.15">
      <c r="A16" s="195"/>
      <c r="B16" s="580"/>
      <c r="C16" s="581"/>
      <c r="D16" s="581"/>
      <c r="E16" s="581"/>
      <c r="F16" s="582"/>
      <c r="G16" s="587"/>
      <c r="H16" s="412"/>
      <c r="I16" s="413"/>
      <c r="J16" s="414"/>
      <c r="K16" s="374" t="s">
        <v>608</v>
      </c>
      <c r="L16" s="375"/>
      <c r="M16" s="376"/>
      <c r="N16" s="374" t="s">
        <v>608</v>
      </c>
      <c r="O16" s="375"/>
      <c r="P16" s="376"/>
      <c r="Q16" s="374" t="s">
        <v>608</v>
      </c>
      <c r="R16" s="375"/>
      <c r="S16" s="376"/>
      <c r="T16" s="374" t="s">
        <v>608</v>
      </c>
      <c r="U16" s="375"/>
      <c r="V16" s="376"/>
      <c r="W16" s="374" t="s">
        <v>608</v>
      </c>
      <c r="X16" s="375"/>
      <c r="Y16" s="376"/>
      <c r="Z16" s="207"/>
      <c r="AA16" s="260" t="s">
        <v>523</v>
      </c>
      <c r="AB16" s="170"/>
      <c r="AC16" s="170"/>
      <c r="AD16" s="5"/>
    </row>
    <row r="17" spans="1:31" ht="29.25" customHeight="1" x14ac:dyDescent="0.15">
      <c r="A17" s="186"/>
      <c r="B17" s="336" t="s">
        <v>531</v>
      </c>
      <c r="C17" s="429"/>
      <c r="D17" s="429"/>
      <c r="E17" s="429"/>
      <c r="F17" s="430"/>
      <c r="G17" s="262" t="s">
        <v>537</v>
      </c>
      <c r="H17" s="563"/>
      <c r="I17" s="564"/>
      <c r="J17" s="565"/>
      <c r="K17" s="543"/>
      <c r="L17" s="544"/>
      <c r="M17" s="545"/>
      <c r="N17" s="543"/>
      <c r="O17" s="544"/>
      <c r="P17" s="545"/>
      <c r="Q17" s="543"/>
      <c r="R17" s="544"/>
      <c r="S17" s="545"/>
      <c r="T17" s="543"/>
      <c r="U17" s="544"/>
      <c r="V17" s="545"/>
      <c r="W17" s="543"/>
      <c r="X17" s="544"/>
      <c r="Y17" s="545"/>
      <c r="Z17" s="208"/>
      <c r="AA17" s="169"/>
      <c r="AB17" s="169"/>
      <c r="AC17" s="169"/>
    </row>
    <row r="18" spans="1:31" ht="29.25" customHeight="1" x14ac:dyDescent="0.15">
      <c r="A18" s="186"/>
      <c r="B18" s="347" t="s">
        <v>26</v>
      </c>
      <c r="C18" s="347"/>
      <c r="D18" s="347"/>
      <c r="E18" s="347"/>
      <c r="F18" s="347"/>
      <c r="G18" s="263" t="s">
        <v>538</v>
      </c>
      <c r="H18" s="566"/>
      <c r="I18" s="566"/>
      <c r="J18" s="566"/>
      <c r="K18" s="567"/>
      <c r="L18" s="567"/>
      <c r="M18" s="567"/>
      <c r="N18" s="567"/>
      <c r="O18" s="567"/>
      <c r="P18" s="567"/>
      <c r="Q18" s="567"/>
      <c r="R18" s="567"/>
      <c r="S18" s="567"/>
      <c r="T18" s="567"/>
      <c r="U18" s="567"/>
      <c r="V18" s="567"/>
      <c r="W18" s="567"/>
      <c r="X18" s="567"/>
      <c r="Y18" s="567"/>
      <c r="Z18" s="208"/>
      <c r="AA18" s="169"/>
      <c r="AB18" s="169"/>
      <c r="AC18" s="169"/>
    </row>
    <row r="19" spans="1:31" s="10" customFormat="1" ht="12.75" customHeight="1" x14ac:dyDescent="0.15">
      <c r="A19" s="186"/>
      <c r="B19" s="533" t="s">
        <v>214</v>
      </c>
      <c r="C19" s="533"/>
      <c r="D19" s="533"/>
      <c r="E19" s="533"/>
      <c r="F19" s="533"/>
      <c r="G19" s="533"/>
      <c r="H19" s="537"/>
      <c r="I19" s="538"/>
      <c r="J19" s="538"/>
      <c r="K19" s="538"/>
      <c r="L19" s="538"/>
      <c r="M19" s="538"/>
      <c r="N19" s="538"/>
      <c r="O19" s="538"/>
      <c r="P19" s="538"/>
      <c r="Q19" s="538"/>
      <c r="R19" s="538"/>
      <c r="S19" s="538"/>
      <c r="T19" s="538"/>
      <c r="U19" s="538"/>
      <c r="V19" s="538"/>
      <c r="W19" s="538"/>
      <c r="X19" s="538"/>
      <c r="Y19" s="539"/>
      <c r="Z19" s="203"/>
      <c r="AA19" s="169"/>
      <c r="AB19" s="169"/>
      <c r="AC19" s="169"/>
    </row>
    <row r="20" spans="1:31" s="10" customFormat="1" ht="12.75" customHeight="1" x14ac:dyDescent="0.15">
      <c r="A20" s="186"/>
      <c r="B20" s="533"/>
      <c r="C20" s="533"/>
      <c r="D20" s="533"/>
      <c r="E20" s="533"/>
      <c r="F20" s="533"/>
      <c r="G20" s="533"/>
      <c r="H20" s="540"/>
      <c r="I20" s="541"/>
      <c r="J20" s="541"/>
      <c r="K20" s="541"/>
      <c r="L20" s="541"/>
      <c r="M20" s="541"/>
      <c r="N20" s="541"/>
      <c r="O20" s="541"/>
      <c r="P20" s="541"/>
      <c r="Q20" s="541"/>
      <c r="R20" s="541"/>
      <c r="S20" s="541"/>
      <c r="T20" s="541"/>
      <c r="U20" s="541"/>
      <c r="V20" s="541"/>
      <c r="W20" s="541"/>
      <c r="X20" s="541"/>
      <c r="Y20" s="542"/>
      <c r="Z20" s="203"/>
      <c r="AA20" s="169"/>
      <c r="AB20" s="169"/>
      <c r="AC20" s="169"/>
    </row>
    <row r="21" spans="1:31" x14ac:dyDescent="0.15">
      <c r="A21" s="186"/>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row>
    <row r="22" spans="1:31" x14ac:dyDescent="0.15">
      <c r="A22" s="195" t="s">
        <v>541</v>
      </c>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row>
    <row r="23" spans="1:31" x14ac:dyDescent="0.15">
      <c r="A23" s="186"/>
      <c r="B23" s="552"/>
      <c r="C23" s="406" t="s">
        <v>21</v>
      </c>
      <c r="D23" s="407"/>
      <c r="E23" s="408"/>
      <c r="F23" s="425" t="s">
        <v>123</v>
      </c>
      <c r="G23" s="425"/>
      <c r="H23" s="425"/>
      <c r="I23" s="425"/>
      <c r="J23" s="425"/>
      <c r="K23" s="425"/>
      <c r="L23" s="425"/>
      <c r="M23" s="425"/>
      <c r="N23" s="425"/>
      <c r="O23" s="425"/>
      <c r="P23" s="425"/>
      <c r="Q23" s="425"/>
      <c r="R23" s="425"/>
      <c r="S23" s="425"/>
      <c r="T23" s="554" t="s">
        <v>124</v>
      </c>
      <c r="U23" s="555"/>
      <c r="V23" s="555"/>
      <c r="W23" s="555"/>
      <c r="X23" s="555"/>
      <c r="Y23" s="556"/>
      <c r="Z23" s="208"/>
      <c r="AA23" s="169"/>
      <c r="AB23" s="9"/>
    </row>
    <row r="24" spans="1:31" ht="28.5" customHeight="1" x14ac:dyDescent="0.15">
      <c r="A24" s="186"/>
      <c r="B24" s="553"/>
      <c r="C24" s="409"/>
      <c r="D24" s="410"/>
      <c r="E24" s="411"/>
      <c r="F24" s="422" t="s">
        <v>154</v>
      </c>
      <c r="G24" s="423"/>
      <c r="H24" s="423"/>
      <c r="I24" s="423"/>
      <c r="J24" s="423"/>
      <c r="K24" s="423"/>
      <c r="L24" s="423"/>
      <c r="M24" s="423"/>
      <c r="N24" s="423"/>
      <c r="O24" s="423"/>
      <c r="P24" s="424"/>
      <c r="Q24" s="583" t="s">
        <v>166</v>
      </c>
      <c r="R24" s="584"/>
      <c r="S24" s="585"/>
      <c r="T24" s="557"/>
      <c r="U24" s="558"/>
      <c r="V24" s="558"/>
      <c r="W24" s="558"/>
      <c r="X24" s="558"/>
      <c r="Y24" s="559"/>
      <c r="Z24" s="209"/>
      <c r="AA24" s="9"/>
    </row>
    <row r="25" spans="1:31" ht="30.75" customHeight="1" x14ac:dyDescent="0.15">
      <c r="A25" s="186"/>
      <c r="B25" s="6">
        <v>1</v>
      </c>
      <c r="C25" s="560"/>
      <c r="D25" s="561"/>
      <c r="E25" s="562"/>
      <c r="F25" s="468"/>
      <c r="G25" s="468"/>
      <c r="H25" s="468"/>
      <c r="I25" s="468"/>
      <c r="J25" s="468"/>
      <c r="K25" s="468"/>
      <c r="L25" s="468"/>
      <c r="M25" s="468"/>
      <c r="N25" s="468"/>
      <c r="O25" s="468"/>
      <c r="P25" s="468"/>
      <c r="Q25" s="391"/>
      <c r="R25" s="392"/>
      <c r="S25" s="393"/>
      <c r="T25" s="546"/>
      <c r="U25" s="547"/>
      <c r="V25" s="547"/>
      <c r="W25" s="547"/>
      <c r="X25" s="547"/>
      <c r="Y25" s="548"/>
      <c r="Z25" s="186"/>
      <c r="AB25" s="9"/>
    </row>
    <row r="26" spans="1:31" ht="30.75" customHeight="1" x14ac:dyDescent="0.15">
      <c r="A26" s="186"/>
      <c r="B26" s="6">
        <v>2</v>
      </c>
      <c r="C26" s="560"/>
      <c r="D26" s="561"/>
      <c r="E26" s="562"/>
      <c r="F26" s="468"/>
      <c r="G26" s="468"/>
      <c r="H26" s="468"/>
      <c r="I26" s="468"/>
      <c r="J26" s="468"/>
      <c r="K26" s="468"/>
      <c r="L26" s="468"/>
      <c r="M26" s="468"/>
      <c r="N26" s="468"/>
      <c r="O26" s="468"/>
      <c r="P26" s="468"/>
      <c r="Q26" s="391"/>
      <c r="R26" s="392"/>
      <c r="S26" s="393"/>
      <c r="T26" s="546"/>
      <c r="U26" s="547"/>
      <c r="V26" s="547"/>
      <c r="W26" s="547"/>
      <c r="X26" s="547"/>
      <c r="Y26" s="548"/>
      <c r="Z26" s="186"/>
      <c r="AA26" s="9"/>
      <c r="AB26" s="169"/>
    </row>
    <row r="27" spans="1:31" ht="30.75" customHeight="1" x14ac:dyDescent="0.15">
      <c r="A27" s="186"/>
      <c r="B27" s="171">
        <v>3</v>
      </c>
      <c r="C27" s="560"/>
      <c r="D27" s="561"/>
      <c r="E27" s="562"/>
      <c r="F27" s="426"/>
      <c r="G27" s="427"/>
      <c r="H27" s="427"/>
      <c r="I27" s="427"/>
      <c r="J27" s="427"/>
      <c r="K27" s="427"/>
      <c r="L27" s="427"/>
      <c r="M27" s="427"/>
      <c r="N27" s="427"/>
      <c r="O27" s="427"/>
      <c r="P27" s="428"/>
      <c r="Q27" s="391"/>
      <c r="R27" s="392"/>
      <c r="S27" s="393"/>
      <c r="T27" s="546"/>
      <c r="U27" s="547"/>
      <c r="V27" s="547"/>
      <c r="W27" s="547"/>
      <c r="X27" s="547"/>
      <c r="Y27" s="548"/>
      <c r="Z27" s="186"/>
      <c r="AB27" s="9"/>
    </row>
    <row r="28" spans="1:31" x14ac:dyDescent="0.15">
      <c r="A28" s="186"/>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row>
    <row r="29" spans="1:31" x14ac:dyDescent="0.15">
      <c r="A29" s="195" t="s">
        <v>180</v>
      </c>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row>
    <row r="30" spans="1:31" ht="19.5" customHeight="1" x14ac:dyDescent="0.15">
      <c r="A30" s="186"/>
      <c r="B30" s="347"/>
      <c r="C30" s="347"/>
      <c r="D30" s="347"/>
      <c r="E30" s="347"/>
      <c r="F30" s="347"/>
      <c r="G30" s="347"/>
      <c r="H30" s="568" t="s">
        <v>532</v>
      </c>
      <c r="I30" s="569"/>
      <c r="J30" s="570"/>
      <c r="K30" s="491" t="s">
        <v>124</v>
      </c>
      <c r="L30" s="491"/>
      <c r="M30" s="491"/>
      <c r="N30" s="491"/>
      <c r="O30" s="491"/>
      <c r="P30" s="491"/>
      <c r="Q30" s="491"/>
      <c r="R30" s="491"/>
      <c r="S30" s="491"/>
      <c r="T30" s="491"/>
      <c r="U30" s="491"/>
      <c r="V30" s="491"/>
      <c r="W30" s="491"/>
      <c r="X30" s="491"/>
      <c r="Y30" s="491"/>
      <c r="Z30" s="203"/>
      <c r="AA30" s="169"/>
      <c r="AB30" s="10"/>
      <c r="AE30" s="1" t="s">
        <v>21</v>
      </c>
    </row>
    <row r="31" spans="1:31" ht="19.5" customHeight="1" x14ac:dyDescent="0.15">
      <c r="A31" s="186"/>
      <c r="B31" s="347"/>
      <c r="C31" s="347"/>
      <c r="D31" s="347"/>
      <c r="E31" s="347"/>
      <c r="F31" s="347"/>
      <c r="G31" s="347"/>
      <c r="H31" s="571"/>
      <c r="I31" s="572"/>
      <c r="J31" s="573"/>
      <c r="K31" s="374" t="s">
        <v>608</v>
      </c>
      <c r="L31" s="375"/>
      <c r="M31" s="376"/>
      <c r="N31" s="374" t="s">
        <v>608</v>
      </c>
      <c r="O31" s="375"/>
      <c r="P31" s="376"/>
      <c r="Q31" s="374" t="s">
        <v>608</v>
      </c>
      <c r="R31" s="375"/>
      <c r="S31" s="376"/>
      <c r="T31" s="374" t="s">
        <v>608</v>
      </c>
      <c r="U31" s="375"/>
      <c r="V31" s="376"/>
      <c r="W31" s="374" t="s">
        <v>608</v>
      </c>
      <c r="X31" s="375"/>
      <c r="Y31" s="376"/>
      <c r="Z31" s="207"/>
      <c r="AA31" s="260" t="s">
        <v>523</v>
      </c>
      <c r="AB31" s="10"/>
    </row>
    <row r="32" spans="1:31" ht="33.75" customHeight="1" x14ac:dyDescent="0.15">
      <c r="A32" s="186"/>
      <c r="B32" s="336" t="s">
        <v>25</v>
      </c>
      <c r="C32" s="429"/>
      <c r="D32" s="429"/>
      <c r="E32" s="429"/>
      <c r="F32" s="430"/>
      <c r="G32" s="3" t="s">
        <v>24</v>
      </c>
      <c r="H32" s="566"/>
      <c r="I32" s="566"/>
      <c r="J32" s="566"/>
      <c r="K32" s="543"/>
      <c r="L32" s="544"/>
      <c r="M32" s="545"/>
      <c r="N32" s="543"/>
      <c r="O32" s="544"/>
      <c r="P32" s="545"/>
      <c r="Q32" s="543"/>
      <c r="R32" s="544"/>
      <c r="S32" s="545"/>
      <c r="T32" s="543"/>
      <c r="U32" s="544"/>
      <c r="V32" s="545"/>
      <c r="W32" s="543"/>
      <c r="X32" s="544"/>
      <c r="Y32" s="545"/>
      <c r="Z32" s="208"/>
      <c r="AA32" s="169"/>
      <c r="AB32" s="10"/>
      <c r="AE32" s="173" t="s">
        <v>533</v>
      </c>
    </row>
    <row r="33" spans="1:31" ht="33.75" customHeight="1" x14ac:dyDescent="0.15">
      <c r="A33" s="186"/>
      <c r="B33" s="336" t="s">
        <v>611</v>
      </c>
      <c r="C33" s="429"/>
      <c r="D33" s="429"/>
      <c r="E33" s="429"/>
      <c r="F33" s="430"/>
      <c r="G33" s="3" t="s">
        <v>24</v>
      </c>
      <c r="H33" s="566"/>
      <c r="I33" s="566"/>
      <c r="J33" s="566"/>
      <c r="K33" s="543"/>
      <c r="L33" s="544"/>
      <c r="M33" s="545"/>
      <c r="N33" s="543"/>
      <c r="O33" s="544"/>
      <c r="P33" s="545"/>
      <c r="Q33" s="543"/>
      <c r="R33" s="544"/>
      <c r="S33" s="545"/>
      <c r="T33" s="543"/>
      <c r="U33" s="544"/>
      <c r="V33" s="545"/>
      <c r="W33" s="543"/>
      <c r="X33" s="544"/>
      <c r="Y33" s="545"/>
      <c r="Z33" s="208"/>
      <c r="AA33" s="169"/>
      <c r="AB33" s="10"/>
      <c r="AE33" s="173" t="s">
        <v>169</v>
      </c>
    </row>
    <row r="34" spans="1:31" s="10" customFormat="1" ht="12.75" customHeight="1" x14ac:dyDescent="0.15">
      <c r="A34" s="186"/>
      <c r="B34" s="533" t="s">
        <v>214</v>
      </c>
      <c r="C34" s="533"/>
      <c r="D34" s="533"/>
      <c r="E34" s="533"/>
      <c r="F34" s="533"/>
      <c r="G34" s="533"/>
      <c r="H34" s="537"/>
      <c r="I34" s="538"/>
      <c r="J34" s="538"/>
      <c r="K34" s="538"/>
      <c r="L34" s="538"/>
      <c r="M34" s="538"/>
      <c r="N34" s="538"/>
      <c r="O34" s="538"/>
      <c r="P34" s="538"/>
      <c r="Q34" s="538"/>
      <c r="R34" s="538"/>
      <c r="S34" s="538"/>
      <c r="T34" s="538"/>
      <c r="U34" s="538"/>
      <c r="V34" s="538"/>
      <c r="W34" s="538"/>
      <c r="X34" s="538"/>
      <c r="Y34" s="539"/>
      <c r="Z34" s="203"/>
      <c r="AA34" s="169"/>
      <c r="AB34" s="169"/>
      <c r="AC34" s="169"/>
      <c r="AE34" s="173" t="s">
        <v>534</v>
      </c>
    </row>
    <row r="35" spans="1:31" s="10" customFormat="1" ht="12.75" customHeight="1" x14ac:dyDescent="0.15">
      <c r="A35" s="186"/>
      <c r="B35" s="533"/>
      <c r="C35" s="533"/>
      <c r="D35" s="533"/>
      <c r="E35" s="533"/>
      <c r="F35" s="533"/>
      <c r="G35" s="533"/>
      <c r="H35" s="540"/>
      <c r="I35" s="541"/>
      <c r="J35" s="541"/>
      <c r="K35" s="541"/>
      <c r="L35" s="541"/>
      <c r="M35" s="541"/>
      <c r="N35" s="541"/>
      <c r="O35" s="541"/>
      <c r="P35" s="541"/>
      <c r="Q35" s="541"/>
      <c r="R35" s="541"/>
      <c r="S35" s="541"/>
      <c r="T35" s="541"/>
      <c r="U35" s="541"/>
      <c r="V35" s="541"/>
      <c r="W35" s="541"/>
      <c r="X35" s="541"/>
      <c r="Y35" s="542"/>
      <c r="Z35" s="203"/>
      <c r="AA35" s="169"/>
      <c r="AB35" s="169"/>
      <c r="AC35" s="169"/>
      <c r="AE35" s="173" t="s">
        <v>170</v>
      </c>
    </row>
    <row r="36" spans="1:31" x14ac:dyDescent="0.15">
      <c r="A36" s="186"/>
      <c r="B36" s="186"/>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E36" s="173" t="s">
        <v>171</v>
      </c>
    </row>
    <row r="37" spans="1:31" ht="16.5" x14ac:dyDescent="0.15">
      <c r="A37" s="195" t="s">
        <v>542</v>
      </c>
      <c r="B37" s="186"/>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86"/>
      <c r="AE37" s="173" t="s">
        <v>172</v>
      </c>
    </row>
    <row r="38" spans="1:31" ht="13.5" customHeight="1" x14ac:dyDescent="0.15">
      <c r="A38" s="186"/>
      <c r="B38" s="552"/>
      <c r="C38" s="406" t="s">
        <v>21</v>
      </c>
      <c r="D38" s="407"/>
      <c r="E38" s="408"/>
      <c r="F38" s="425" t="s">
        <v>123</v>
      </c>
      <c r="G38" s="425"/>
      <c r="H38" s="425"/>
      <c r="I38" s="425"/>
      <c r="J38" s="425"/>
      <c r="K38" s="425"/>
      <c r="L38" s="425"/>
      <c r="M38" s="425"/>
      <c r="N38" s="425"/>
      <c r="O38" s="425"/>
      <c r="P38" s="425"/>
      <c r="Q38" s="425"/>
      <c r="R38" s="425"/>
      <c r="S38" s="425"/>
      <c r="T38" s="425"/>
      <c r="U38" s="554" t="s">
        <v>124</v>
      </c>
      <c r="V38" s="555"/>
      <c r="W38" s="555"/>
      <c r="X38" s="555"/>
      <c r="Y38" s="556"/>
      <c r="Z38" s="186"/>
      <c r="AE38" s="173" t="s">
        <v>173</v>
      </c>
    </row>
    <row r="39" spans="1:31" ht="28.5" customHeight="1" x14ac:dyDescent="0.15">
      <c r="A39" s="186"/>
      <c r="B39" s="553"/>
      <c r="C39" s="409"/>
      <c r="D39" s="410"/>
      <c r="E39" s="411"/>
      <c r="F39" s="425" t="s">
        <v>179</v>
      </c>
      <c r="G39" s="425"/>
      <c r="H39" s="425"/>
      <c r="I39" s="425"/>
      <c r="J39" s="425"/>
      <c r="K39" s="425"/>
      <c r="L39" s="425"/>
      <c r="M39" s="425"/>
      <c r="N39" s="425"/>
      <c r="O39" s="425"/>
      <c r="P39" s="425"/>
      <c r="Q39" s="425"/>
      <c r="R39" s="377" t="s">
        <v>125</v>
      </c>
      <c r="S39" s="377"/>
      <c r="T39" s="377"/>
      <c r="U39" s="557"/>
      <c r="V39" s="558"/>
      <c r="W39" s="558"/>
      <c r="X39" s="558"/>
      <c r="Y39" s="559"/>
      <c r="Z39" s="186"/>
      <c r="AE39" s="173" t="s">
        <v>174</v>
      </c>
    </row>
    <row r="40" spans="1:31" ht="36.75" customHeight="1" x14ac:dyDescent="0.15">
      <c r="A40" s="186"/>
      <c r="B40" s="174">
        <v>1</v>
      </c>
      <c r="C40" s="534"/>
      <c r="D40" s="535"/>
      <c r="E40" s="536"/>
      <c r="F40" s="468"/>
      <c r="G40" s="468"/>
      <c r="H40" s="468"/>
      <c r="I40" s="468"/>
      <c r="J40" s="468"/>
      <c r="K40" s="468"/>
      <c r="L40" s="468"/>
      <c r="M40" s="468"/>
      <c r="N40" s="468"/>
      <c r="O40" s="468"/>
      <c r="P40" s="468"/>
      <c r="Q40" s="468"/>
      <c r="R40" s="391"/>
      <c r="S40" s="392"/>
      <c r="T40" s="393"/>
      <c r="U40" s="546"/>
      <c r="V40" s="547"/>
      <c r="W40" s="547"/>
      <c r="X40" s="547"/>
      <c r="Y40" s="548"/>
      <c r="Z40" s="186"/>
      <c r="AE40" s="173" t="s">
        <v>175</v>
      </c>
    </row>
    <row r="41" spans="1:31" ht="36.75" customHeight="1" x14ac:dyDescent="0.15">
      <c r="A41" s="186"/>
      <c r="B41" s="174">
        <v>2</v>
      </c>
      <c r="C41" s="534"/>
      <c r="D41" s="535"/>
      <c r="E41" s="536"/>
      <c r="F41" s="468"/>
      <c r="G41" s="468"/>
      <c r="H41" s="468"/>
      <c r="I41" s="468"/>
      <c r="J41" s="468"/>
      <c r="K41" s="468"/>
      <c r="L41" s="468"/>
      <c r="M41" s="468"/>
      <c r="N41" s="468"/>
      <c r="O41" s="468"/>
      <c r="P41" s="468"/>
      <c r="Q41" s="468"/>
      <c r="R41" s="391"/>
      <c r="S41" s="392"/>
      <c r="T41" s="393"/>
      <c r="U41" s="546"/>
      <c r="V41" s="547"/>
      <c r="W41" s="547"/>
      <c r="X41" s="547"/>
      <c r="Y41" s="548"/>
      <c r="Z41" s="186"/>
      <c r="AE41" s="173" t="s">
        <v>176</v>
      </c>
    </row>
    <row r="42" spans="1:31" ht="36.75" customHeight="1" x14ac:dyDescent="0.15">
      <c r="A42" s="186"/>
      <c r="B42" s="174">
        <v>3</v>
      </c>
      <c r="C42" s="534"/>
      <c r="D42" s="535"/>
      <c r="E42" s="536"/>
      <c r="F42" s="549"/>
      <c r="G42" s="550"/>
      <c r="H42" s="550"/>
      <c r="I42" s="550"/>
      <c r="J42" s="550"/>
      <c r="K42" s="550"/>
      <c r="L42" s="550"/>
      <c r="M42" s="550"/>
      <c r="N42" s="550"/>
      <c r="O42" s="550"/>
      <c r="P42" s="550"/>
      <c r="Q42" s="551"/>
      <c r="R42" s="391"/>
      <c r="S42" s="392"/>
      <c r="T42" s="393"/>
      <c r="U42" s="546"/>
      <c r="V42" s="547"/>
      <c r="W42" s="547"/>
      <c r="X42" s="547"/>
      <c r="Y42" s="548"/>
      <c r="Z42" s="186"/>
      <c r="AE42" s="173" t="s">
        <v>177</v>
      </c>
    </row>
    <row r="43" spans="1:31" ht="36.75" customHeight="1" x14ac:dyDescent="0.15">
      <c r="A43" s="186"/>
      <c r="B43" s="174">
        <v>4</v>
      </c>
      <c r="C43" s="534"/>
      <c r="D43" s="535"/>
      <c r="E43" s="536"/>
      <c r="F43" s="468"/>
      <c r="G43" s="468"/>
      <c r="H43" s="468"/>
      <c r="I43" s="468"/>
      <c r="J43" s="468"/>
      <c r="K43" s="468"/>
      <c r="L43" s="468"/>
      <c r="M43" s="468"/>
      <c r="N43" s="468"/>
      <c r="O43" s="468"/>
      <c r="P43" s="468"/>
      <c r="Q43" s="468"/>
      <c r="R43" s="391"/>
      <c r="S43" s="392"/>
      <c r="T43" s="393"/>
      <c r="U43" s="546"/>
      <c r="V43" s="547"/>
      <c r="W43" s="547"/>
      <c r="X43" s="547"/>
      <c r="Y43" s="548"/>
      <c r="Z43" s="186"/>
      <c r="AE43" s="173" t="s">
        <v>535</v>
      </c>
    </row>
    <row r="44" spans="1:31" ht="36.75" customHeight="1" x14ac:dyDescent="0.15">
      <c r="A44" s="186"/>
      <c r="B44" s="174">
        <v>5</v>
      </c>
      <c r="C44" s="534"/>
      <c r="D44" s="535"/>
      <c r="E44" s="536"/>
      <c r="F44" s="468"/>
      <c r="G44" s="468"/>
      <c r="H44" s="468"/>
      <c r="I44" s="468"/>
      <c r="J44" s="468"/>
      <c r="K44" s="468"/>
      <c r="L44" s="468"/>
      <c r="M44" s="468"/>
      <c r="N44" s="468"/>
      <c r="O44" s="468"/>
      <c r="P44" s="468"/>
      <c r="Q44" s="468"/>
      <c r="R44" s="391"/>
      <c r="S44" s="392"/>
      <c r="T44" s="393"/>
      <c r="U44" s="546"/>
      <c r="V44" s="547"/>
      <c r="W44" s="547"/>
      <c r="X44" s="547"/>
      <c r="Y44" s="548"/>
      <c r="Z44" s="186"/>
      <c r="AE44" s="172" t="s">
        <v>178</v>
      </c>
    </row>
    <row r="45" spans="1:31" x14ac:dyDescent="0.15">
      <c r="A45" s="186"/>
      <c r="B45" s="186"/>
      <c r="C45" s="186"/>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E45" s="172" t="s">
        <v>598</v>
      </c>
    </row>
    <row r="46" spans="1:31" x14ac:dyDescent="0.15">
      <c r="AE46" s="172" t="s">
        <v>536</v>
      </c>
    </row>
    <row r="47" spans="1:31" x14ac:dyDescent="0.15">
      <c r="AE47" s="173" t="s">
        <v>42</v>
      </c>
    </row>
  </sheetData>
  <mergeCells count="129">
    <mergeCell ref="AA10:AE10"/>
    <mergeCell ref="AA8:AE8"/>
    <mergeCell ref="AA9:AE9"/>
    <mergeCell ref="A2:Z2"/>
    <mergeCell ref="B17:F17"/>
    <mergeCell ref="B10:F10"/>
    <mergeCell ref="B18:F18"/>
    <mergeCell ref="B8:F8"/>
    <mergeCell ref="H6:J7"/>
    <mergeCell ref="H8:J8"/>
    <mergeCell ref="H10:J10"/>
    <mergeCell ref="K6:Y6"/>
    <mergeCell ref="G6:G7"/>
    <mergeCell ref="B6:F7"/>
    <mergeCell ref="K10:M10"/>
    <mergeCell ref="N10:P10"/>
    <mergeCell ref="Q10:S10"/>
    <mergeCell ref="T10:V10"/>
    <mergeCell ref="W10:Y10"/>
    <mergeCell ref="T7:V7"/>
    <mergeCell ref="W7:Y7"/>
    <mergeCell ref="K8:M8"/>
    <mergeCell ref="N8:P8"/>
    <mergeCell ref="N16:P16"/>
    <mergeCell ref="K7:M7"/>
    <mergeCell ref="N7:P7"/>
    <mergeCell ref="Q7:S7"/>
    <mergeCell ref="W8:Y8"/>
    <mergeCell ref="C25:E25"/>
    <mergeCell ref="C27:E27"/>
    <mergeCell ref="F25:P25"/>
    <mergeCell ref="F26:P26"/>
    <mergeCell ref="F27:P27"/>
    <mergeCell ref="F24:P24"/>
    <mergeCell ref="Q8:S8"/>
    <mergeCell ref="T8:V8"/>
    <mergeCell ref="B15:F16"/>
    <mergeCell ref="T25:Y25"/>
    <mergeCell ref="T26:Y26"/>
    <mergeCell ref="T27:Y27"/>
    <mergeCell ref="Q24:S24"/>
    <mergeCell ref="Q25:S25"/>
    <mergeCell ref="Q26:S26"/>
    <mergeCell ref="Q27:S27"/>
    <mergeCell ref="T23:Y24"/>
    <mergeCell ref="W18:Y18"/>
    <mergeCell ref="G15:G16"/>
    <mergeCell ref="H15:J16"/>
    <mergeCell ref="K15:Y15"/>
    <mergeCell ref="K16:M16"/>
    <mergeCell ref="W32:Y32"/>
    <mergeCell ref="K33:M33"/>
    <mergeCell ref="N33:P33"/>
    <mergeCell ref="Q33:S33"/>
    <mergeCell ref="T33:V33"/>
    <mergeCell ref="K17:M17"/>
    <mergeCell ref="N17:P17"/>
    <mergeCell ref="T16:V16"/>
    <mergeCell ref="W16:Y16"/>
    <mergeCell ref="Q16:S16"/>
    <mergeCell ref="C26:E26"/>
    <mergeCell ref="Q17:S17"/>
    <mergeCell ref="T17:V17"/>
    <mergeCell ref="W17:Y17"/>
    <mergeCell ref="H17:J17"/>
    <mergeCell ref="W33:Y33"/>
    <mergeCell ref="H18:J18"/>
    <mergeCell ref="K18:M18"/>
    <mergeCell ref="N18:P18"/>
    <mergeCell ref="B19:G20"/>
    <mergeCell ref="B23:B24"/>
    <mergeCell ref="C23:E24"/>
    <mergeCell ref="B30:G31"/>
    <mergeCell ref="H30:J31"/>
    <mergeCell ref="B33:F33"/>
    <mergeCell ref="H33:J33"/>
    <mergeCell ref="B32:F32"/>
    <mergeCell ref="H32:J32"/>
    <mergeCell ref="F23:S23"/>
    <mergeCell ref="Q18:S18"/>
    <mergeCell ref="T18:V18"/>
    <mergeCell ref="C44:E44"/>
    <mergeCell ref="F44:Q44"/>
    <mergeCell ref="R44:T44"/>
    <mergeCell ref="B34:G35"/>
    <mergeCell ref="H34:Y35"/>
    <mergeCell ref="U40:Y40"/>
    <mergeCell ref="U41:Y41"/>
    <mergeCell ref="U42:Y42"/>
    <mergeCell ref="U43:Y43"/>
    <mergeCell ref="U44:Y44"/>
    <mergeCell ref="C40:E40"/>
    <mergeCell ref="F40:Q40"/>
    <mergeCell ref="R40:T40"/>
    <mergeCell ref="C41:E41"/>
    <mergeCell ref="F41:Q41"/>
    <mergeCell ref="R41:T41"/>
    <mergeCell ref="C42:E42"/>
    <mergeCell ref="F42:Q42"/>
    <mergeCell ref="R42:T42"/>
    <mergeCell ref="B38:B39"/>
    <mergeCell ref="C38:E39"/>
    <mergeCell ref="F38:T38"/>
    <mergeCell ref="U38:Y39"/>
    <mergeCell ref="F39:Q39"/>
    <mergeCell ref="B9:F9"/>
    <mergeCell ref="H9:J9"/>
    <mergeCell ref="K9:M9"/>
    <mergeCell ref="N9:P9"/>
    <mergeCell ref="Q9:S9"/>
    <mergeCell ref="T9:V9"/>
    <mergeCell ref="W9:Y9"/>
    <mergeCell ref="B11:G12"/>
    <mergeCell ref="C43:E43"/>
    <mergeCell ref="F43:Q43"/>
    <mergeCell ref="R43:T43"/>
    <mergeCell ref="H11:Y12"/>
    <mergeCell ref="H19:Y20"/>
    <mergeCell ref="R39:T39"/>
    <mergeCell ref="K31:M31"/>
    <mergeCell ref="N31:P31"/>
    <mergeCell ref="Q31:S31"/>
    <mergeCell ref="T31:V31"/>
    <mergeCell ref="W31:Y31"/>
    <mergeCell ref="K30:Y30"/>
    <mergeCell ref="K32:M32"/>
    <mergeCell ref="N32:P32"/>
    <mergeCell ref="Q32:S32"/>
    <mergeCell ref="T32:V32"/>
  </mergeCells>
  <phoneticPr fontId="1"/>
  <dataValidations count="2">
    <dataValidation type="list" allowBlank="1" showInputMessage="1" showErrorMessage="1" sqref="C41:E44" xr:uid="{00000000-0002-0000-0500-000000000000}">
      <formula1>$AE$33:$AE$47</formula1>
    </dataValidation>
    <dataValidation type="list" allowBlank="1" showInputMessage="1" showErrorMessage="1" sqref="C40:E40" xr:uid="{00000000-0002-0000-0500-000001000000}">
      <formula1>$AE$32:$AE$47</formula1>
    </dataValidation>
  </dataValidations>
  <pageMargins left="0.70866141732283472" right="0.70866141732283472" top="0.55118110236220474" bottom="0.35433070866141736"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sheetPr>
  <dimension ref="A1:AA17"/>
  <sheetViews>
    <sheetView view="pageBreakPreview" zoomScaleNormal="100" zoomScaleSheetLayoutView="100" workbookViewId="0">
      <selection activeCell="AF9" sqref="AF9"/>
    </sheetView>
  </sheetViews>
  <sheetFormatPr defaultColWidth="9" defaultRowHeight="13.5" x14ac:dyDescent="0.15"/>
  <cols>
    <col min="1" max="26" width="3.625" style="1" customWidth="1"/>
    <col min="27" max="27" width="15.125" style="1" hidden="1" customWidth="1"/>
    <col min="28" max="38" width="9" style="1"/>
    <col min="39" max="40" width="16.875" style="1" customWidth="1"/>
    <col min="41" max="16384" width="9" style="1"/>
  </cols>
  <sheetData>
    <row r="1" spans="1:27" x14ac:dyDescent="0.15">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row>
    <row r="2" spans="1:27" x14ac:dyDescent="0.15">
      <c r="A2" s="360" t="s">
        <v>140</v>
      </c>
      <c r="B2" s="360"/>
      <c r="C2" s="360"/>
      <c r="D2" s="360"/>
      <c r="E2" s="360"/>
      <c r="F2" s="360"/>
      <c r="G2" s="360"/>
      <c r="H2" s="360"/>
      <c r="I2" s="360"/>
      <c r="J2" s="360"/>
      <c r="K2" s="360"/>
      <c r="L2" s="360"/>
      <c r="M2" s="360"/>
      <c r="N2" s="360"/>
      <c r="O2" s="360"/>
      <c r="P2" s="360"/>
      <c r="Q2" s="360"/>
      <c r="R2" s="360"/>
      <c r="S2" s="360"/>
      <c r="T2" s="360"/>
      <c r="U2" s="360"/>
      <c r="V2" s="360"/>
      <c r="W2" s="360"/>
      <c r="X2" s="360"/>
      <c r="Y2" s="360"/>
      <c r="Z2" s="186"/>
    </row>
    <row r="3" spans="1:27" x14ac:dyDescent="0.15">
      <c r="A3" s="188"/>
      <c r="B3" s="188"/>
      <c r="C3" s="188"/>
      <c r="D3" s="188"/>
      <c r="E3" s="188"/>
      <c r="F3" s="188"/>
      <c r="G3" s="188"/>
      <c r="H3" s="188"/>
      <c r="I3" s="188"/>
      <c r="J3" s="188"/>
      <c r="K3" s="188"/>
      <c r="L3" s="188"/>
      <c r="M3" s="188"/>
      <c r="N3" s="188"/>
      <c r="O3" s="188"/>
      <c r="P3" s="188"/>
      <c r="Q3" s="188"/>
      <c r="R3" s="188"/>
      <c r="S3" s="188"/>
      <c r="T3" s="188"/>
      <c r="U3" s="188"/>
      <c r="V3" s="188"/>
      <c r="W3" s="188"/>
      <c r="X3" s="188"/>
      <c r="Y3" s="188"/>
      <c r="Z3" s="186"/>
    </row>
    <row r="4" spans="1:27" x14ac:dyDescent="0.15">
      <c r="A4" s="195" t="s">
        <v>613</v>
      </c>
      <c r="B4" s="188"/>
      <c r="C4" s="188"/>
      <c r="D4" s="188"/>
      <c r="E4" s="188"/>
      <c r="F4" s="188"/>
      <c r="G4" s="188"/>
      <c r="H4" s="188"/>
      <c r="I4" s="188"/>
      <c r="J4" s="188"/>
      <c r="K4" s="188"/>
      <c r="L4" s="188"/>
      <c r="M4" s="188"/>
      <c r="N4" s="188"/>
      <c r="O4" s="188"/>
      <c r="P4" s="188"/>
      <c r="Q4" s="188"/>
      <c r="R4" s="188"/>
      <c r="S4" s="188"/>
      <c r="T4" s="188"/>
      <c r="U4" s="188"/>
      <c r="V4" s="188"/>
      <c r="W4" s="188"/>
      <c r="X4" s="188"/>
      <c r="Y4" s="188"/>
      <c r="Z4" s="186"/>
    </row>
    <row r="5" spans="1:27" ht="27" customHeight="1" x14ac:dyDescent="0.15">
      <c r="A5" s="186"/>
      <c r="B5" s="309" t="s">
        <v>31</v>
      </c>
      <c r="C5" s="310"/>
      <c r="D5" s="310"/>
      <c r="E5" s="310"/>
      <c r="F5" s="310"/>
      <c r="G5" s="310"/>
      <c r="H5" s="310"/>
      <c r="I5" s="311"/>
      <c r="J5" s="605"/>
      <c r="K5" s="606"/>
      <c r="L5" s="606"/>
      <c r="M5" s="606"/>
      <c r="N5" s="606"/>
      <c r="O5" s="606"/>
      <c r="P5" s="606"/>
      <c r="Q5" s="606"/>
      <c r="R5" s="606"/>
      <c r="S5" s="606"/>
      <c r="T5" s="606"/>
      <c r="U5" s="606"/>
      <c r="V5" s="606"/>
      <c r="W5" s="606"/>
      <c r="X5" s="606"/>
      <c r="Y5" s="607"/>
      <c r="Z5" s="186"/>
    </row>
    <row r="6" spans="1:27" ht="27" customHeight="1" x14ac:dyDescent="0.15">
      <c r="A6" s="186"/>
      <c r="B6" s="309" t="s">
        <v>32</v>
      </c>
      <c r="C6" s="310"/>
      <c r="D6" s="310"/>
      <c r="E6" s="310"/>
      <c r="F6" s="310"/>
      <c r="G6" s="310"/>
      <c r="H6" s="310"/>
      <c r="I6" s="311"/>
      <c r="J6" s="605"/>
      <c r="K6" s="606"/>
      <c r="L6" s="606"/>
      <c r="M6" s="606"/>
      <c r="N6" s="606"/>
      <c r="O6" s="606"/>
      <c r="P6" s="606"/>
      <c r="Q6" s="606"/>
      <c r="R6" s="606"/>
      <c r="S6" s="606"/>
      <c r="T6" s="606"/>
      <c r="U6" s="606"/>
      <c r="V6" s="606"/>
      <c r="W6" s="606"/>
      <c r="X6" s="606"/>
      <c r="Y6" s="607"/>
      <c r="Z6" s="186"/>
    </row>
    <row r="7" spans="1:27" ht="27" customHeight="1" x14ac:dyDescent="0.15">
      <c r="A7" s="186"/>
      <c r="B7" s="309" t="s">
        <v>30</v>
      </c>
      <c r="C7" s="310"/>
      <c r="D7" s="310"/>
      <c r="E7" s="310"/>
      <c r="F7" s="310"/>
      <c r="G7" s="310"/>
      <c r="H7" s="310"/>
      <c r="I7" s="311"/>
      <c r="J7" s="605"/>
      <c r="K7" s="606"/>
      <c r="L7" s="606"/>
      <c r="M7" s="606"/>
      <c r="N7" s="606"/>
      <c r="O7" s="606"/>
      <c r="P7" s="606"/>
      <c r="Q7" s="606"/>
      <c r="R7" s="606"/>
      <c r="S7" s="606"/>
      <c r="T7" s="606"/>
      <c r="U7" s="606"/>
      <c r="V7" s="606"/>
      <c r="W7" s="606"/>
      <c r="X7" s="606"/>
      <c r="Y7" s="607"/>
      <c r="Z7" s="186"/>
    </row>
    <row r="8" spans="1:27" ht="27" customHeight="1" x14ac:dyDescent="0.15">
      <c r="A8" s="186"/>
      <c r="B8" s="309" t="s">
        <v>29</v>
      </c>
      <c r="C8" s="310"/>
      <c r="D8" s="310"/>
      <c r="E8" s="310"/>
      <c r="F8" s="310"/>
      <c r="G8" s="310"/>
      <c r="H8" s="310"/>
      <c r="I8" s="311"/>
      <c r="J8" s="605"/>
      <c r="K8" s="606"/>
      <c r="L8" s="606"/>
      <c r="M8" s="606"/>
      <c r="N8" s="606"/>
      <c r="O8" s="606"/>
      <c r="P8" s="606"/>
      <c r="Q8" s="606"/>
      <c r="R8" s="606"/>
      <c r="S8" s="606"/>
      <c r="T8" s="606"/>
      <c r="U8" s="606"/>
      <c r="V8" s="606"/>
      <c r="W8" s="606"/>
      <c r="X8" s="606"/>
      <c r="Y8" s="607"/>
      <c r="Z8" s="186"/>
    </row>
    <row r="9" spans="1:27" ht="27" customHeight="1" x14ac:dyDescent="0.15">
      <c r="A9" s="186"/>
      <c r="B9" s="309" t="s">
        <v>28</v>
      </c>
      <c r="C9" s="310"/>
      <c r="D9" s="310"/>
      <c r="E9" s="310"/>
      <c r="F9" s="310"/>
      <c r="G9" s="310"/>
      <c r="H9" s="310"/>
      <c r="I9" s="311"/>
      <c r="J9" s="605"/>
      <c r="K9" s="606"/>
      <c r="L9" s="606"/>
      <c r="M9" s="606"/>
      <c r="N9" s="606"/>
      <c r="O9" s="606"/>
      <c r="P9" s="606"/>
      <c r="Q9" s="606"/>
      <c r="R9" s="606"/>
      <c r="S9" s="606"/>
      <c r="T9" s="606"/>
      <c r="U9" s="606"/>
      <c r="V9" s="606"/>
      <c r="W9" s="606"/>
      <c r="X9" s="606"/>
      <c r="Y9" s="607"/>
      <c r="Z9" s="186"/>
    </row>
    <row r="10" spans="1:27" ht="27" customHeight="1" x14ac:dyDescent="0.15">
      <c r="A10" s="186"/>
      <c r="B10" s="309" t="s">
        <v>27</v>
      </c>
      <c r="C10" s="310"/>
      <c r="D10" s="310"/>
      <c r="E10" s="310"/>
      <c r="F10" s="310"/>
      <c r="G10" s="310"/>
      <c r="H10" s="310"/>
      <c r="I10" s="311"/>
      <c r="J10" s="605"/>
      <c r="K10" s="606"/>
      <c r="L10" s="606"/>
      <c r="M10" s="606"/>
      <c r="N10" s="606"/>
      <c r="O10" s="606"/>
      <c r="P10" s="606"/>
      <c r="Q10" s="606"/>
      <c r="R10" s="606"/>
      <c r="S10" s="606"/>
      <c r="T10" s="606"/>
      <c r="U10" s="606"/>
      <c r="V10" s="606"/>
      <c r="W10" s="606"/>
      <c r="X10" s="606"/>
      <c r="Y10" s="607"/>
      <c r="Z10" s="186"/>
    </row>
    <row r="11" spans="1:27" x14ac:dyDescent="0.15">
      <c r="A11" s="186"/>
      <c r="B11" s="186"/>
      <c r="C11" s="186"/>
      <c r="D11" s="186"/>
      <c r="E11" s="186"/>
      <c r="F11" s="186"/>
      <c r="G11" s="186"/>
      <c r="H11" s="186"/>
      <c r="I11" s="186"/>
      <c r="J11" s="186"/>
      <c r="K11" s="186"/>
      <c r="L11" s="186"/>
      <c r="M11" s="186"/>
      <c r="N11" s="186"/>
      <c r="O11" s="186"/>
      <c r="P11" s="186"/>
      <c r="Q11" s="186"/>
      <c r="R11" s="186"/>
      <c r="S11" s="186"/>
      <c r="T11" s="186"/>
      <c r="U11" s="186"/>
      <c r="V11" s="186"/>
      <c r="W11" s="186"/>
      <c r="X11" s="186"/>
      <c r="Y11" s="186"/>
      <c r="Z11" s="186"/>
    </row>
    <row r="12" spans="1:27" x14ac:dyDescent="0.15">
      <c r="A12" s="186"/>
      <c r="B12" s="186"/>
      <c r="C12" s="186"/>
      <c r="D12" s="186"/>
      <c r="E12" s="186"/>
      <c r="F12" s="186"/>
      <c r="G12" s="186"/>
      <c r="H12" s="186"/>
      <c r="I12" s="186"/>
      <c r="J12" s="186"/>
      <c r="K12" s="186"/>
      <c r="L12" s="186"/>
      <c r="M12" s="186"/>
      <c r="N12" s="186"/>
      <c r="O12" s="186"/>
      <c r="P12" s="186"/>
      <c r="Q12" s="186"/>
      <c r="R12" s="186"/>
      <c r="S12" s="186"/>
      <c r="T12" s="186"/>
      <c r="U12" s="186"/>
      <c r="V12" s="186"/>
      <c r="W12" s="186"/>
      <c r="X12" s="186"/>
      <c r="Y12" s="186"/>
      <c r="Z12" s="186"/>
    </row>
    <row r="13" spans="1:27" x14ac:dyDescent="0.15">
      <c r="A13" s="195" t="s">
        <v>614</v>
      </c>
      <c r="B13" s="186"/>
      <c r="C13" s="186"/>
      <c r="D13" s="186"/>
      <c r="E13" s="186"/>
      <c r="F13" s="186"/>
      <c r="G13" s="186"/>
      <c r="H13" s="186"/>
      <c r="I13" s="186"/>
      <c r="J13" s="186"/>
      <c r="K13" s="186"/>
      <c r="L13" s="186"/>
      <c r="M13" s="186"/>
      <c r="N13" s="186"/>
      <c r="O13" s="186"/>
      <c r="P13" s="186"/>
      <c r="Q13" s="186"/>
      <c r="R13" s="186"/>
      <c r="S13" s="186"/>
      <c r="T13" s="186"/>
      <c r="U13" s="186"/>
      <c r="V13" s="186"/>
      <c r="W13" s="186"/>
      <c r="X13" s="186"/>
      <c r="Y13" s="186"/>
      <c r="Z13" s="186"/>
    </row>
    <row r="14" spans="1:27" ht="56.25" customHeight="1" x14ac:dyDescent="0.15">
      <c r="A14" s="186"/>
      <c r="B14" s="602" t="s">
        <v>220</v>
      </c>
      <c r="C14" s="603"/>
      <c r="D14" s="603"/>
      <c r="E14" s="603"/>
      <c r="F14" s="603"/>
      <c r="G14" s="603"/>
      <c r="H14" s="603"/>
      <c r="I14" s="604"/>
      <c r="J14" s="608" t="s">
        <v>589</v>
      </c>
      <c r="K14" s="608"/>
      <c r="L14" s="608"/>
      <c r="M14" s="608"/>
      <c r="N14" s="608"/>
      <c r="O14" s="608"/>
      <c r="P14" s="608"/>
      <c r="Q14" s="608"/>
      <c r="R14" s="608"/>
      <c r="S14" s="608"/>
      <c r="T14" s="608"/>
      <c r="U14" s="608"/>
      <c r="V14" s="608"/>
      <c r="W14" s="608"/>
      <c r="X14" s="608"/>
      <c r="Y14" s="608"/>
      <c r="Z14" s="186"/>
      <c r="AA14" s="299" t="b">
        <v>0</v>
      </c>
    </row>
    <row r="15" spans="1:27" ht="43.5" customHeight="1" x14ac:dyDescent="0.15">
      <c r="A15" s="186"/>
      <c r="B15" s="602" t="s">
        <v>151</v>
      </c>
      <c r="C15" s="603"/>
      <c r="D15" s="603"/>
      <c r="E15" s="603"/>
      <c r="F15" s="603"/>
      <c r="G15" s="603"/>
      <c r="H15" s="603"/>
      <c r="I15" s="604"/>
      <c r="J15" s="608" t="s">
        <v>589</v>
      </c>
      <c r="K15" s="608"/>
      <c r="L15" s="608"/>
      <c r="M15" s="608"/>
      <c r="N15" s="608"/>
      <c r="O15" s="608"/>
      <c r="P15" s="608"/>
      <c r="Q15" s="608"/>
      <c r="R15" s="608"/>
      <c r="S15" s="608"/>
      <c r="T15" s="608"/>
      <c r="U15" s="608"/>
      <c r="V15" s="608"/>
      <c r="W15" s="608"/>
      <c r="X15" s="608"/>
      <c r="Y15" s="608"/>
      <c r="Z15" s="186"/>
      <c r="AA15" s="299" t="b">
        <v>0</v>
      </c>
    </row>
    <row r="16" spans="1:27" x14ac:dyDescent="0.15">
      <c r="A16" s="186"/>
      <c r="B16" s="186" t="s">
        <v>118</v>
      </c>
      <c r="C16" s="186"/>
      <c r="D16" s="186"/>
      <c r="E16" s="186"/>
      <c r="F16" s="186"/>
      <c r="G16" s="186"/>
      <c r="H16" s="186"/>
      <c r="I16" s="186"/>
      <c r="J16" s="186"/>
      <c r="K16" s="186"/>
      <c r="L16" s="186"/>
      <c r="M16" s="186"/>
      <c r="N16" s="186"/>
      <c r="O16" s="186"/>
      <c r="P16" s="186"/>
      <c r="Q16" s="186"/>
      <c r="R16" s="186"/>
      <c r="S16" s="186"/>
      <c r="T16" s="186"/>
      <c r="U16" s="186"/>
      <c r="V16" s="186"/>
      <c r="W16" s="186"/>
      <c r="X16" s="186"/>
      <c r="Y16" s="186"/>
      <c r="Z16" s="186"/>
    </row>
    <row r="17" spans="1:26" x14ac:dyDescent="0.15">
      <c r="A17" s="186"/>
      <c r="B17" s="186"/>
      <c r="C17" s="186"/>
      <c r="D17" s="186"/>
      <c r="E17" s="186"/>
      <c r="F17" s="186"/>
      <c r="G17" s="186"/>
      <c r="H17" s="186"/>
      <c r="I17" s="186"/>
      <c r="J17" s="186"/>
      <c r="K17" s="186"/>
      <c r="L17" s="186"/>
      <c r="M17" s="186"/>
      <c r="N17" s="186"/>
      <c r="O17" s="186"/>
      <c r="P17" s="186"/>
      <c r="Q17" s="186"/>
      <c r="R17" s="186"/>
      <c r="S17" s="186"/>
      <c r="T17" s="186"/>
      <c r="U17" s="186"/>
      <c r="V17" s="186"/>
      <c r="W17" s="186"/>
      <c r="X17" s="186"/>
      <c r="Y17" s="186"/>
      <c r="Z17" s="186"/>
    </row>
  </sheetData>
  <mergeCells count="17">
    <mergeCell ref="B6:I6"/>
    <mergeCell ref="B5:I5"/>
    <mergeCell ref="A2:Y2"/>
    <mergeCell ref="B15:I15"/>
    <mergeCell ref="J5:Y5"/>
    <mergeCell ref="J6:Y6"/>
    <mergeCell ref="J7:Y7"/>
    <mergeCell ref="J8:Y8"/>
    <mergeCell ref="J9:Y9"/>
    <mergeCell ref="J10:Y10"/>
    <mergeCell ref="J14:Y14"/>
    <mergeCell ref="J15:Y15"/>
    <mergeCell ref="B9:I9"/>
    <mergeCell ref="B10:I10"/>
    <mergeCell ref="B7:I7"/>
    <mergeCell ref="B8:I8"/>
    <mergeCell ref="B14:I14"/>
  </mergeCells>
  <phoneticPr fontId="1"/>
  <pageMargins left="0.70866141732283472" right="0.7086614173228347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9</xdr:col>
                    <xdr:colOff>85725</xdr:colOff>
                    <xdr:row>13</xdr:row>
                    <xdr:rowOff>238125</xdr:rowOff>
                  </from>
                  <to>
                    <xdr:col>10</xdr:col>
                    <xdr:colOff>114300</xdr:colOff>
                    <xdr:row>13</xdr:row>
                    <xdr:rowOff>485775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9</xdr:col>
                    <xdr:colOff>85725</xdr:colOff>
                    <xdr:row>14</xdr:row>
                    <xdr:rowOff>152400</xdr:rowOff>
                  </from>
                  <to>
                    <xdr:col>10</xdr:col>
                    <xdr:colOff>114300</xdr:colOff>
                    <xdr:row>14</xdr:row>
                    <xdr:rowOff>400050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pageSetUpPr fitToPage="1"/>
  </sheetPr>
  <dimension ref="B1:AA63"/>
  <sheetViews>
    <sheetView showGridLines="0" view="pageBreakPreview" zoomScale="85" zoomScaleNormal="85" zoomScaleSheetLayoutView="85" workbookViewId="0">
      <selection activeCell="Z51" sqref="Z51"/>
    </sheetView>
  </sheetViews>
  <sheetFormatPr defaultColWidth="9" defaultRowHeight="13.5" x14ac:dyDescent="0.15"/>
  <cols>
    <col min="1" max="1" width="1.75" style="13" customWidth="1"/>
    <col min="2" max="2" width="3.75" style="13" customWidth="1"/>
    <col min="3" max="4" width="9" style="13" customWidth="1"/>
    <col min="5" max="9" width="9.5" style="13" customWidth="1"/>
    <col min="10" max="10" width="10.625" style="13" customWidth="1"/>
    <col min="11" max="11" width="8" style="13" bestFit="1" customWidth="1"/>
    <col min="12" max="12" width="10.625" style="13" customWidth="1"/>
    <col min="13" max="13" width="1.75" style="13" customWidth="1"/>
    <col min="14" max="14" width="3.75" style="14" customWidth="1"/>
    <col min="15" max="15" width="8.875" style="14" bestFit="1" customWidth="1"/>
    <col min="16" max="16" width="17.25" style="14" customWidth="1"/>
    <col min="17" max="17" width="9.875" style="14" customWidth="1"/>
    <col min="18" max="18" width="10.625" style="14" customWidth="1"/>
    <col min="19" max="19" width="25.5" style="14" customWidth="1"/>
    <col min="20" max="20" width="1.5" style="14" customWidth="1"/>
    <col min="21" max="22" width="10.625" style="14" customWidth="1"/>
    <col min="23" max="23" width="32.5" style="14" customWidth="1"/>
    <col min="24" max="27" width="9" style="14" customWidth="1"/>
    <col min="28" max="16384" width="9" style="13"/>
  </cols>
  <sheetData>
    <row r="1" spans="2:27" x14ac:dyDescent="0.15">
      <c r="B1" s="217" t="s">
        <v>217</v>
      </c>
    </row>
    <row r="2" spans="2:27" s="12" customFormat="1" x14ac:dyDescent="0.15">
      <c r="B2" s="618" t="s">
        <v>218</v>
      </c>
      <c r="C2" s="618"/>
      <c r="D2" s="618"/>
      <c r="E2" s="618"/>
      <c r="F2" s="618"/>
      <c r="G2" s="618"/>
      <c r="H2" s="618"/>
      <c r="I2" s="618"/>
      <c r="J2" s="618"/>
      <c r="K2" s="618"/>
      <c r="L2" s="618"/>
      <c r="N2" s="13"/>
      <c r="O2" s="14"/>
      <c r="P2" s="14"/>
      <c r="Q2" s="15"/>
      <c r="R2" s="15"/>
      <c r="S2" s="15"/>
      <c r="T2" s="15"/>
      <c r="U2" s="15"/>
      <c r="V2" s="15"/>
      <c r="W2" s="15"/>
      <c r="X2" s="15"/>
      <c r="Y2" s="15"/>
      <c r="Z2" s="15"/>
      <c r="AA2" s="15"/>
    </row>
    <row r="3" spans="2:27" s="12" customFormat="1" ht="6.75" customHeight="1" x14ac:dyDescent="0.15">
      <c r="N3" s="14"/>
      <c r="O3" s="14"/>
      <c r="P3" s="14"/>
      <c r="Q3" s="15"/>
      <c r="R3" s="15"/>
      <c r="S3" s="15"/>
      <c r="T3" s="15"/>
      <c r="U3" s="15"/>
      <c r="V3" s="15"/>
      <c r="W3" s="15"/>
      <c r="X3" s="15"/>
      <c r="Y3" s="15"/>
      <c r="Z3" s="15"/>
      <c r="AA3" s="15"/>
    </row>
    <row r="4" spans="2:27" s="12" customFormat="1" ht="14.25" thickBot="1" x14ac:dyDescent="0.2">
      <c r="B4" s="15" t="s">
        <v>48</v>
      </c>
      <c r="N4" s="14"/>
      <c r="O4" s="14"/>
      <c r="P4" s="14"/>
      <c r="Q4" s="15"/>
      <c r="R4" s="15"/>
      <c r="S4" s="15"/>
      <c r="T4" s="15"/>
      <c r="U4" s="15"/>
      <c r="V4" s="15"/>
      <c r="W4" s="15"/>
      <c r="X4" s="15"/>
      <c r="Y4" s="15"/>
      <c r="Z4" s="15"/>
      <c r="AA4" s="15"/>
    </row>
    <row r="5" spans="2:27" s="12" customFormat="1" ht="21.75" customHeight="1" x14ac:dyDescent="0.15">
      <c r="B5" s="619" t="s">
        <v>49</v>
      </c>
      <c r="C5" s="620"/>
      <c r="D5" s="620"/>
      <c r="E5" s="621"/>
      <c r="F5" s="622"/>
      <c r="G5" s="622"/>
      <c r="H5" s="623"/>
      <c r="I5" s="16"/>
      <c r="J5" s="16"/>
      <c r="K5" s="16"/>
      <c r="L5" s="16"/>
      <c r="N5" s="14"/>
      <c r="O5" s="14"/>
      <c r="P5" s="14"/>
      <c r="Q5" s="15"/>
      <c r="R5" s="15"/>
      <c r="S5" s="15"/>
      <c r="T5" s="15"/>
      <c r="U5" s="15"/>
      <c r="V5" s="15"/>
      <c r="W5" s="15"/>
      <c r="X5" s="15"/>
      <c r="Y5" s="15"/>
      <c r="Z5" s="15"/>
      <c r="AA5" s="15"/>
    </row>
    <row r="6" spans="2:27" s="12" customFormat="1" ht="21.75" customHeight="1" thickBot="1" x14ac:dyDescent="0.2">
      <c r="B6" s="624" t="s">
        <v>50</v>
      </c>
      <c r="C6" s="625"/>
      <c r="D6" s="625"/>
      <c r="E6" s="626"/>
      <c r="F6" s="627"/>
      <c r="G6" s="627"/>
      <c r="H6" s="628"/>
      <c r="I6" s="16"/>
      <c r="J6" s="16"/>
      <c r="K6" s="16"/>
      <c r="L6" s="16"/>
      <c r="N6" s="14"/>
      <c r="O6" s="14"/>
      <c r="P6" s="14"/>
      <c r="Q6" s="15"/>
      <c r="R6" s="15"/>
      <c r="S6" s="15"/>
      <c r="T6" s="15"/>
      <c r="U6" s="15"/>
      <c r="V6" s="15"/>
      <c r="W6" s="15"/>
      <c r="X6" s="15"/>
      <c r="Y6" s="15"/>
      <c r="Z6" s="15"/>
      <c r="AA6" s="15"/>
    </row>
    <row r="8" spans="2:27" ht="14.25" thickBot="1" x14ac:dyDescent="0.2">
      <c r="B8" s="12" t="s">
        <v>51</v>
      </c>
      <c r="N8" s="15" t="s">
        <v>618</v>
      </c>
    </row>
    <row r="9" spans="2:27" ht="30" customHeight="1" x14ac:dyDescent="0.15">
      <c r="B9" s="631" t="s">
        <v>52</v>
      </c>
      <c r="C9" s="632"/>
      <c r="D9" s="633"/>
      <c r="E9" s="609" t="s">
        <v>53</v>
      </c>
      <c r="F9" s="612" t="s">
        <v>54</v>
      </c>
      <c r="G9" s="613"/>
      <c r="H9" s="614" t="s">
        <v>55</v>
      </c>
      <c r="I9" s="613"/>
      <c r="J9" s="615" t="s">
        <v>409</v>
      </c>
      <c r="K9" s="646" t="s">
        <v>56</v>
      </c>
      <c r="L9" s="649" t="s">
        <v>57</v>
      </c>
      <c r="N9" s="631" t="s">
        <v>52</v>
      </c>
      <c r="O9" s="632"/>
      <c r="P9" s="633"/>
      <c r="Q9" s="652" t="s">
        <v>58</v>
      </c>
      <c r="R9" s="653"/>
      <c r="S9" s="654"/>
      <c r="U9" s="655" t="s">
        <v>59</v>
      </c>
      <c r="V9" s="656"/>
      <c r="W9" s="657"/>
    </row>
    <row r="10" spans="2:27" ht="18.95" customHeight="1" x14ac:dyDescent="0.15">
      <c r="B10" s="634"/>
      <c r="C10" s="635"/>
      <c r="D10" s="636"/>
      <c r="E10" s="610"/>
      <c r="F10" s="629" t="s">
        <v>60</v>
      </c>
      <c r="G10" s="180" t="s">
        <v>61</v>
      </c>
      <c r="H10" s="629" t="s">
        <v>60</v>
      </c>
      <c r="I10" s="180" t="s">
        <v>61</v>
      </c>
      <c r="J10" s="616"/>
      <c r="K10" s="647"/>
      <c r="L10" s="650"/>
      <c r="N10" s="634"/>
      <c r="O10" s="635"/>
      <c r="P10" s="636"/>
      <c r="Q10" s="658" t="s">
        <v>60</v>
      </c>
      <c r="R10" s="642" t="s">
        <v>410</v>
      </c>
      <c r="S10" s="644" t="s">
        <v>62</v>
      </c>
      <c r="U10" s="640" t="s">
        <v>60</v>
      </c>
      <c r="V10" s="642" t="s">
        <v>411</v>
      </c>
      <c r="W10" s="644" t="s">
        <v>62</v>
      </c>
    </row>
    <row r="11" spans="2:27" ht="14.25" thickBot="1" x14ac:dyDescent="0.2">
      <c r="B11" s="637"/>
      <c r="C11" s="638"/>
      <c r="D11" s="639"/>
      <c r="E11" s="611"/>
      <c r="F11" s="630"/>
      <c r="G11" s="17" t="s">
        <v>412</v>
      </c>
      <c r="H11" s="630"/>
      <c r="I11" s="17" t="s">
        <v>63</v>
      </c>
      <c r="J11" s="617"/>
      <c r="K11" s="648"/>
      <c r="L11" s="651"/>
      <c r="N11" s="637"/>
      <c r="O11" s="638"/>
      <c r="P11" s="639"/>
      <c r="Q11" s="659"/>
      <c r="R11" s="643"/>
      <c r="S11" s="645"/>
      <c r="U11" s="641"/>
      <c r="V11" s="643"/>
      <c r="W11" s="645"/>
    </row>
    <row r="12" spans="2:27" ht="18" customHeight="1" thickTop="1" x14ac:dyDescent="0.15">
      <c r="B12" s="662" t="s">
        <v>64</v>
      </c>
      <c r="C12" s="690" t="s">
        <v>65</v>
      </c>
      <c r="D12" s="691"/>
      <c r="E12" s="18" t="s">
        <v>66</v>
      </c>
      <c r="F12" s="19"/>
      <c r="G12" s="20">
        <f t="shared" ref="G12:G34" si="0">ROUND(F12*Q12,0)</f>
        <v>0</v>
      </c>
      <c r="H12" s="19"/>
      <c r="I12" s="20">
        <f t="shared" ref="I12:I34" si="1">ROUND(H12*Q12,0)</f>
        <v>0</v>
      </c>
      <c r="J12" s="20">
        <f t="shared" ref="J12:J34" si="2">G12-I12</f>
        <v>0</v>
      </c>
      <c r="K12" s="21">
        <f t="shared" ref="K12:K34" si="3">U12</f>
        <v>1.8700000000000001E-2</v>
      </c>
      <c r="L12" s="22">
        <f t="shared" ref="L12:L34" si="4">(F12-H12)*Q12*K12*44/12</f>
        <v>0</v>
      </c>
      <c r="N12" s="662" t="s">
        <v>64</v>
      </c>
      <c r="O12" s="665" t="s">
        <v>65</v>
      </c>
      <c r="P12" s="666"/>
      <c r="Q12" s="23">
        <v>38.200000000000003</v>
      </c>
      <c r="R12" s="24" t="s">
        <v>67</v>
      </c>
      <c r="S12" s="25"/>
      <c r="U12" s="26">
        <v>1.8700000000000001E-2</v>
      </c>
      <c r="V12" s="27" t="s">
        <v>413</v>
      </c>
      <c r="W12" s="25"/>
    </row>
    <row r="13" spans="2:27" ht="18" customHeight="1" x14ac:dyDescent="0.15">
      <c r="B13" s="663"/>
      <c r="C13" s="667" t="s">
        <v>68</v>
      </c>
      <c r="D13" s="668"/>
      <c r="E13" s="28" t="s">
        <v>66</v>
      </c>
      <c r="F13" s="29"/>
      <c r="G13" s="30">
        <f t="shared" si="0"/>
        <v>0</v>
      </c>
      <c r="H13" s="29"/>
      <c r="I13" s="30">
        <f t="shared" si="1"/>
        <v>0</v>
      </c>
      <c r="J13" s="30">
        <f t="shared" si="2"/>
        <v>0</v>
      </c>
      <c r="K13" s="31">
        <f t="shared" si="3"/>
        <v>1.84E-2</v>
      </c>
      <c r="L13" s="32">
        <f t="shared" si="4"/>
        <v>0</v>
      </c>
      <c r="N13" s="663"/>
      <c r="O13" s="667" t="s">
        <v>68</v>
      </c>
      <c r="P13" s="668"/>
      <c r="Q13" s="33">
        <v>35.299999999999997</v>
      </c>
      <c r="R13" s="34" t="s">
        <v>414</v>
      </c>
      <c r="S13" s="35"/>
      <c r="U13" s="36">
        <v>1.84E-2</v>
      </c>
      <c r="V13" s="34" t="s">
        <v>415</v>
      </c>
      <c r="W13" s="35"/>
    </row>
    <row r="14" spans="2:27" ht="18" customHeight="1" x14ac:dyDescent="0.15">
      <c r="B14" s="663"/>
      <c r="C14" s="667" t="s">
        <v>69</v>
      </c>
      <c r="D14" s="668"/>
      <c r="E14" s="28" t="s">
        <v>66</v>
      </c>
      <c r="F14" s="29"/>
      <c r="G14" s="30">
        <f t="shared" si="0"/>
        <v>0</v>
      </c>
      <c r="H14" s="29"/>
      <c r="I14" s="30">
        <f t="shared" si="1"/>
        <v>0</v>
      </c>
      <c r="J14" s="30">
        <f t="shared" si="2"/>
        <v>0</v>
      </c>
      <c r="K14" s="31">
        <f t="shared" si="3"/>
        <v>1.83E-2</v>
      </c>
      <c r="L14" s="32">
        <f t="shared" si="4"/>
        <v>0</v>
      </c>
      <c r="N14" s="663"/>
      <c r="O14" s="667" t="s">
        <v>70</v>
      </c>
      <c r="P14" s="668"/>
      <c r="Q14" s="33">
        <v>34.6</v>
      </c>
      <c r="R14" s="34" t="s">
        <v>416</v>
      </c>
      <c r="S14" s="35"/>
      <c r="U14" s="36">
        <v>1.83E-2</v>
      </c>
      <c r="V14" s="34" t="s">
        <v>417</v>
      </c>
      <c r="W14" s="35"/>
    </row>
    <row r="15" spans="2:27" ht="18" customHeight="1" x14ac:dyDescent="0.15">
      <c r="B15" s="663"/>
      <c r="C15" s="667" t="s">
        <v>418</v>
      </c>
      <c r="D15" s="668"/>
      <c r="E15" s="28" t="s">
        <v>66</v>
      </c>
      <c r="F15" s="29"/>
      <c r="G15" s="30">
        <f t="shared" si="0"/>
        <v>0</v>
      </c>
      <c r="H15" s="29"/>
      <c r="I15" s="30">
        <f t="shared" si="1"/>
        <v>0</v>
      </c>
      <c r="J15" s="30">
        <f t="shared" si="2"/>
        <v>0</v>
      </c>
      <c r="K15" s="31">
        <f t="shared" si="3"/>
        <v>1.8200000000000001E-2</v>
      </c>
      <c r="L15" s="32">
        <f t="shared" si="4"/>
        <v>0</v>
      </c>
      <c r="N15" s="663"/>
      <c r="O15" s="667" t="s">
        <v>418</v>
      </c>
      <c r="P15" s="668"/>
      <c r="Q15" s="33">
        <v>33.6</v>
      </c>
      <c r="R15" s="34" t="s">
        <v>416</v>
      </c>
      <c r="S15" s="35"/>
      <c r="U15" s="36">
        <v>1.8200000000000001E-2</v>
      </c>
      <c r="V15" s="34" t="s">
        <v>417</v>
      </c>
      <c r="W15" s="35"/>
    </row>
    <row r="16" spans="2:27" ht="18" customHeight="1" x14ac:dyDescent="0.15">
      <c r="B16" s="663"/>
      <c r="C16" s="660" t="s">
        <v>71</v>
      </c>
      <c r="D16" s="661"/>
      <c r="E16" s="28" t="s">
        <v>66</v>
      </c>
      <c r="F16" s="29"/>
      <c r="G16" s="30">
        <f t="shared" si="0"/>
        <v>0</v>
      </c>
      <c r="H16" s="29"/>
      <c r="I16" s="30">
        <f t="shared" si="1"/>
        <v>0</v>
      </c>
      <c r="J16" s="30">
        <f t="shared" si="2"/>
        <v>0</v>
      </c>
      <c r="K16" s="31">
        <f t="shared" si="3"/>
        <v>1.8499999999999999E-2</v>
      </c>
      <c r="L16" s="32">
        <f t="shared" si="4"/>
        <v>0</v>
      </c>
      <c r="N16" s="663"/>
      <c r="O16" s="660" t="s">
        <v>71</v>
      </c>
      <c r="P16" s="661"/>
      <c r="Q16" s="33">
        <v>36.700000000000003</v>
      </c>
      <c r="R16" s="34" t="s">
        <v>419</v>
      </c>
      <c r="S16" s="35"/>
      <c r="U16" s="36">
        <v>1.8499999999999999E-2</v>
      </c>
      <c r="V16" s="34" t="s">
        <v>420</v>
      </c>
      <c r="W16" s="35"/>
    </row>
    <row r="17" spans="2:23" ht="18" customHeight="1" x14ac:dyDescent="0.15">
      <c r="B17" s="663"/>
      <c r="C17" s="660" t="s">
        <v>72</v>
      </c>
      <c r="D17" s="661"/>
      <c r="E17" s="28" t="s">
        <v>66</v>
      </c>
      <c r="F17" s="29"/>
      <c r="G17" s="30">
        <f t="shared" si="0"/>
        <v>0</v>
      </c>
      <c r="H17" s="29"/>
      <c r="I17" s="30">
        <f t="shared" si="1"/>
        <v>0</v>
      </c>
      <c r="J17" s="30">
        <f t="shared" si="2"/>
        <v>0</v>
      </c>
      <c r="K17" s="31">
        <f t="shared" si="3"/>
        <v>1.8700000000000001E-2</v>
      </c>
      <c r="L17" s="32">
        <f t="shared" si="4"/>
        <v>0</v>
      </c>
      <c r="N17" s="663"/>
      <c r="O17" s="660" t="s">
        <v>72</v>
      </c>
      <c r="P17" s="661"/>
      <c r="Q17" s="33">
        <v>37.700000000000003</v>
      </c>
      <c r="R17" s="34" t="s">
        <v>67</v>
      </c>
      <c r="S17" s="35"/>
      <c r="U17" s="36">
        <v>1.8700000000000001E-2</v>
      </c>
      <c r="V17" s="34" t="s">
        <v>421</v>
      </c>
      <c r="W17" s="35"/>
    </row>
    <row r="18" spans="2:23" ht="18" customHeight="1" x14ac:dyDescent="0.15">
      <c r="B18" s="663"/>
      <c r="C18" s="660" t="s">
        <v>73</v>
      </c>
      <c r="D18" s="661"/>
      <c r="E18" s="28" t="s">
        <v>66</v>
      </c>
      <c r="F18" s="29"/>
      <c r="G18" s="30">
        <f t="shared" si="0"/>
        <v>0</v>
      </c>
      <c r="H18" s="29"/>
      <c r="I18" s="30">
        <f t="shared" si="1"/>
        <v>0</v>
      </c>
      <c r="J18" s="30">
        <f t="shared" si="2"/>
        <v>0</v>
      </c>
      <c r="K18" s="31">
        <f t="shared" si="3"/>
        <v>1.89E-2</v>
      </c>
      <c r="L18" s="32">
        <f t="shared" si="4"/>
        <v>0</v>
      </c>
      <c r="N18" s="663"/>
      <c r="O18" s="660" t="s">
        <v>73</v>
      </c>
      <c r="P18" s="661"/>
      <c r="Q18" s="33">
        <v>39.1</v>
      </c>
      <c r="R18" s="34" t="s">
        <v>422</v>
      </c>
      <c r="S18" s="35"/>
      <c r="U18" s="36">
        <v>1.89E-2</v>
      </c>
      <c r="V18" s="34" t="s">
        <v>421</v>
      </c>
      <c r="W18" s="35"/>
    </row>
    <row r="19" spans="2:23" ht="18" customHeight="1" x14ac:dyDescent="0.15">
      <c r="B19" s="663"/>
      <c r="C19" s="660" t="s">
        <v>74</v>
      </c>
      <c r="D19" s="661"/>
      <c r="E19" s="28" t="s">
        <v>66</v>
      </c>
      <c r="F19" s="29"/>
      <c r="G19" s="30">
        <f t="shared" si="0"/>
        <v>0</v>
      </c>
      <c r="H19" s="29"/>
      <c r="I19" s="30">
        <f t="shared" si="1"/>
        <v>0</v>
      </c>
      <c r="J19" s="30">
        <f t="shared" si="2"/>
        <v>0</v>
      </c>
      <c r="K19" s="31">
        <f t="shared" si="3"/>
        <v>1.95E-2</v>
      </c>
      <c r="L19" s="32">
        <f t="shared" si="4"/>
        <v>0</v>
      </c>
      <c r="N19" s="663"/>
      <c r="O19" s="660" t="s">
        <v>74</v>
      </c>
      <c r="P19" s="661"/>
      <c r="Q19" s="33">
        <v>41.9</v>
      </c>
      <c r="R19" s="34" t="s">
        <v>423</v>
      </c>
      <c r="S19" s="35"/>
      <c r="U19" s="36">
        <v>1.95E-2</v>
      </c>
      <c r="V19" s="34" t="s">
        <v>424</v>
      </c>
      <c r="W19" s="35"/>
    </row>
    <row r="20" spans="2:23" ht="18" customHeight="1" x14ac:dyDescent="0.15">
      <c r="B20" s="663"/>
      <c r="C20" s="660" t="s">
        <v>75</v>
      </c>
      <c r="D20" s="661"/>
      <c r="E20" s="28" t="s">
        <v>425</v>
      </c>
      <c r="F20" s="29"/>
      <c r="G20" s="30">
        <f t="shared" si="0"/>
        <v>0</v>
      </c>
      <c r="H20" s="29"/>
      <c r="I20" s="30">
        <f t="shared" si="1"/>
        <v>0</v>
      </c>
      <c r="J20" s="30">
        <f t="shared" si="2"/>
        <v>0</v>
      </c>
      <c r="K20" s="31">
        <f t="shared" si="3"/>
        <v>2.0799999999999999E-2</v>
      </c>
      <c r="L20" s="32">
        <f t="shared" si="4"/>
        <v>0</v>
      </c>
      <c r="N20" s="663"/>
      <c r="O20" s="660" t="s">
        <v>75</v>
      </c>
      <c r="P20" s="661"/>
      <c r="Q20" s="33">
        <v>40.9</v>
      </c>
      <c r="R20" s="34" t="s">
        <v>77</v>
      </c>
      <c r="S20" s="35"/>
      <c r="U20" s="36">
        <v>2.0799999999999999E-2</v>
      </c>
      <c r="V20" s="34" t="s">
        <v>426</v>
      </c>
      <c r="W20" s="35"/>
    </row>
    <row r="21" spans="2:23" ht="18" customHeight="1" x14ac:dyDescent="0.15">
      <c r="B21" s="663"/>
      <c r="C21" s="660" t="s">
        <v>76</v>
      </c>
      <c r="D21" s="661"/>
      <c r="E21" s="28" t="s">
        <v>427</v>
      </c>
      <c r="F21" s="29"/>
      <c r="G21" s="30">
        <f t="shared" si="0"/>
        <v>0</v>
      </c>
      <c r="H21" s="29"/>
      <c r="I21" s="30">
        <f t="shared" si="1"/>
        <v>0</v>
      </c>
      <c r="J21" s="30">
        <f t="shared" si="2"/>
        <v>0</v>
      </c>
      <c r="K21" s="31">
        <f t="shared" si="3"/>
        <v>2.5399999999999999E-2</v>
      </c>
      <c r="L21" s="32">
        <f t="shared" si="4"/>
        <v>0</v>
      </c>
      <c r="N21" s="663"/>
      <c r="O21" s="660" t="s">
        <v>76</v>
      </c>
      <c r="P21" s="661"/>
      <c r="Q21" s="33">
        <v>29.9</v>
      </c>
      <c r="R21" s="34" t="s">
        <v>428</v>
      </c>
      <c r="S21" s="35"/>
      <c r="U21" s="36">
        <v>2.5399999999999999E-2</v>
      </c>
      <c r="V21" s="34" t="s">
        <v>426</v>
      </c>
      <c r="W21" s="35"/>
    </row>
    <row r="22" spans="2:23" ht="18" customHeight="1" x14ac:dyDescent="0.15">
      <c r="B22" s="663"/>
      <c r="C22" s="669" t="s">
        <v>78</v>
      </c>
      <c r="D22" s="37" t="s">
        <v>79</v>
      </c>
      <c r="E22" s="38" t="s">
        <v>429</v>
      </c>
      <c r="F22" s="39"/>
      <c r="G22" s="40">
        <f t="shared" si="0"/>
        <v>0</v>
      </c>
      <c r="H22" s="39"/>
      <c r="I22" s="40">
        <f t="shared" si="1"/>
        <v>0</v>
      </c>
      <c r="J22" s="40">
        <f t="shared" si="2"/>
        <v>0</v>
      </c>
      <c r="K22" s="41">
        <f t="shared" si="3"/>
        <v>1.61E-2</v>
      </c>
      <c r="L22" s="42">
        <f t="shared" si="4"/>
        <v>0</v>
      </c>
      <c r="M22" s="13" t="s">
        <v>430</v>
      </c>
      <c r="N22" s="663"/>
      <c r="O22" s="669" t="s">
        <v>78</v>
      </c>
      <c r="P22" s="37" t="s">
        <v>79</v>
      </c>
      <c r="Q22" s="43">
        <v>50.8</v>
      </c>
      <c r="R22" s="44" t="s">
        <v>431</v>
      </c>
      <c r="S22" s="45"/>
      <c r="U22" s="46">
        <v>1.61E-2</v>
      </c>
      <c r="V22" s="44" t="s">
        <v>421</v>
      </c>
      <c r="W22" s="45"/>
    </row>
    <row r="23" spans="2:23" ht="18" customHeight="1" x14ac:dyDescent="0.15">
      <c r="B23" s="663"/>
      <c r="C23" s="670"/>
      <c r="D23" s="47" t="s">
        <v>80</v>
      </c>
      <c r="E23" s="48" t="s">
        <v>81</v>
      </c>
      <c r="F23" s="49"/>
      <c r="G23" s="50">
        <f t="shared" si="0"/>
        <v>0</v>
      </c>
      <c r="H23" s="49"/>
      <c r="I23" s="50">
        <f t="shared" si="1"/>
        <v>0</v>
      </c>
      <c r="J23" s="50">
        <f t="shared" si="2"/>
        <v>0</v>
      </c>
      <c r="K23" s="51">
        <f t="shared" si="3"/>
        <v>1.4200000000000001E-2</v>
      </c>
      <c r="L23" s="52">
        <f t="shared" si="4"/>
        <v>0</v>
      </c>
      <c r="N23" s="663"/>
      <c r="O23" s="670"/>
      <c r="P23" s="47" t="s">
        <v>80</v>
      </c>
      <c r="Q23" s="53">
        <v>44.9</v>
      </c>
      <c r="R23" s="54" t="s">
        <v>82</v>
      </c>
      <c r="S23" s="55"/>
      <c r="U23" s="56">
        <v>1.4200000000000001E-2</v>
      </c>
      <c r="V23" s="54" t="s">
        <v>432</v>
      </c>
      <c r="W23" s="55"/>
    </row>
    <row r="24" spans="2:23" ht="18" customHeight="1" x14ac:dyDescent="0.15">
      <c r="B24" s="663"/>
      <c r="C24" s="671" t="s">
        <v>83</v>
      </c>
      <c r="D24" s="37" t="s">
        <v>84</v>
      </c>
      <c r="E24" s="38" t="s">
        <v>429</v>
      </c>
      <c r="F24" s="39"/>
      <c r="G24" s="40">
        <f t="shared" si="0"/>
        <v>0</v>
      </c>
      <c r="H24" s="39"/>
      <c r="I24" s="40">
        <f t="shared" si="1"/>
        <v>0</v>
      </c>
      <c r="J24" s="40">
        <f t="shared" si="2"/>
        <v>0</v>
      </c>
      <c r="K24" s="41">
        <f t="shared" si="3"/>
        <v>1.35E-2</v>
      </c>
      <c r="L24" s="42">
        <f t="shared" si="4"/>
        <v>0</v>
      </c>
      <c r="N24" s="663"/>
      <c r="O24" s="671" t="s">
        <v>83</v>
      </c>
      <c r="P24" s="37" t="s">
        <v>84</v>
      </c>
      <c r="Q24" s="43">
        <v>54.6</v>
      </c>
      <c r="R24" s="44" t="s">
        <v>431</v>
      </c>
      <c r="S24" s="45"/>
      <c r="U24" s="46">
        <v>1.35E-2</v>
      </c>
      <c r="V24" s="44" t="s">
        <v>426</v>
      </c>
      <c r="W24" s="45"/>
    </row>
    <row r="25" spans="2:23" ht="18" customHeight="1" x14ac:dyDescent="0.15">
      <c r="B25" s="663"/>
      <c r="C25" s="670"/>
      <c r="D25" s="47" t="s">
        <v>85</v>
      </c>
      <c r="E25" s="48" t="s">
        <v>81</v>
      </c>
      <c r="F25" s="49"/>
      <c r="G25" s="50">
        <f t="shared" si="0"/>
        <v>0</v>
      </c>
      <c r="H25" s="49"/>
      <c r="I25" s="50">
        <f t="shared" si="1"/>
        <v>0</v>
      </c>
      <c r="J25" s="50">
        <f t="shared" si="2"/>
        <v>0</v>
      </c>
      <c r="K25" s="51">
        <f t="shared" si="3"/>
        <v>1.3899999999999999E-2</v>
      </c>
      <c r="L25" s="52">
        <f t="shared" si="4"/>
        <v>0</v>
      </c>
      <c r="N25" s="663"/>
      <c r="O25" s="670"/>
      <c r="P25" s="47" t="s">
        <v>85</v>
      </c>
      <c r="Q25" s="53">
        <v>43.5</v>
      </c>
      <c r="R25" s="54" t="s">
        <v>82</v>
      </c>
      <c r="S25" s="55"/>
      <c r="U25" s="56">
        <v>1.3899999999999999E-2</v>
      </c>
      <c r="V25" s="54" t="s">
        <v>426</v>
      </c>
      <c r="W25" s="55"/>
    </row>
    <row r="26" spans="2:23" ht="18" customHeight="1" x14ac:dyDescent="0.15">
      <c r="B26" s="663"/>
      <c r="C26" s="672" t="s">
        <v>86</v>
      </c>
      <c r="D26" s="37" t="s">
        <v>87</v>
      </c>
      <c r="E26" s="38" t="s">
        <v>429</v>
      </c>
      <c r="F26" s="39"/>
      <c r="G26" s="40">
        <f t="shared" si="0"/>
        <v>0</v>
      </c>
      <c r="H26" s="39"/>
      <c r="I26" s="40">
        <f t="shared" si="1"/>
        <v>0</v>
      </c>
      <c r="J26" s="40">
        <f t="shared" si="2"/>
        <v>0</v>
      </c>
      <c r="K26" s="41">
        <f t="shared" si="3"/>
        <v>2.4500000000000001E-2</v>
      </c>
      <c r="L26" s="42">
        <f t="shared" si="4"/>
        <v>0</v>
      </c>
      <c r="N26" s="663"/>
      <c r="O26" s="672" t="s">
        <v>86</v>
      </c>
      <c r="P26" s="37" t="s">
        <v>87</v>
      </c>
      <c r="Q26" s="43">
        <v>29</v>
      </c>
      <c r="R26" s="44" t="s">
        <v>431</v>
      </c>
      <c r="S26" s="45"/>
      <c r="U26" s="46">
        <v>2.4500000000000001E-2</v>
      </c>
      <c r="V26" s="44" t="s">
        <v>426</v>
      </c>
      <c r="W26" s="45"/>
    </row>
    <row r="27" spans="2:23" ht="18" customHeight="1" x14ac:dyDescent="0.15">
      <c r="B27" s="663"/>
      <c r="C27" s="673"/>
      <c r="D27" s="57" t="s">
        <v>88</v>
      </c>
      <c r="E27" s="58" t="s">
        <v>429</v>
      </c>
      <c r="F27" s="59"/>
      <c r="G27" s="60">
        <f t="shared" si="0"/>
        <v>0</v>
      </c>
      <c r="H27" s="59"/>
      <c r="I27" s="60">
        <f t="shared" si="1"/>
        <v>0</v>
      </c>
      <c r="J27" s="60">
        <f t="shared" si="2"/>
        <v>0</v>
      </c>
      <c r="K27" s="61">
        <f t="shared" si="3"/>
        <v>2.47E-2</v>
      </c>
      <c r="L27" s="62">
        <f t="shared" si="4"/>
        <v>0</v>
      </c>
      <c r="N27" s="663"/>
      <c r="O27" s="673"/>
      <c r="P27" s="57" t="s">
        <v>88</v>
      </c>
      <c r="Q27" s="63">
        <v>25.7</v>
      </c>
      <c r="R27" s="64" t="s">
        <v>431</v>
      </c>
      <c r="S27" s="65"/>
      <c r="U27" s="66">
        <v>2.47E-2</v>
      </c>
      <c r="V27" s="64" t="s">
        <v>426</v>
      </c>
      <c r="W27" s="65"/>
    </row>
    <row r="28" spans="2:23" ht="18" customHeight="1" x14ac:dyDescent="0.15">
      <c r="B28" s="663"/>
      <c r="C28" s="674"/>
      <c r="D28" s="47" t="s">
        <v>89</v>
      </c>
      <c r="E28" s="48" t="s">
        <v>429</v>
      </c>
      <c r="F28" s="49"/>
      <c r="G28" s="50">
        <f t="shared" si="0"/>
        <v>0</v>
      </c>
      <c r="H28" s="49"/>
      <c r="I28" s="50">
        <f t="shared" si="1"/>
        <v>0</v>
      </c>
      <c r="J28" s="50">
        <f t="shared" si="2"/>
        <v>0</v>
      </c>
      <c r="K28" s="51">
        <f t="shared" si="3"/>
        <v>2.5499999999999998E-2</v>
      </c>
      <c r="L28" s="52">
        <f t="shared" si="4"/>
        <v>0</v>
      </c>
      <c r="N28" s="663"/>
      <c r="O28" s="674"/>
      <c r="P28" s="47" t="s">
        <v>89</v>
      </c>
      <c r="Q28" s="53">
        <v>26.9</v>
      </c>
      <c r="R28" s="54" t="s">
        <v>431</v>
      </c>
      <c r="S28" s="55"/>
      <c r="U28" s="56">
        <v>2.5499999999999998E-2</v>
      </c>
      <c r="V28" s="54" t="s">
        <v>426</v>
      </c>
      <c r="W28" s="55"/>
    </row>
    <row r="29" spans="2:23" ht="18" customHeight="1" x14ac:dyDescent="0.15">
      <c r="B29" s="663"/>
      <c r="C29" s="660" t="s">
        <v>90</v>
      </c>
      <c r="D29" s="661"/>
      <c r="E29" s="28" t="s">
        <v>433</v>
      </c>
      <c r="F29" s="29"/>
      <c r="G29" s="30">
        <f t="shared" si="0"/>
        <v>0</v>
      </c>
      <c r="H29" s="29"/>
      <c r="I29" s="30">
        <f t="shared" si="1"/>
        <v>0</v>
      </c>
      <c r="J29" s="30">
        <f t="shared" si="2"/>
        <v>0</v>
      </c>
      <c r="K29" s="31">
        <f t="shared" si="3"/>
        <v>2.9399999999999999E-2</v>
      </c>
      <c r="L29" s="32">
        <f t="shared" si="4"/>
        <v>0</v>
      </c>
      <c r="N29" s="663"/>
      <c r="O29" s="660" t="s">
        <v>90</v>
      </c>
      <c r="P29" s="661"/>
      <c r="Q29" s="33">
        <v>29.4</v>
      </c>
      <c r="R29" s="34" t="s">
        <v>431</v>
      </c>
      <c r="S29" s="35"/>
      <c r="U29" s="36">
        <v>2.9399999999999999E-2</v>
      </c>
      <c r="V29" s="34" t="s">
        <v>426</v>
      </c>
      <c r="W29" s="35"/>
    </row>
    <row r="30" spans="2:23" ht="18" customHeight="1" x14ac:dyDescent="0.15">
      <c r="B30" s="663"/>
      <c r="C30" s="660" t="s">
        <v>434</v>
      </c>
      <c r="D30" s="661"/>
      <c r="E30" s="28" t="s">
        <v>433</v>
      </c>
      <c r="F30" s="29"/>
      <c r="G30" s="30">
        <f t="shared" si="0"/>
        <v>0</v>
      </c>
      <c r="H30" s="29"/>
      <c r="I30" s="30">
        <f t="shared" si="1"/>
        <v>0</v>
      </c>
      <c r="J30" s="30">
        <f t="shared" si="2"/>
        <v>0</v>
      </c>
      <c r="K30" s="31">
        <f t="shared" si="3"/>
        <v>2.0899999999999998E-2</v>
      </c>
      <c r="L30" s="32">
        <f t="shared" si="4"/>
        <v>0</v>
      </c>
      <c r="N30" s="663"/>
      <c r="O30" s="660" t="s">
        <v>91</v>
      </c>
      <c r="P30" s="661"/>
      <c r="Q30" s="33">
        <v>37.299999999999997</v>
      </c>
      <c r="R30" s="34" t="s">
        <v>431</v>
      </c>
      <c r="S30" s="35"/>
      <c r="U30" s="36">
        <v>2.0899999999999998E-2</v>
      </c>
      <c r="V30" s="34" t="s">
        <v>426</v>
      </c>
      <c r="W30" s="35"/>
    </row>
    <row r="31" spans="2:23" ht="18" customHeight="1" x14ac:dyDescent="0.15">
      <c r="B31" s="663"/>
      <c r="C31" s="660" t="s">
        <v>92</v>
      </c>
      <c r="D31" s="661"/>
      <c r="E31" s="48" t="s">
        <v>81</v>
      </c>
      <c r="F31" s="29"/>
      <c r="G31" s="30">
        <f t="shared" si="0"/>
        <v>0</v>
      </c>
      <c r="H31" s="29"/>
      <c r="I31" s="30">
        <f t="shared" si="1"/>
        <v>0</v>
      </c>
      <c r="J31" s="30">
        <f t="shared" si="2"/>
        <v>0</v>
      </c>
      <c r="K31" s="31">
        <f t="shared" si="3"/>
        <v>1.0999999999999999E-2</v>
      </c>
      <c r="L31" s="32">
        <f t="shared" si="4"/>
        <v>0</v>
      </c>
      <c r="N31" s="663"/>
      <c r="O31" s="660" t="s">
        <v>92</v>
      </c>
      <c r="P31" s="661"/>
      <c r="Q31" s="33">
        <v>21.1</v>
      </c>
      <c r="R31" s="34" t="s">
        <v>82</v>
      </c>
      <c r="S31" s="35"/>
      <c r="U31" s="36">
        <v>1.0999999999999999E-2</v>
      </c>
      <c r="V31" s="34" t="s">
        <v>426</v>
      </c>
      <c r="W31" s="35"/>
    </row>
    <row r="32" spans="2:23" ht="18" customHeight="1" x14ac:dyDescent="0.15">
      <c r="B32" s="663"/>
      <c r="C32" s="660" t="s">
        <v>93</v>
      </c>
      <c r="D32" s="661"/>
      <c r="E32" s="48" t="s">
        <v>81</v>
      </c>
      <c r="F32" s="29"/>
      <c r="G32" s="30">
        <f t="shared" si="0"/>
        <v>0</v>
      </c>
      <c r="H32" s="29"/>
      <c r="I32" s="30">
        <f t="shared" si="1"/>
        <v>0</v>
      </c>
      <c r="J32" s="30">
        <f t="shared" si="2"/>
        <v>0</v>
      </c>
      <c r="K32" s="31">
        <f t="shared" si="3"/>
        <v>2.63E-2</v>
      </c>
      <c r="L32" s="32">
        <f t="shared" si="4"/>
        <v>0</v>
      </c>
      <c r="N32" s="663"/>
      <c r="O32" s="660" t="s">
        <v>93</v>
      </c>
      <c r="P32" s="661"/>
      <c r="Q32" s="67">
        <v>3.41</v>
      </c>
      <c r="R32" s="34" t="s">
        <v>82</v>
      </c>
      <c r="S32" s="35"/>
      <c r="U32" s="36">
        <v>2.63E-2</v>
      </c>
      <c r="V32" s="34" t="s">
        <v>426</v>
      </c>
      <c r="W32" s="35"/>
    </row>
    <row r="33" spans="2:23" ht="18" customHeight="1" thickBot="1" x14ac:dyDescent="0.2">
      <c r="B33" s="663"/>
      <c r="C33" s="675" t="s">
        <v>94</v>
      </c>
      <c r="D33" s="676"/>
      <c r="E33" s="48" t="s">
        <v>81</v>
      </c>
      <c r="F33" s="68"/>
      <c r="G33" s="69">
        <f t="shared" si="0"/>
        <v>0</v>
      </c>
      <c r="H33" s="68"/>
      <c r="I33" s="69">
        <f t="shared" si="1"/>
        <v>0</v>
      </c>
      <c r="J33" s="69">
        <f t="shared" si="2"/>
        <v>0</v>
      </c>
      <c r="K33" s="70">
        <f t="shared" si="3"/>
        <v>3.8399999999999997E-2</v>
      </c>
      <c r="L33" s="71">
        <f t="shared" si="4"/>
        <v>0</v>
      </c>
      <c r="N33" s="663"/>
      <c r="O33" s="675" t="s">
        <v>94</v>
      </c>
      <c r="P33" s="676"/>
      <c r="Q33" s="67">
        <v>8.41</v>
      </c>
      <c r="R33" s="34" t="s">
        <v>82</v>
      </c>
      <c r="S33" s="35"/>
      <c r="U33" s="36">
        <v>3.8399999999999997E-2</v>
      </c>
      <c r="V33" s="34" t="s">
        <v>426</v>
      </c>
      <c r="W33" s="35"/>
    </row>
    <row r="34" spans="2:23" ht="18" customHeight="1" x14ac:dyDescent="0.15">
      <c r="B34" s="663"/>
      <c r="C34" s="677" t="s">
        <v>95</v>
      </c>
      <c r="D34" s="72" t="s">
        <v>96</v>
      </c>
      <c r="E34" s="73" t="s">
        <v>81</v>
      </c>
      <c r="F34" s="74"/>
      <c r="G34" s="75">
        <f t="shared" si="0"/>
        <v>0</v>
      </c>
      <c r="H34" s="74"/>
      <c r="I34" s="75">
        <f t="shared" si="1"/>
        <v>0</v>
      </c>
      <c r="J34" s="75">
        <f t="shared" si="2"/>
        <v>0</v>
      </c>
      <c r="K34" s="76">
        <f t="shared" si="3"/>
        <v>1.3599999999999999E-2</v>
      </c>
      <c r="L34" s="77">
        <f t="shared" si="4"/>
        <v>0</v>
      </c>
      <c r="M34" s="13" t="s">
        <v>435</v>
      </c>
      <c r="N34" s="663"/>
      <c r="O34" s="679" t="s">
        <v>95</v>
      </c>
      <c r="P34" s="37" t="s">
        <v>97</v>
      </c>
      <c r="Q34" s="43">
        <v>45</v>
      </c>
      <c r="R34" s="78" t="s">
        <v>82</v>
      </c>
      <c r="S34" s="79" t="s">
        <v>98</v>
      </c>
      <c r="U34" s="46">
        <v>1.3599999999999999E-2</v>
      </c>
      <c r="V34" s="44" t="s">
        <v>426</v>
      </c>
      <c r="W34" s="79" t="s">
        <v>99</v>
      </c>
    </row>
    <row r="35" spans="2:23" ht="18" customHeight="1" thickBot="1" x14ac:dyDescent="0.2">
      <c r="B35" s="663"/>
      <c r="C35" s="678"/>
      <c r="D35" s="80"/>
      <c r="E35" s="80"/>
      <c r="F35" s="81"/>
      <c r="G35" s="81"/>
      <c r="H35" s="81"/>
      <c r="I35" s="81"/>
      <c r="J35" s="81"/>
      <c r="K35" s="82"/>
      <c r="L35" s="83"/>
      <c r="N35" s="663"/>
      <c r="O35" s="674"/>
      <c r="P35" s="84"/>
      <c r="Q35" s="85"/>
      <c r="R35" s="86"/>
      <c r="S35" s="87"/>
      <c r="U35" s="88"/>
      <c r="V35" s="54"/>
      <c r="W35" s="87"/>
    </row>
    <row r="36" spans="2:23" ht="18" customHeight="1" x14ac:dyDescent="0.15">
      <c r="B36" s="663"/>
      <c r="C36" s="680" t="s">
        <v>100</v>
      </c>
      <c r="D36" s="681"/>
      <c r="E36" s="18" t="s">
        <v>436</v>
      </c>
      <c r="F36" s="19"/>
      <c r="G36" s="89">
        <f>ROUND(F36*Q36,0)</f>
        <v>0</v>
      </c>
      <c r="H36" s="19"/>
      <c r="I36" s="20">
        <f>ROUND(H36*Q36,0)</f>
        <v>0</v>
      </c>
      <c r="J36" s="20">
        <f>G36-I36</f>
        <v>0</v>
      </c>
      <c r="K36" s="90">
        <f>U36</f>
        <v>0.06</v>
      </c>
      <c r="L36" s="22">
        <f>(F36-H36)*K36</f>
        <v>0</v>
      </c>
      <c r="N36" s="663"/>
      <c r="O36" s="680" t="s">
        <v>100</v>
      </c>
      <c r="P36" s="681"/>
      <c r="Q36" s="67">
        <v>1.02</v>
      </c>
      <c r="R36" s="91" t="s">
        <v>437</v>
      </c>
      <c r="S36" s="92"/>
      <c r="U36" s="93">
        <v>0.06</v>
      </c>
      <c r="V36" s="91" t="s">
        <v>438</v>
      </c>
      <c r="W36" s="92"/>
    </row>
    <row r="37" spans="2:23" ht="18" customHeight="1" x14ac:dyDescent="0.15">
      <c r="B37" s="663"/>
      <c r="C37" s="660" t="s">
        <v>101</v>
      </c>
      <c r="D37" s="661"/>
      <c r="E37" s="28" t="s">
        <v>439</v>
      </c>
      <c r="F37" s="29"/>
      <c r="G37" s="94">
        <f>ROUND(F37*Q37,0)</f>
        <v>0</v>
      </c>
      <c r="H37" s="29"/>
      <c r="I37" s="30">
        <f>ROUND(H37*Q37,0)</f>
        <v>0</v>
      </c>
      <c r="J37" s="30">
        <f>G37-I37</f>
        <v>0</v>
      </c>
      <c r="K37" s="95">
        <f>U37</f>
        <v>5.7000000000000002E-2</v>
      </c>
      <c r="L37" s="32">
        <f>(F37-H37)*K37</f>
        <v>0</v>
      </c>
      <c r="N37" s="663"/>
      <c r="O37" s="660" t="s">
        <v>101</v>
      </c>
      <c r="P37" s="661"/>
      <c r="Q37" s="67">
        <v>1.36</v>
      </c>
      <c r="R37" s="91" t="s">
        <v>440</v>
      </c>
      <c r="S37" s="92"/>
      <c r="U37" s="93">
        <v>5.7000000000000002E-2</v>
      </c>
      <c r="V37" s="91" t="s">
        <v>441</v>
      </c>
      <c r="W37" s="92"/>
    </row>
    <row r="38" spans="2:23" ht="18" customHeight="1" x14ac:dyDescent="0.15">
      <c r="B38" s="663"/>
      <c r="C38" s="660" t="s">
        <v>102</v>
      </c>
      <c r="D38" s="661"/>
      <c r="E38" s="28" t="s">
        <v>442</v>
      </c>
      <c r="F38" s="29"/>
      <c r="G38" s="94">
        <f>ROUND(F38*Q38,0)</f>
        <v>0</v>
      </c>
      <c r="H38" s="29"/>
      <c r="I38" s="30">
        <f>ROUND(H38*Q38,0)</f>
        <v>0</v>
      </c>
      <c r="J38" s="30">
        <f>G38-I38</f>
        <v>0</v>
      </c>
      <c r="K38" s="95">
        <f>U38</f>
        <v>5.7000000000000002E-2</v>
      </c>
      <c r="L38" s="32">
        <f>(F38-H38)*K38</f>
        <v>0</v>
      </c>
      <c r="N38" s="663"/>
      <c r="O38" s="660" t="s">
        <v>102</v>
      </c>
      <c r="P38" s="661"/>
      <c r="Q38" s="67">
        <v>1.36</v>
      </c>
      <c r="R38" s="91" t="s">
        <v>443</v>
      </c>
      <c r="S38" s="92"/>
      <c r="U38" s="93">
        <v>5.7000000000000002E-2</v>
      </c>
      <c r="V38" s="91" t="s">
        <v>441</v>
      </c>
      <c r="W38" s="92"/>
    </row>
    <row r="39" spans="2:23" ht="18" customHeight="1" thickBot="1" x14ac:dyDescent="0.2">
      <c r="B39" s="663"/>
      <c r="C39" s="660" t="s">
        <v>103</v>
      </c>
      <c r="D39" s="661"/>
      <c r="E39" s="28" t="s">
        <v>444</v>
      </c>
      <c r="F39" s="29"/>
      <c r="G39" s="94">
        <f>ROUND(F39*Q39,0)</f>
        <v>0</v>
      </c>
      <c r="H39" s="29"/>
      <c r="I39" s="30">
        <f>ROUND(H39*Q39,0)</f>
        <v>0</v>
      </c>
      <c r="J39" s="30">
        <f>G39-I39</f>
        <v>0</v>
      </c>
      <c r="K39" s="95">
        <f>U39</f>
        <v>5.7000000000000002E-2</v>
      </c>
      <c r="L39" s="32">
        <f>(F39-H39)*K39</f>
        <v>0</v>
      </c>
      <c r="N39" s="664"/>
      <c r="O39" s="694" t="s">
        <v>103</v>
      </c>
      <c r="P39" s="695"/>
      <c r="Q39" s="96">
        <v>1.36</v>
      </c>
      <c r="R39" s="97" t="s">
        <v>437</v>
      </c>
      <c r="S39" s="98"/>
      <c r="U39" s="99">
        <v>5.7000000000000002E-2</v>
      </c>
      <c r="V39" s="97" t="s">
        <v>445</v>
      </c>
      <c r="W39" s="98"/>
    </row>
    <row r="40" spans="2:23" ht="18" customHeight="1" thickBot="1" x14ac:dyDescent="0.2">
      <c r="B40" s="689"/>
      <c r="C40" s="696" t="s">
        <v>104</v>
      </c>
      <c r="D40" s="696"/>
      <c r="E40" s="28" t="s">
        <v>446</v>
      </c>
      <c r="F40" s="100"/>
      <c r="G40" s="101">
        <f>SUM(G12:G39)</f>
        <v>0</v>
      </c>
      <c r="H40" s="102"/>
      <c r="I40" s="103">
        <f>SUM(I12:I39)</f>
        <v>0</v>
      </c>
      <c r="J40" s="104">
        <f>SUM(J12:J39)</f>
        <v>0</v>
      </c>
      <c r="K40" s="105"/>
      <c r="L40" s="106">
        <f>SUM(L12:L34)+SUM(L36:L39)</f>
        <v>0</v>
      </c>
      <c r="N40" s="184"/>
      <c r="O40" s="183"/>
      <c r="P40" s="183"/>
      <c r="Q40" s="107"/>
      <c r="R40" s="15"/>
      <c r="S40" s="15"/>
      <c r="U40" s="107"/>
      <c r="V40" s="15"/>
      <c r="W40" s="108"/>
    </row>
    <row r="41" spans="2:23" ht="18" customHeight="1" x14ac:dyDescent="0.15">
      <c r="B41" s="682" t="s">
        <v>105</v>
      </c>
      <c r="C41" s="684" t="s">
        <v>557</v>
      </c>
      <c r="D41" s="37" t="s">
        <v>106</v>
      </c>
      <c r="E41" s="38" t="s">
        <v>107</v>
      </c>
      <c r="F41" s="109"/>
      <c r="G41" s="110">
        <f>ROUND(F41*Q41,0)</f>
        <v>0</v>
      </c>
      <c r="H41" s="111"/>
      <c r="I41" s="112"/>
      <c r="J41" s="40">
        <f>+G41</f>
        <v>0</v>
      </c>
      <c r="K41" s="113">
        <f>U41</f>
        <v>0</v>
      </c>
      <c r="L41" s="42">
        <f>F41*K41</f>
        <v>0</v>
      </c>
      <c r="N41" s="686" t="s">
        <v>105</v>
      </c>
      <c r="O41" s="688" t="s">
        <v>557</v>
      </c>
      <c r="P41" s="114" t="s">
        <v>106</v>
      </c>
      <c r="Q41" s="115">
        <v>9.9700000000000006</v>
      </c>
      <c r="R41" s="116" t="s">
        <v>108</v>
      </c>
      <c r="S41" s="117"/>
      <c r="U41" s="118"/>
      <c r="V41" s="116" t="s">
        <v>447</v>
      </c>
      <c r="W41" s="119" t="s">
        <v>620</v>
      </c>
    </row>
    <row r="42" spans="2:23" ht="18" customHeight="1" x14ac:dyDescent="0.15">
      <c r="B42" s="683"/>
      <c r="C42" s="685"/>
      <c r="D42" s="47" t="s">
        <v>109</v>
      </c>
      <c r="E42" s="48" t="s">
        <v>107</v>
      </c>
      <c r="F42" s="120"/>
      <c r="G42" s="121">
        <f>ROUND(F42*Q42,0)</f>
        <v>0</v>
      </c>
      <c r="H42" s="122"/>
      <c r="I42" s="123"/>
      <c r="J42" s="50">
        <f>+G42</f>
        <v>0</v>
      </c>
      <c r="K42" s="90">
        <f t="shared" ref="K42:K50" si="5">U42</f>
        <v>0</v>
      </c>
      <c r="L42" s="52">
        <f>F42*K42</f>
        <v>0</v>
      </c>
      <c r="N42" s="683"/>
      <c r="O42" s="670"/>
      <c r="P42" s="218" t="s">
        <v>109</v>
      </c>
      <c r="Q42" s="219">
        <v>9.2799999999999994</v>
      </c>
      <c r="R42" s="220" t="s">
        <v>108</v>
      </c>
      <c r="S42" s="126"/>
      <c r="U42" s="127"/>
      <c r="V42" s="220" t="s">
        <v>448</v>
      </c>
      <c r="W42" s="221" t="s">
        <v>621</v>
      </c>
    </row>
    <row r="43" spans="2:23" ht="18" customHeight="1" x14ac:dyDescent="0.15">
      <c r="B43" s="683"/>
      <c r="C43" s="684" t="s">
        <v>558</v>
      </c>
      <c r="D43" s="37" t="s">
        <v>106</v>
      </c>
      <c r="E43" s="38" t="s">
        <v>107</v>
      </c>
      <c r="F43" s="111"/>
      <c r="G43" s="112"/>
      <c r="H43" s="111"/>
      <c r="I43" s="112"/>
      <c r="J43" s="40">
        <f>+G41</f>
        <v>0</v>
      </c>
      <c r="K43" s="113">
        <f t="shared" si="5"/>
        <v>0</v>
      </c>
      <c r="L43" s="42">
        <f>F41*K43</f>
        <v>0</v>
      </c>
      <c r="N43" s="683"/>
      <c r="O43" s="697" t="s">
        <v>558</v>
      </c>
      <c r="P43" s="37" t="s">
        <v>106</v>
      </c>
      <c r="Q43" s="222">
        <v>9.9700000000000006</v>
      </c>
      <c r="R43" s="78" t="s">
        <v>108</v>
      </c>
      <c r="S43" s="223"/>
      <c r="U43" s="224"/>
      <c r="V43" s="78" t="s">
        <v>449</v>
      </c>
      <c r="W43" s="225" t="s">
        <v>450</v>
      </c>
    </row>
    <row r="44" spans="2:23" ht="18" customHeight="1" thickBot="1" x14ac:dyDescent="0.2">
      <c r="B44" s="683"/>
      <c r="C44" s="685"/>
      <c r="D44" s="47" t="s">
        <v>109</v>
      </c>
      <c r="E44" s="48" t="s">
        <v>107</v>
      </c>
      <c r="F44" s="226"/>
      <c r="G44" s="227"/>
      <c r="H44" s="226"/>
      <c r="I44" s="227"/>
      <c r="J44" s="50">
        <f>+G42</f>
        <v>0</v>
      </c>
      <c r="K44" s="90">
        <f t="shared" si="5"/>
        <v>0</v>
      </c>
      <c r="L44" s="52">
        <f>F42*K44</f>
        <v>0</v>
      </c>
      <c r="N44" s="683"/>
      <c r="O44" s="670"/>
      <c r="P44" s="124" t="s">
        <v>109</v>
      </c>
      <c r="Q44" s="125">
        <v>9.2799999999999994</v>
      </c>
      <c r="R44" s="86" t="s">
        <v>108</v>
      </c>
      <c r="S44" s="228"/>
      <c r="U44" s="229"/>
      <c r="V44" s="220" t="s">
        <v>447</v>
      </c>
      <c r="W44" s="230" t="s">
        <v>451</v>
      </c>
    </row>
    <row r="45" spans="2:23" ht="18" customHeight="1" x14ac:dyDescent="0.15">
      <c r="B45" s="683"/>
      <c r="C45" s="684" t="s">
        <v>559</v>
      </c>
      <c r="D45" s="37" t="s">
        <v>106</v>
      </c>
      <c r="E45" s="38" t="s">
        <v>107</v>
      </c>
      <c r="F45" s="109"/>
      <c r="G45" s="110">
        <f>ROUND(F45*Q45,0)</f>
        <v>0</v>
      </c>
      <c r="H45" s="111"/>
      <c r="I45" s="112"/>
      <c r="J45" s="40">
        <f>+G45</f>
        <v>0</v>
      </c>
      <c r="K45" s="113">
        <f>U45</f>
        <v>0</v>
      </c>
      <c r="L45" s="42">
        <f>F45*K45</f>
        <v>0</v>
      </c>
      <c r="N45" s="683"/>
      <c r="O45" s="688" t="s">
        <v>559</v>
      </c>
      <c r="P45" s="114" t="s">
        <v>106</v>
      </c>
      <c r="Q45" s="115">
        <v>9.9700000000000006</v>
      </c>
      <c r="R45" s="116" t="s">
        <v>108</v>
      </c>
      <c r="S45" s="117"/>
      <c r="U45" s="118"/>
      <c r="V45" s="116" t="s">
        <v>447</v>
      </c>
      <c r="W45" s="119" t="s">
        <v>620</v>
      </c>
    </row>
    <row r="46" spans="2:23" ht="18" customHeight="1" x14ac:dyDescent="0.15">
      <c r="B46" s="683"/>
      <c r="C46" s="685"/>
      <c r="D46" s="47" t="s">
        <v>109</v>
      </c>
      <c r="E46" s="48" t="s">
        <v>107</v>
      </c>
      <c r="F46" s="120"/>
      <c r="G46" s="121">
        <f>ROUND(F46*Q46,0)</f>
        <v>0</v>
      </c>
      <c r="H46" s="122"/>
      <c r="I46" s="123"/>
      <c r="J46" s="50">
        <f>+G46</f>
        <v>0</v>
      </c>
      <c r="K46" s="90">
        <f>U46</f>
        <v>0</v>
      </c>
      <c r="L46" s="52">
        <f>F46*K46</f>
        <v>0</v>
      </c>
      <c r="N46" s="683"/>
      <c r="O46" s="670"/>
      <c r="P46" s="218" t="s">
        <v>109</v>
      </c>
      <c r="Q46" s="219">
        <v>9.2799999999999994</v>
      </c>
      <c r="R46" s="220" t="s">
        <v>108</v>
      </c>
      <c r="S46" s="126"/>
      <c r="U46" s="127"/>
      <c r="V46" s="220" t="s">
        <v>447</v>
      </c>
      <c r="W46" s="221" t="s">
        <v>621</v>
      </c>
    </row>
    <row r="47" spans="2:23" ht="18" customHeight="1" x14ac:dyDescent="0.15">
      <c r="B47" s="683"/>
      <c r="C47" s="684" t="s">
        <v>560</v>
      </c>
      <c r="D47" s="37" t="s">
        <v>106</v>
      </c>
      <c r="E47" s="38" t="s">
        <v>107</v>
      </c>
      <c r="F47" s="111"/>
      <c r="G47" s="112"/>
      <c r="H47" s="111"/>
      <c r="I47" s="112"/>
      <c r="J47" s="40">
        <f>+G45</f>
        <v>0</v>
      </c>
      <c r="K47" s="113">
        <f>U47</f>
        <v>0</v>
      </c>
      <c r="L47" s="42">
        <f>F45*K47</f>
        <v>0</v>
      </c>
      <c r="N47" s="683"/>
      <c r="O47" s="697" t="s">
        <v>560</v>
      </c>
      <c r="P47" s="37" t="s">
        <v>106</v>
      </c>
      <c r="Q47" s="222">
        <v>9.9700000000000006</v>
      </c>
      <c r="R47" s="78" t="s">
        <v>108</v>
      </c>
      <c r="S47" s="223"/>
      <c r="U47" s="224"/>
      <c r="V47" s="78" t="s">
        <v>447</v>
      </c>
      <c r="W47" s="225" t="s">
        <v>450</v>
      </c>
    </row>
    <row r="48" spans="2:23" ht="18" customHeight="1" thickBot="1" x14ac:dyDescent="0.2">
      <c r="B48" s="683"/>
      <c r="C48" s="685"/>
      <c r="D48" s="47" t="s">
        <v>109</v>
      </c>
      <c r="E48" s="48" t="s">
        <v>107</v>
      </c>
      <c r="F48" s="226"/>
      <c r="G48" s="227"/>
      <c r="H48" s="226"/>
      <c r="I48" s="227"/>
      <c r="J48" s="50">
        <f>+G46</f>
        <v>0</v>
      </c>
      <c r="K48" s="90">
        <f>U48</f>
        <v>0</v>
      </c>
      <c r="L48" s="52">
        <f>F46*K48</f>
        <v>0</v>
      </c>
      <c r="N48" s="683"/>
      <c r="O48" s="670"/>
      <c r="P48" s="124" t="s">
        <v>109</v>
      </c>
      <c r="Q48" s="125">
        <v>9.2799999999999994</v>
      </c>
      <c r="R48" s="86" t="s">
        <v>108</v>
      </c>
      <c r="S48" s="228"/>
      <c r="U48" s="229"/>
      <c r="V48" s="220" t="s">
        <v>447</v>
      </c>
      <c r="W48" s="230" t="s">
        <v>451</v>
      </c>
    </row>
    <row r="49" spans="2:23" ht="18" customHeight="1" x14ac:dyDescent="0.15">
      <c r="B49" s="683"/>
      <c r="C49" s="672" t="s">
        <v>110</v>
      </c>
      <c r="D49" s="182" t="s">
        <v>111</v>
      </c>
      <c r="E49" s="128" t="s">
        <v>107</v>
      </c>
      <c r="F49" s="129"/>
      <c r="G49" s="130">
        <f>ROUND(F49*Q49,0)</f>
        <v>0</v>
      </c>
      <c r="H49" s="131"/>
      <c r="I49" s="132"/>
      <c r="J49" s="69">
        <f>+G49</f>
        <v>0</v>
      </c>
      <c r="K49" s="133">
        <f t="shared" si="5"/>
        <v>0</v>
      </c>
      <c r="L49" s="71">
        <f>F49*K49</f>
        <v>0</v>
      </c>
      <c r="N49" s="683"/>
      <c r="O49" s="698" t="s">
        <v>110</v>
      </c>
      <c r="P49" s="231" t="s">
        <v>111</v>
      </c>
      <c r="Q49" s="232">
        <v>9.76</v>
      </c>
      <c r="R49" s="233" t="s">
        <v>108</v>
      </c>
      <c r="S49" s="234"/>
      <c r="U49" s="235"/>
      <c r="V49" s="233" t="s">
        <v>452</v>
      </c>
      <c r="W49" s="126"/>
    </row>
    <row r="50" spans="2:23" ht="18" customHeight="1" thickBot="1" x14ac:dyDescent="0.2">
      <c r="B50" s="683"/>
      <c r="C50" s="674"/>
      <c r="D50" s="134" t="s">
        <v>112</v>
      </c>
      <c r="E50" s="28" t="s">
        <v>107</v>
      </c>
      <c r="F50" s="135"/>
      <c r="G50" s="136"/>
      <c r="H50" s="135"/>
      <c r="I50" s="137">
        <f>ROUND(H50*Q50,0)</f>
        <v>0</v>
      </c>
      <c r="J50" s="30">
        <f>-I50</f>
        <v>0</v>
      </c>
      <c r="K50" s="133">
        <f t="shared" si="5"/>
        <v>0</v>
      </c>
      <c r="L50" s="32">
        <f>H50*-U50</f>
        <v>0</v>
      </c>
      <c r="N50" s="687"/>
      <c r="O50" s="699"/>
      <c r="P50" s="138" t="s">
        <v>112</v>
      </c>
      <c r="Q50" s="96"/>
      <c r="R50" s="97" t="s">
        <v>108</v>
      </c>
      <c r="S50" s="139"/>
      <c r="U50" s="140"/>
      <c r="V50" s="97" t="s">
        <v>453</v>
      </c>
      <c r="W50" s="98"/>
    </row>
    <row r="51" spans="2:23" ht="18" customHeight="1" x14ac:dyDescent="0.15">
      <c r="B51" s="663"/>
      <c r="C51" s="700" t="s">
        <v>454</v>
      </c>
      <c r="D51" s="701"/>
      <c r="E51" s="141" t="s">
        <v>107</v>
      </c>
      <c r="F51" s="236">
        <f>SUM(F49:F50)+SUM(F45:F46)+SUM(F41:F42)</f>
        <v>0</v>
      </c>
      <c r="G51" s="236">
        <f>SUM(G41:G49)</f>
        <v>0</v>
      </c>
      <c r="H51" s="142">
        <f>SUM(H50)</f>
        <v>0</v>
      </c>
      <c r="I51" s="142">
        <f>SUM(I50)</f>
        <v>0</v>
      </c>
      <c r="J51" s="143">
        <f>SUM(J41:J42)+SUM(J45:J46)+SUM(J49:J50)</f>
        <v>0</v>
      </c>
      <c r="K51" s="144"/>
      <c r="L51" s="145">
        <f>SUM(L49:L50)+SUM(L45:L46)+SUM(L41:L42)</f>
        <v>0</v>
      </c>
      <c r="N51" s="184"/>
      <c r="O51" s="702"/>
      <c r="P51" s="702"/>
    </row>
    <row r="52" spans="2:23" ht="18" customHeight="1" thickBot="1" x14ac:dyDescent="0.2">
      <c r="B52" s="181"/>
      <c r="C52" s="692" t="s">
        <v>455</v>
      </c>
      <c r="D52" s="693"/>
      <c r="E52" s="141" t="s">
        <v>107</v>
      </c>
      <c r="F52" s="237"/>
      <c r="G52" s="237"/>
      <c r="H52" s="237"/>
      <c r="I52" s="237"/>
      <c r="J52" s="238"/>
      <c r="K52" s="239"/>
      <c r="L52" s="145">
        <f>SUM(L43:L44)+SUM(L47:L48)+SUM(L49:L50)</f>
        <v>0</v>
      </c>
      <c r="N52" s="184"/>
      <c r="O52" s="183"/>
      <c r="P52" s="183"/>
    </row>
    <row r="53" spans="2:23" ht="23.25" customHeight="1" thickTop="1" thickBot="1" x14ac:dyDescent="0.2">
      <c r="B53" s="703" t="s">
        <v>113</v>
      </c>
      <c r="C53" s="704"/>
      <c r="D53" s="704"/>
      <c r="E53" s="704"/>
      <c r="F53" s="704"/>
      <c r="G53" s="146">
        <f>G40+G51</f>
        <v>0</v>
      </c>
      <c r="H53" s="147"/>
      <c r="I53" s="146">
        <f>I40+I51</f>
        <v>0</v>
      </c>
      <c r="J53" s="148">
        <f>J40+J51</f>
        <v>0</v>
      </c>
      <c r="K53" s="149"/>
      <c r="L53" s="150"/>
      <c r="N53" s="14" t="s">
        <v>145</v>
      </c>
      <c r="U53" s="161"/>
      <c r="V53" s="161"/>
      <c r="W53" s="161"/>
    </row>
    <row r="54" spans="2:23" ht="23.25" customHeight="1" thickBot="1" x14ac:dyDescent="0.2">
      <c r="B54" s="705" t="s">
        <v>114</v>
      </c>
      <c r="C54" s="706"/>
      <c r="D54" s="706"/>
      <c r="E54" s="706"/>
      <c r="F54" s="706"/>
      <c r="G54" s="151">
        <f>G53*0.0258</f>
        <v>0</v>
      </c>
      <c r="H54" s="152"/>
      <c r="I54" s="151">
        <f>I53*0.0258</f>
        <v>0</v>
      </c>
      <c r="J54" s="151">
        <f>J53*0.0258</f>
        <v>0</v>
      </c>
      <c r="K54" s="153"/>
      <c r="L54" s="154"/>
      <c r="N54" s="707"/>
      <c r="O54" s="708" t="s">
        <v>456</v>
      </c>
      <c r="P54" s="709"/>
      <c r="Q54" s="710" t="s">
        <v>457</v>
      </c>
      <c r="R54" s="711"/>
      <c r="S54" s="240" t="s">
        <v>458</v>
      </c>
      <c r="U54" s="162"/>
      <c r="V54" s="163"/>
      <c r="W54" s="164"/>
    </row>
    <row r="55" spans="2:23" ht="17.25" customHeight="1" thickBot="1" x14ac:dyDescent="0.2">
      <c r="B55" s="712" t="s">
        <v>594</v>
      </c>
      <c r="C55" s="713"/>
      <c r="D55" s="713"/>
      <c r="E55" s="713"/>
      <c r="F55" s="713"/>
      <c r="G55" s="713"/>
      <c r="H55" s="241" t="s">
        <v>459</v>
      </c>
      <c r="I55" s="242"/>
      <c r="J55" s="242"/>
      <c r="K55" s="243"/>
      <c r="L55" s="244">
        <f>ROUNDDOWN(L40+L51,0)</f>
        <v>0</v>
      </c>
      <c r="N55" s="707"/>
      <c r="O55" s="716"/>
      <c r="P55" s="717"/>
      <c r="Q55" s="710"/>
      <c r="R55" s="711"/>
      <c r="S55" s="245"/>
      <c r="U55" s="162"/>
      <c r="V55" s="163"/>
      <c r="W55" s="165"/>
    </row>
    <row r="56" spans="2:23" ht="17.25" customHeight="1" thickBot="1" x14ac:dyDescent="0.2">
      <c r="B56" s="714"/>
      <c r="C56" s="715"/>
      <c r="D56" s="715"/>
      <c r="E56" s="715"/>
      <c r="F56" s="715"/>
      <c r="G56" s="715"/>
      <c r="H56" s="246" t="s">
        <v>460</v>
      </c>
      <c r="I56" s="247"/>
      <c r="J56" s="247"/>
      <c r="K56" s="248"/>
      <c r="L56" s="244" t="str">
        <f>IF(U43="","-",ROUNDDOWN(L40+L52,0))</f>
        <v>-</v>
      </c>
      <c r="N56" s="707"/>
      <c r="O56" s="716"/>
      <c r="P56" s="717"/>
      <c r="Q56" s="710"/>
      <c r="R56" s="711"/>
      <c r="S56" s="245"/>
      <c r="U56" s="162"/>
      <c r="V56" s="163"/>
      <c r="W56" s="165"/>
    </row>
    <row r="57" spans="2:23" ht="12" customHeight="1" x14ac:dyDescent="0.15">
      <c r="B57" s="718" t="s">
        <v>115</v>
      </c>
      <c r="C57" s="718"/>
      <c r="D57" s="718"/>
      <c r="E57" s="718"/>
      <c r="F57" s="718"/>
      <c r="G57" s="718"/>
      <c r="H57" s="718"/>
      <c r="I57" s="718"/>
      <c r="J57" s="718"/>
      <c r="K57" s="718"/>
      <c r="L57" s="718"/>
      <c r="N57" s="707"/>
      <c r="O57" s="720"/>
      <c r="P57" s="185"/>
      <c r="Q57" s="167"/>
      <c r="R57" s="163"/>
      <c r="S57" s="163"/>
      <c r="U57" s="162"/>
      <c r="V57" s="163"/>
      <c r="W57" s="163"/>
    </row>
    <row r="58" spans="2:23" ht="12" customHeight="1" x14ac:dyDescent="0.15">
      <c r="B58" s="719"/>
      <c r="C58" s="719"/>
      <c r="D58" s="719"/>
      <c r="E58" s="719"/>
      <c r="F58" s="719"/>
      <c r="G58" s="719"/>
      <c r="H58" s="719"/>
      <c r="I58" s="719"/>
      <c r="J58" s="719"/>
      <c r="K58" s="719"/>
      <c r="L58" s="719"/>
      <c r="N58" s="707"/>
      <c r="O58" s="720"/>
      <c r="P58" s="185"/>
      <c r="Q58" s="167"/>
      <c r="R58" s="163"/>
      <c r="S58" s="163"/>
      <c r="U58" s="166"/>
      <c r="V58" s="163"/>
      <c r="W58" s="163"/>
    </row>
    <row r="59" spans="2:23" ht="12" customHeight="1" x14ac:dyDescent="0.15">
      <c r="B59" s="719"/>
      <c r="C59" s="719"/>
      <c r="D59" s="719"/>
      <c r="E59" s="719"/>
      <c r="F59" s="719"/>
      <c r="G59" s="719"/>
      <c r="H59" s="719"/>
      <c r="I59" s="719"/>
      <c r="J59" s="719"/>
      <c r="K59" s="719"/>
      <c r="L59" s="719"/>
      <c r="P59" s="155"/>
      <c r="U59" s="161"/>
      <c r="V59" s="161"/>
      <c r="W59" s="161"/>
    </row>
    <row r="60" spans="2:23" ht="12" customHeight="1" x14ac:dyDescent="0.15">
      <c r="B60" s="719"/>
      <c r="C60" s="719"/>
      <c r="D60" s="719"/>
      <c r="E60" s="719"/>
      <c r="F60" s="719"/>
      <c r="G60" s="719"/>
      <c r="H60" s="719"/>
      <c r="I60" s="719"/>
      <c r="J60" s="719"/>
      <c r="K60" s="719"/>
      <c r="L60" s="719"/>
    </row>
    <row r="61" spans="2:23" ht="12" customHeight="1" x14ac:dyDescent="0.15">
      <c r="B61" s="156" t="s">
        <v>116</v>
      </c>
      <c r="C61" s="157"/>
      <c r="D61" s="157"/>
      <c r="E61" s="157"/>
      <c r="F61" s="157"/>
      <c r="G61" s="158"/>
      <c r="H61" s="158"/>
      <c r="I61" s="158"/>
      <c r="J61" s="157"/>
      <c r="K61" s="157"/>
      <c r="L61" s="157"/>
    </row>
    <row r="62" spans="2:23" ht="12" customHeight="1" x14ac:dyDescent="0.15">
      <c r="B62" s="156"/>
      <c r="C62" s="159"/>
      <c r="D62" s="159"/>
      <c r="E62" s="159"/>
      <c r="F62" s="159"/>
      <c r="G62" s="159"/>
      <c r="H62" s="159"/>
      <c r="I62" s="156"/>
      <c r="J62" s="156"/>
      <c r="K62" s="156"/>
      <c r="L62" s="156"/>
    </row>
    <row r="63" spans="2:23" ht="5.25" customHeight="1" x14ac:dyDescent="0.15"/>
  </sheetData>
  <mergeCells count="99">
    <mergeCell ref="B53:F53"/>
    <mergeCell ref="B54:F54"/>
    <mergeCell ref="N54:N58"/>
    <mergeCell ref="O54:P54"/>
    <mergeCell ref="Q54:R54"/>
    <mergeCell ref="B55:G56"/>
    <mergeCell ref="O55:P55"/>
    <mergeCell ref="Q55:R55"/>
    <mergeCell ref="B57:L60"/>
    <mergeCell ref="O57:O58"/>
    <mergeCell ref="O56:P56"/>
    <mergeCell ref="Q56:R56"/>
    <mergeCell ref="C52:D52"/>
    <mergeCell ref="C38:D38"/>
    <mergeCell ref="O38:P38"/>
    <mergeCell ref="C39:D39"/>
    <mergeCell ref="O39:P39"/>
    <mergeCell ref="C40:D40"/>
    <mergeCell ref="O43:O44"/>
    <mergeCell ref="C49:C50"/>
    <mergeCell ref="O49:O50"/>
    <mergeCell ref="C51:D51"/>
    <mergeCell ref="O51:P51"/>
    <mergeCell ref="C45:C46"/>
    <mergeCell ref="C47:C48"/>
    <mergeCell ref="O45:O46"/>
    <mergeCell ref="O47:O48"/>
    <mergeCell ref="C36:D36"/>
    <mergeCell ref="O36:P36"/>
    <mergeCell ref="C37:D37"/>
    <mergeCell ref="O37:P37"/>
    <mergeCell ref="B41:B51"/>
    <mergeCell ref="C41:C42"/>
    <mergeCell ref="N41:N50"/>
    <mergeCell ref="O41:O42"/>
    <mergeCell ref="C43:C44"/>
    <mergeCell ref="B12:B40"/>
    <mergeCell ref="C12:D12"/>
    <mergeCell ref="C16:D16"/>
    <mergeCell ref="O16:P16"/>
    <mergeCell ref="C18:D18"/>
    <mergeCell ref="O18:P18"/>
    <mergeCell ref="C32:D32"/>
    <mergeCell ref="O32:P32"/>
    <mergeCell ref="C33:D33"/>
    <mergeCell ref="O33:P33"/>
    <mergeCell ref="C34:C35"/>
    <mergeCell ref="O34:O35"/>
    <mergeCell ref="C29:D29"/>
    <mergeCell ref="O29:P29"/>
    <mergeCell ref="C30:D30"/>
    <mergeCell ref="O30:P30"/>
    <mergeCell ref="C31:D31"/>
    <mergeCell ref="O31:P31"/>
    <mergeCell ref="C22:C23"/>
    <mergeCell ref="O22:O23"/>
    <mergeCell ref="C24:C25"/>
    <mergeCell ref="O24:O25"/>
    <mergeCell ref="C26:C28"/>
    <mergeCell ref="O26:O28"/>
    <mergeCell ref="C19:D19"/>
    <mergeCell ref="O19:P19"/>
    <mergeCell ref="C20:D20"/>
    <mergeCell ref="O20:P20"/>
    <mergeCell ref="C21:D21"/>
    <mergeCell ref="O21:P21"/>
    <mergeCell ref="N12:N39"/>
    <mergeCell ref="O12:P12"/>
    <mergeCell ref="C13:D13"/>
    <mergeCell ref="O13:P13"/>
    <mergeCell ref="C14:D14"/>
    <mergeCell ref="C17:D17"/>
    <mergeCell ref="O17:P17"/>
    <mergeCell ref="O14:P14"/>
    <mergeCell ref="C15:D15"/>
    <mergeCell ref="O15:P15"/>
    <mergeCell ref="U10:U11"/>
    <mergeCell ref="V10:V11"/>
    <mergeCell ref="W10:W11"/>
    <mergeCell ref="K9:K11"/>
    <mergeCell ref="L9:L11"/>
    <mergeCell ref="N9:P11"/>
    <mergeCell ref="Q9:S9"/>
    <mergeCell ref="U9:W9"/>
    <mergeCell ref="Q10:Q11"/>
    <mergeCell ref="R10:R11"/>
    <mergeCell ref="S10:S11"/>
    <mergeCell ref="E9:E11"/>
    <mergeCell ref="F9:G9"/>
    <mergeCell ref="H9:I9"/>
    <mergeCell ref="J9:J11"/>
    <mergeCell ref="B2:L2"/>
    <mergeCell ref="B5:D5"/>
    <mergeCell ref="E5:H5"/>
    <mergeCell ref="B6:D6"/>
    <mergeCell ref="E6:H6"/>
    <mergeCell ref="F10:F11"/>
    <mergeCell ref="H10:H11"/>
    <mergeCell ref="B9:D11"/>
  </mergeCells>
  <phoneticPr fontId="1"/>
  <pageMargins left="0.78740157480314965" right="0.39370078740157483" top="0.39370078740157483" bottom="0.19685039370078741" header="0.51181102362204722" footer="0.51181102362204722"/>
  <pageSetup paperSize="9" scale="81" orientation="portrait" blackAndWhite="1" r:id="rId1"/>
  <headerFooter alignWithMargins="0"/>
  <colBreaks count="1" manualBreakCount="1">
    <brk id="12" min="1" max="56" man="1"/>
  </colBreaks>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B0F0"/>
  </sheetPr>
  <dimension ref="A1:AK54"/>
  <sheetViews>
    <sheetView showGridLines="0" view="pageBreakPreview" zoomScaleNormal="100" zoomScaleSheetLayoutView="100" workbookViewId="0">
      <selection activeCell="AI15" sqref="AI15"/>
    </sheetView>
  </sheetViews>
  <sheetFormatPr defaultRowHeight="13.5" x14ac:dyDescent="0.15"/>
  <cols>
    <col min="1" max="135" width="3.625" customWidth="1"/>
  </cols>
  <sheetData>
    <row r="1" spans="1:26" x14ac:dyDescent="0.15">
      <c r="A1" s="210" t="s">
        <v>216</v>
      </c>
    </row>
    <row r="2" spans="1:26" ht="14.25" x14ac:dyDescent="0.15">
      <c r="A2" s="727" t="s">
        <v>596</v>
      </c>
      <c r="B2" s="727"/>
      <c r="C2" s="727"/>
      <c r="D2" s="727"/>
      <c r="E2" s="727"/>
      <c r="F2" s="727"/>
      <c r="G2" s="727"/>
      <c r="H2" s="727"/>
      <c r="I2" s="727"/>
      <c r="J2" s="727"/>
      <c r="K2" s="727"/>
      <c r="L2" s="727"/>
      <c r="M2" s="727"/>
      <c r="N2" s="727"/>
      <c r="O2" s="727"/>
      <c r="P2" s="727"/>
      <c r="Q2" s="727"/>
      <c r="R2" s="727"/>
      <c r="S2" s="727"/>
      <c r="T2" s="727"/>
      <c r="U2" s="727"/>
      <c r="V2" s="727"/>
      <c r="W2" s="727"/>
      <c r="X2" s="727"/>
      <c r="Y2" s="727"/>
      <c r="Z2" s="727"/>
    </row>
    <row r="4" spans="1:26" ht="17.25" customHeight="1" x14ac:dyDescent="0.15">
      <c r="A4" s="728" t="s">
        <v>543</v>
      </c>
      <c r="B4" s="728"/>
      <c r="C4" s="728"/>
      <c r="D4" s="728"/>
      <c r="E4" s="728"/>
      <c r="F4" s="728"/>
      <c r="G4" s="728"/>
      <c r="H4" s="728"/>
      <c r="I4" s="728"/>
      <c r="J4" s="728"/>
      <c r="K4" s="728"/>
      <c r="L4" s="728"/>
      <c r="M4" s="728"/>
      <c r="N4" s="728"/>
      <c r="O4" s="728"/>
      <c r="P4" s="728"/>
      <c r="Q4" s="728"/>
      <c r="R4" s="728"/>
      <c r="S4" s="728"/>
      <c r="T4" s="728"/>
      <c r="U4" s="728"/>
      <c r="V4" s="728"/>
      <c r="W4" s="728"/>
      <c r="X4" s="728"/>
      <c r="Y4" s="728"/>
      <c r="Z4" s="728"/>
    </row>
    <row r="5" spans="1:26" ht="17.25" customHeight="1" x14ac:dyDescent="0.15">
      <c r="A5" s="728"/>
      <c r="B5" s="728"/>
      <c r="C5" s="728"/>
      <c r="D5" s="728"/>
      <c r="E5" s="728"/>
      <c r="F5" s="728"/>
      <c r="G5" s="728"/>
      <c r="H5" s="728"/>
      <c r="I5" s="728"/>
      <c r="J5" s="728"/>
      <c r="K5" s="728"/>
      <c r="L5" s="728"/>
      <c r="M5" s="728"/>
      <c r="N5" s="728"/>
      <c r="O5" s="728"/>
      <c r="P5" s="728"/>
      <c r="Q5" s="728"/>
      <c r="R5" s="728"/>
      <c r="S5" s="728"/>
      <c r="T5" s="728"/>
      <c r="U5" s="728"/>
      <c r="V5" s="728"/>
      <c r="W5" s="728"/>
      <c r="X5" s="728"/>
      <c r="Y5" s="728"/>
      <c r="Z5" s="728"/>
    </row>
    <row r="7" spans="1:26" x14ac:dyDescent="0.15">
      <c r="A7" s="1" t="s">
        <v>378</v>
      </c>
    </row>
    <row r="8" spans="1:26" x14ac:dyDescent="0.15">
      <c r="B8" s="347"/>
      <c r="C8" s="347"/>
      <c r="D8" s="333" t="s">
        <v>36</v>
      </c>
      <c r="E8" s="334"/>
      <c r="F8" s="334"/>
      <c r="G8" s="334"/>
      <c r="H8" s="334"/>
      <c r="I8" s="334"/>
      <c r="J8" s="334"/>
      <c r="K8" s="334"/>
      <c r="L8" s="334"/>
      <c r="M8" s="334"/>
      <c r="N8" s="334"/>
      <c r="O8" s="334"/>
      <c r="P8" s="334"/>
      <c r="Q8" s="334"/>
      <c r="R8" s="334"/>
      <c r="S8" s="334"/>
      <c r="T8" s="334"/>
      <c r="U8" s="334"/>
      <c r="V8" s="335"/>
      <c r="W8" s="347" t="s">
        <v>146</v>
      </c>
      <c r="X8" s="347"/>
      <c r="Y8" s="347"/>
    </row>
    <row r="9" spans="1:26" ht="35.450000000000003" customHeight="1" x14ac:dyDescent="0.15">
      <c r="B9" s="347" t="s">
        <v>148</v>
      </c>
      <c r="C9" s="347"/>
      <c r="D9" s="721" t="s">
        <v>147</v>
      </c>
      <c r="E9" s="722"/>
      <c r="F9" s="722"/>
      <c r="G9" s="722"/>
      <c r="H9" s="722"/>
      <c r="I9" s="722"/>
      <c r="J9" s="722"/>
      <c r="K9" s="722"/>
      <c r="L9" s="722"/>
      <c r="M9" s="722"/>
      <c r="N9" s="722"/>
      <c r="O9" s="722"/>
      <c r="P9" s="722"/>
      <c r="Q9" s="722"/>
      <c r="R9" s="722"/>
      <c r="S9" s="722"/>
      <c r="T9" s="722"/>
      <c r="U9" s="722"/>
      <c r="V9" s="723"/>
      <c r="W9" s="724"/>
      <c r="X9" s="725"/>
      <c r="Y9" s="726"/>
    </row>
    <row r="10" spans="1:26" ht="35.450000000000003" customHeight="1" x14ac:dyDescent="0.15">
      <c r="B10" s="347" t="s">
        <v>148</v>
      </c>
      <c r="C10" s="347"/>
      <c r="D10" s="721" t="s">
        <v>379</v>
      </c>
      <c r="E10" s="722"/>
      <c r="F10" s="722"/>
      <c r="G10" s="722"/>
      <c r="H10" s="722"/>
      <c r="I10" s="722"/>
      <c r="J10" s="722"/>
      <c r="K10" s="722"/>
      <c r="L10" s="722"/>
      <c r="M10" s="722"/>
      <c r="N10" s="722"/>
      <c r="O10" s="722"/>
      <c r="P10" s="722"/>
      <c r="Q10" s="722"/>
      <c r="R10" s="722"/>
      <c r="S10" s="722"/>
      <c r="T10" s="722"/>
      <c r="U10" s="722"/>
      <c r="V10" s="723"/>
      <c r="W10" s="724"/>
      <c r="X10" s="725"/>
      <c r="Y10" s="726"/>
    </row>
    <row r="11" spans="1:26" ht="35.450000000000003" customHeight="1" x14ac:dyDescent="0.15">
      <c r="B11" s="347" t="s">
        <v>181</v>
      </c>
      <c r="C11" s="347"/>
      <c r="D11" s="729" t="s">
        <v>615</v>
      </c>
      <c r="E11" s="729"/>
      <c r="F11" s="729"/>
      <c r="G11" s="729"/>
      <c r="H11" s="729"/>
      <c r="I11" s="729"/>
      <c r="J11" s="729"/>
      <c r="K11" s="729"/>
      <c r="L11" s="729"/>
      <c r="M11" s="729"/>
      <c r="N11" s="729"/>
      <c r="O11" s="729"/>
      <c r="P11" s="729"/>
      <c r="Q11" s="729"/>
      <c r="R11" s="729"/>
      <c r="S11" s="729"/>
      <c r="T11" s="729"/>
      <c r="U11" s="729"/>
      <c r="V11" s="729"/>
      <c r="W11" s="724"/>
      <c r="X11" s="725"/>
      <c r="Y11" s="726"/>
    </row>
    <row r="12" spans="1:26" ht="35.450000000000003" customHeight="1" x14ac:dyDescent="0.15">
      <c r="B12" s="347" t="s">
        <v>181</v>
      </c>
      <c r="C12" s="347"/>
      <c r="D12" s="730" t="s">
        <v>182</v>
      </c>
      <c r="E12" s="730"/>
      <c r="F12" s="730"/>
      <c r="G12" s="730"/>
      <c r="H12" s="730"/>
      <c r="I12" s="730"/>
      <c r="J12" s="730"/>
      <c r="K12" s="730"/>
      <c r="L12" s="730"/>
      <c r="M12" s="730"/>
      <c r="N12" s="730"/>
      <c r="O12" s="730"/>
      <c r="P12" s="730"/>
      <c r="Q12" s="730"/>
      <c r="R12" s="730"/>
      <c r="S12" s="730"/>
      <c r="T12" s="730"/>
      <c r="U12" s="730"/>
      <c r="V12" s="730"/>
      <c r="W12" s="724"/>
      <c r="X12" s="725"/>
      <c r="Y12" s="726"/>
    </row>
    <row r="13" spans="1:26" ht="51" customHeight="1" x14ac:dyDescent="0.15">
      <c r="B13" s="347" t="s">
        <v>181</v>
      </c>
      <c r="C13" s="347"/>
      <c r="D13" s="731" t="s">
        <v>585</v>
      </c>
      <c r="E13" s="731"/>
      <c r="F13" s="731"/>
      <c r="G13" s="731"/>
      <c r="H13" s="731"/>
      <c r="I13" s="731"/>
      <c r="J13" s="731"/>
      <c r="K13" s="731"/>
      <c r="L13" s="731"/>
      <c r="M13" s="731"/>
      <c r="N13" s="731"/>
      <c r="O13" s="731"/>
      <c r="P13" s="731"/>
      <c r="Q13" s="731"/>
      <c r="R13" s="731"/>
      <c r="S13" s="731"/>
      <c r="T13" s="731"/>
      <c r="U13" s="731"/>
      <c r="V13" s="731"/>
      <c r="W13" s="724"/>
      <c r="X13" s="725"/>
      <c r="Y13" s="726"/>
    </row>
    <row r="14" spans="1:26" ht="35.450000000000003" customHeight="1" x14ac:dyDescent="0.15">
      <c r="B14" s="347" t="s">
        <v>149</v>
      </c>
      <c r="C14" s="347"/>
      <c r="D14" s="731" t="s">
        <v>556</v>
      </c>
      <c r="E14" s="731"/>
      <c r="F14" s="731"/>
      <c r="G14" s="731"/>
      <c r="H14" s="731"/>
      <c r="I14" s="731"/>
      <c r="J14" s="731"/>
      <c r="K14" s="731"/>
      <c r="L14" s="731"/>
      <c r="M14" s="731"/>
      <c r="N14" s="731"/>
      <c r="O14" s="731"/>
      <c r="P14" s="731"/>
      <c r="Q14" s="731"/>
      <c r="R14" s="731"/>
      <c r="S14" s="731"/>
      <c r="T14" s="731"/>
      <c r="U14" s="731"/>
      <c r="V14" s="731"/>
      <c r="W14" s="724"/>
      <c r="X14" s="725"/>
      <c r="Y14" s="726"/>
    </row>
    <row r="15" spans="1:26" ht="56.25" customHeight="1" x14ac:dyDescent="0.15">
      <c r="B15" s="347" t="s">
        <v>616</v>
      </c>
      <c r="C15" s="347"/>
      <c r="D15" s="731" t="s">
        <v>617</v>
      </c>
      <c r="E15" s="731"/>
      <c r="F15" s="731"/>
      <c r="G15" s="731"/>
      <c r="H15" s="731"/>
      <c r="I15" s="731"/>
      <c r="J15" s="731"/>
      <c r="K15" s="731"/>
      <c r="L15" s="731"/>
      <c r="M15" s="731"/>
      <c r="N15" s="731"/>
      <c r="O15" s="731"/>
      <c r="P15" s="731"/>
      <c r="Q15" s="731"/>
      <c r="R15" s="731"/>
      <c r="S15" s="731"/>
      <c r="T15" s="731"/>
      <c r="U15" s="731"/>
      <c r="V15" s="731"/>
      <c r="W15" s="724"/>
      <c r="X15" s="725"/>
      <c r="Y15" s="726"/>
    </row>
    <row r="16" spans="1:26" x14ac:dyDescent="0.15">
      <c r="B16" s="211"/>
      <c r="C16" s="211"/>
      <c r="D16" s="212" t="s">
        <v>381</v>
      </c>
      <c r="E16" s="211"/>
      <c r="F16" s="211"/>
      <c r="G16" s="211"/>
      <c r="H16" s="211"/>
      <c r="I16" s="211"/>
      <c r="J16" s="211"/>
      <c r="K16" s="211"/>
      <c r="L16" s="211"/>
      <c r="M16" s="211"/>
      <c r="N16" s="211"/>
      <c r="O16" s="211"/>
      <c r="P16" s="211"/>
      <c r="Q16" s="211"/>
      <c r="R16" s="211"/>
      <c r="S16" s="211"/>
      <c r="T16" s="211"/>
      <c r="U16" s="211"/>
      <c r="V16" s="211"/>
      <c r="W16" s="211"/>
      <c r="X16" s="211"/>
      <c r="Y16" s="211"/>
    </row>
    <row r="17" spans="1:25" ht="24" customHeight="1" x14ac:dyDescent="0.15">
      <c r="B17" s="738" t="s">
        <v>382</v>
      </c>
      <c r="C17" s="739"/>
      <c r="D17" s="740"/>
      <c r="E17" s="732" t="s">
        <v>383</v>
      </c>
      <c r="F17" s="733"/>
      <c r="G17" s="733"/>
      <c r="H17" s="733"/>
      <c r="I17" s="734"/>
      <c r="J17" s="738" t="s">
        <v>384</v>
      </c>
      <c r="K17" s="739"/>
      <c r="L17" s="740"/>
      <c r="M17" s="732" t="s">
        <v>383</v>
      </c>
      <c r="N17" s="733"/>
      <c r="O17" s="733"/>
      <c r="P17" s="733"/>
      <c r="Q17" s="734"/>
      <c r="R17" s="738" t="s">
        <v>385</v>
      </c>
      <c r="S17" s="739"/>
      <c r="T17" s="740"/>
      <c r="U17" s="732" t="s">
        <v>383</v>
      </c>
      <c r="V17" s="733"/>
      <c r="W17" s="733"/>
      <c r="X17" s="733"/>
      <c r="Y17" s="734"/>
    </row>
    <row r="18" spans="1:25" ht="24" customHeight="1" x14ac:dyDescent="0.15">
      <c r="B18" s="741"/>
      <c r="C18" s="742"/>
      <c r="D18" s="743"/>
      <c r="E18" s="735" t="s">
        <v>386</v>
      </c>
      <c r="F18" s="736"/>
      <c r="G18" s="736"/>
      <c r="H18" s="736"/>
      <c r="I18" s="737"/>
      <c r="J18" s="741"/>
      <c r="K18" s="742"/>
      <c r="L18" s="743"/>
      <c r="M18" s="735" t="s">
        <v>386</v>
      </c>
      <c r="N18" s="736"/>
      <c r="O18" s="736"/>
      <c r="P18" s="736"/>
      <c r="Q18" s="737"/>
      <c r="R18" s="741"/>
      <c r="S18" s="742"/>
      <c r="T18" s="743"/>
      <c r="U18" s="735" t="s">
        <v>386</v>
      </c>
      <c r="V18" s="736"/>
      <c r="W18" s="736"/>
      <c r="X18" s="736"/>
      <c r="Y18" s="737"/>
    </row>
    <row r="19" spans="1:25" ht="24" customHeight="1" x14ac:dyDescent="0.15">
      <c r="B19" s="738" t="s">
        <v>387</v>
      </c>
      <c r="C19" s="739"/>
      <c r="D19" s="740"/>
      <c r="E19" s="732" t="s">
        <v>383</v>
      </c>
      <c r="F19" s="733"/>
      <c r="G19" s="733"/>
      <c r="H19" s="733"/>
      <c r="I19" s="734"/>
      <c r="J19" s="738" t="s">
        <v>388</v>
      </c>
      <c r="K19" s="739"/>
      <c r="L19" s="740"/>
      <c r="M19" s="732" t="s">
        <v>383</v>
      </c>
      <c r="N19" s="733"/>
      <c r="O19" s="733"/>
      <c r="P19" s="733"/>
      <c r="Q19" s="734"/>
      <c r="R19" s="738" t="s">
        <v>389</v>
      </c>
      <c r="S19" s="739"/>
      <c r="T19" s="740"/>
      <c r="U19" s="732" t="s">
        <v>383</v>
      </c>
      <c r="V19" s="733"/>
      <c r="W19" s="733"/>
      <c r="X19" s="733"/>
      <c r="Y19" s="734"/>
    </row>
    <row r="20" spans="1:25" ht="24" customHeight="1" x14ac:dyDescent="0.15">
      <c r="A20" s="1"/>
      <c r="B20" s="741"/>
      <c r="C20" s="742"/>
      <c r="D20" s="743"/>
      <c r="E20" s="735" t="s">
        <v>386</v>
      </c>
      <c r="F20" s="736"/>
      <c r="G20" s="736"/>
      <c r="H20" s="736"/>
      <c r="I20" s="737"/>
      <c r="J20" s="741"/>
      <c r="K20" s="742"/>
      <c r="L20" s="743"/>
      <c r="M20" s="735" t="s">
        <v>386</v>
      </c>
      <c r="N20" s="736"/>
      <c r="O20" s="736"/>
      <c r="P20" s="736"/>
      <c r="Q20" s="737"/>
      <c r="R20" s="741"/>
      <c r="S20" s="742"/>
      <c r="T20" s="743"/>
      <c r="U20" s="735" t="s">
        <v>386</v>
      </c>
      <c r="V20" s="736"/>
      <c r="W20" s="736"/>
      <c r="X20" s="736"/>
      <c r="Y20" s="737"/>
    </row>
    <row r="21" spans="1:25" x14ac:dyDescent="0.15">
      <c r="T21" s="213" t="s">
        <v>390</v>
      </c>
    </row>
    <row r="23" spans="1:25" ht="17.25" customHeight="1" x14ac:dyDescent="0.15">
      <c r="A23" s="1" t="s">
        <v>590</v>
      </c>
    </row>
    <row r="24" spans="1:25" x14ac:dyDescent="0.15">
      <c r="A24" s="1"/>
      <c r="B24" s="347"/>
      <c r="C24" s="347"/>
      <c r="D24" s="347"/>
      <c r="E24" s="347"/>
      <c r="F24" s="347"/>
      <c r="G24" s="347"/>
      <c r="H24" s="347"/>
      <c r="I24" s="347"/>
      <c r="J24" s="347"/>
      <c r="K24" s="347"/>
      <c r="L24" s="347"/>
      <c r="M24" s="347"/>
      <c r="N24" s="347"/>
      <c r="O24" s="347"/>
      <c r="P24" s="347"/>
      <c r="Q24" s="347"/>
      <c r="R24" s="347"/>
      <c r="S24" s="347"/>
      <c r="T24" s="746" t="s">
        <v>391</v>
      </c>
      <c r="U24" s="747"/>
      <c r="V24" s="748"/>
      <c r="W24" s="746" t="s">
        <v>392</v>
      </c>
      <c r="X24" s="747"/>
      <c r="Y24" s="748"/>
    </row>
    <row r="25" spans="1:25" ht="70.5" customHeight="1" x14ac:dyDescent="0.15">
      <c r="B25" s="721" t="s">
        <v>568</v>
      </c>
      <c r="C25" s="722"/>
      <c r="D25" s="722"/>
      <c r="E25" s="722"/>
      <c r="F25" s="722"/>
      <c r="G25" s="722"/>
      <c r="H25" s="722"/>
      <c r="I25" s="722"/>
      <c r="J25" s="722"/>
      <c r="K25" s="722"/>
      <c r="L25" s="722"/>
      <c r="M25" s="722"/>
      <c r="N25" s="722"/>
      <c r="O25" s="722"/>
      <c r="P25" s="722"/>
      <c r="Q25" s="722"/>
      <c r="R25" s="722"/>
      <c r="S25" s="723"/>
      <c r="T25" s="724"/>
      <c r="U25" s="725"/>
      <c r="V25" s="726"/>
      <c r="W25" s="724"/>
      <c r="X25" s="725"/>
      <c r="Y25" s="726"/>
    </row>
    <row r="37" spans="1:37" hidden="1" x14ac:dyDescent="0.15"/>
    <row r="38" spans="1:37" hidden="1" x14ac:dyDescent="0.15">
      <c r="A38" s="1" t="s">
        <v>395</v>
      </c>
    </row>
    <row r="39" spans="1:37" ht="14.25" hidden="1" customHeight="1" x14ac:dyDescent="0.15">
      <c r="A39" s="728" t="s">
        <v>396</v>
      </c>
      <c r="B39" s="728"/>
      <c r="C39" s="728"/>
      <c r="D39" s="728"/>
      <c r="E39" s="728"/>
      <c r="F39" s="728"/>
      <c r="G39" s="728"/>
      <c r="H39" s="728"/>
      <c r="I39" s="728"/>
      <c r="J39" s="728"/>
      <c r="K39" s="728"/>
      <c r="L39" s="728"/>
      <c r="M39" s="728"/>
      <c r="N39" s="728"/>
      <c r="O39" s="728"/>
      <c r="P39" s="728"/>
      <c r="Q39" s="728"/>
      <c r="R39" s="728"/>
      <c r="S39" s="728"/>
      <c r="T39" s="728"/>
      <c r="U39" s="728"/>
      <c r="V39" s="728"/>
      <c r="W39" s="728"/>
      <c r="X39" s="728"/>
      <c r="Y39" s="728"/>
      <c r="Z39" s="728"/>
    </row>
    <row r="40" spans="1:37" ht="14.25" hidden="1" customHeight="1" x14ac:dyDescent="0.15">
      <c r="A40" s="728"/>
      <c r="B40" s="728"/>
      <c r="C40" s="728"/>
      <c r="D40" s="728"/>
      <c r="E40" s="728"/>
      <c r="F40" s="728"/>
      <c r="G40" s="728"/>
      <c r="H40" s="728"/>
      <c r="I40" s="728"/>
      <c r="J40" s="728"/>
      <c r="K40" s="728"/>
      <c r="L40" s="728"/>
      <c r="M40" s="728"/>
      <c r="N40" s="728"/>
      <c r="O40" s="728"/>
      <c r="P40" s="728"/>
      <c r="Q40" s="728"/>
      <c r="R40" s="728"/>
      <c r="S40" s="728"/>
      <c r="T40" s="728"/>
      <c r="U40" s="728"/>
      <c r="V40" s="728"/>
      <c r="W40" s="728"/>
      <c r="X40" s="728"/>
      <c r="Y40" s="728"/>
      <c r="Z40" s="728"/>
    </row>
    <row r="41" spans="1:37" ht="14.25" hidden="1" customHeight="1" x14ac:dyDescent="0.15">
      <c r="A41" s="728"/>
      <c r="B41" s="728"/>
      <c r="C41" s="728"/>
      <c r="D41" s="728"/>
      <c r="E41" s="728"/>
      <c r="F41" s="728"/>
      <c r="G41" s="728"/>
      <c r="H41" s="728"/>
      <c r="I41" s="728"/>
      <c r="J41" s="728"/>
      <c r="K41" s="728"/>
      <c r="L41" s="728"/>
      <c r="M41" s="728"/>
      <c r="N41" s="728"/>
      <c r="O41" s="728"/>
      <c r="P41" s="728"/>
      <c r="Q41" s="728"/>
      <c r="R41" s="728"/>
      <c r="S41" s="728"/>
      <c r="T41" s="728"/>
      <c r="U41" s="728"/>
      <c r="V41" s="728"/>
      <c r="W41" s="728"/>
      <c r="X41" s="728"/>
      <c r="Y41" s="728"/>
      <c r="Z41" s="728"/>
    </row>
    <row r="42" spans="1:37" hidden="1" x14ac:dyDescent="0.15">
      <c r="A42" s="728"/>
      <c r="B42" s="728"/>
      <c r="C42" s="728"/>
      <c r="D42" s="728"/>
      <c r="E42" s="728"/>
      <c r="F42" s="728"/>
      <c r="G42" s="728"/>
      <c r="H42" s="728"/>
      <c r="I42" s="728"/>
      <c r="J42" s="728"/>
      <c r="K42" s="728"/>
      <c r="L42" s="728"/>
      <c r="M42" s="728"/>
      <c r="N42" s="728"/>
      <c r="O42" s="728"/>
      <c r="P42" s="728"/>
      <c r="Q42" s="728"/>
      <c r="R42" s="728"/>
      <c r="S42" s="728"/>
      <c r="T42" s="728"/>
      <c r="U42" s="728"/>
      <c r="V42" s="728"/>
      <c r="W42" s="728"/>
      <c r="X42" s="728"/>
      <c r="Y42" s="728"/>
      <c r="Z42" s="728"/>
    </row>
    <row r="43" spans="1:37" hidden="1" x14ac:dyDescent="0.15"/>
    <row r="44" spans="1:37" hidden="1" x14ac:dyDescent="0.15">
      <c r="B44" s="214">
        <v>1</v>
      </c>
      <c r="C44" s="731" t="s">
        <v>397</v>
      </c>
      <c r="D44" s="731"/>
      <c r="E44" s="731"/>
      <c r="F44" s="731"/>
      <c r="G44" s="731"/>
      <c r="H44" s="731"/>
      <c r="I44" s="731"/>
      <c r="J44" s="731"/>
      <c r="K44" s="731"/>
      <c r="L44" s="731"/>
      <c r="M44" s="731"/>
      <c r="N44" s="731"/>
      <c r="O44" s="731"/>
      <c r="P44" s="731"/>
      <c r="Q44" s="731"/>
      <c r="R44" s="731"/>
      <c r="S44" s="731"/>
      <c r="T44" s="731"/>
      <c r="U44" s="731"/>
      <c r="V44" s="724" t="s">
        <v>380</v>
      </c>
      <c r="W44" s="725"/>
      <c r="X44" s="726"/>
    </row>
    <row r="45" spans="1:37" hidden="1" x14ac:dyDescent="0.15">
      <c r="B45" s="214">
        <v>2</v>
      </c>
    </row>
    <row r="46" spans="1:37" hidden="1" x14ac:dyDescent="0.15">
      <c r="B46" s="214">
        <v>3</v>
      </c>
    </row>
    <row r="47" spans="1:37" hidden="1" x14ac:dyDescent="0.15">
      <c r="AG47" s="215"/>
      <c r="AH47" s="744" t="s">
        <v>398</v>
      </c>
      <c r="AI47" s="744"/>
      <c r="AJ47" s="744" t="s">
        <v>399</v>
      </c>
      <c r="AK47" s="744"/>
    </row>
    <row r="48" spans="1:37" hidden="1" x14ac:dyDescent="0.15">
      <c r="AG48" s="215"/>
      <c r="AH48" s="744"/>
      <c r="AI48" s="744"/>
      <c r="AJ48" s="216" t="s">
        <v>400</v>
      </c>
      <c r="AK48" s="216" t="s">
        <v>401</v>
      </c>
    </row>
    <row r="49" spans="33:37" hidden="1" x14ac:dyDescent="0.15">
      <c r="AG49" s="745" t="s">
        <v>401</v>
      </c>
      <c r="AH49" s="216" t="s">
        <v>380</v>
      </c>
      <c r="AI49" s="215" t="s">
        <v>402</v>
      </c>
      <c r="AJ49" s="216" t="s">
        <v>380</v>
      </c>
      <c r="AK49" s="216"/>
    </row>
    <row r="50" spans="33:37" hidden="1" x14ac:dyDescent="0.15">
      <c r="AG50" s="745"/>
      <c r="AH50" s="216" t="s">
        <v>394</v>
      </c>
      <c r="AI50" s="215" t="s">
        <v>403</v>
      </c>
      <c r="AJ50" s="216" t="s">
        <v>393</v>
      </c>
      <c r="AK50" s="216"/>
    </row>
    <row r="51" spans="33:37" hidden="1" x14ac:dyDescent="0.15">
      <c r="AG51" s="745" t="s">
        <v>404</v>
      </c>
      <c r="AH51" s="216" t="s">
        <v>405</v>
      </c>
      <c r="AI51" s="215" t="s">
        <v>406</v>
      </c>
      <c r="AJ51" s="216"/>
      <c r="AK51" s="216" t="s">
        <v>393</v>
      </c>
    </row>
    <row r="52" spans="33:37" hidden="1" x14ac:dyDescent="0.15">
      <c r="AG52" s="745"/>
      <c r="AH52" s="216" t="s">
        <v>394</v>
      </c>
      <c r="AI52" s="215" t="s">
        <v>407</v>
      </c>
      <c r="AJ52" s="216" t="s">
        <v>394</v>
      </c>
      <c r="AK52" s="216"/>
    </row>
    <row r="53" spans="33:37" hidden="1" x14ac:dyDescent="0.15">
      <c r="AG53" s="745"/>
      <c r="AH53" s="216" t="s">
        <v>405</v>
      </c>
      <c r="AI53" s="215" t="s">
        <v>408</v>
      </c>
      <c r="AJ53" s="216"/>
      <c r="AK53" s="216"/>
    </row>
    <row r="54" spans="33:37" hidden="1" x14ac:dyDescent="0.15">
      <c r="AG54" s="215"/>
      <c r="AH54" s="215"/>
      <c r="AI54" s="215"/>
      <c r="AJ54" s="215"/>
      <c r="AK54" s="215"/>
    </row>
  </sheetData>
  <mergeCells count="57">
    <mergeCell ref="M20:Q20"/>
    <mergeCell ref="U20:Y20"/>
    <mergeCell ref="AG51:AG53"/>
    <mergeCell ref="A39:Z42"/>
    <mergeCell ref="C44:U44"/>
    <mergeCell ref="V44:X44"/>
    <mergeCell ref="AJ47:AK47"/>
    <mergeCell ref="AG49:AG50"/>
    <mergeCell ref="B24:S24"/>
    <mergeCell ref="T24:V24"/>
    <mergeCell ref="W24:Y24"/>
    <mergeCell ref="B25:S25"/>
    <mergeCell ref="T25:V25"/>
    <mergeCell ref="W25:Y25"/>
    <mergeCell ref="AH47:AI48"/>
    <mergeCell ref="U17:Y17"/>
    <mergeCell ref="E18:I18"/>
    <mergeCell ref="M18:Q18"/>
    <mergeCell ref="U18:Y18"/>
    <mergeCell ref="B19:D20"/>
    <mergeCell ref="E19:I19"/>
    <mergeCell ref="J19:L20"/>
    <mergeCell ref="B17:D18"/>
    <mergeCell ref="E17:I17"/>
    <mergeCell ref="J17:L18"/>
    <mergeCell ref="M17:Q17"/>
    <mergeCell ref="R17:T18"/>
    <mergeCell ref="M19:Q19"/>
    <mergeCell ref="R19:T20"/>
    <mergeCell ref="U19:Y19"/>
    <mergeCell ref="E20:I20"/>
    <mergeCell ref="B14:C14"/>
    <mergeCell ref="D14:V14"/>
    <mergeCell ref="W14:Y14"/>
    <mergeCell ref="B15:C15"/>
    <mergeCell ref="D15:V15"/>
    <mergeCell ref="W15:Y15"/>
    <mergeCell ref="B12:C12"/>
    <mergeCell ref="D12:V12"/>
    <mergeCell ref="W12:Y12"/>
    <mergeCell ref="B13:C13"/>
    <mergeCell ref="D13:V13"/>
    <mergeCell ref="W13:Y13"/>
    <mergeCell ref="B10:C10"/>
    <mergeCell ref="D10:V10"/>
    <mergeCell ref="W10:Y10"/>
    <mergeCell ref="B11:C11"/>
    <mergeCell ref="D11:V11"/>
    <mergeCell ref="W11:Y11"/>
    <mergeCell ref="B9:C9"/>
    <mergeCell ref="D9:V9"/>
    <mergeCell ref="W9:Y9"/>
    <mergeCell ref="A2:Z2"/>
    <mergeCell ref="A4:Z5"/>
    <mergeCell ref="B8:C8"/>
    <mergeCell ref="D8:V8"/>
    <mergeCell ref="W8:Y8"/>
  </mergeCells>
  <phoneticPr fontId="1"/>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23</xdr:col>
                    <xdr:colOff>9525</xdr:colOff>
                    <xdr:row>8</xdr:row>
                    <xdr:rowOff>104775</xdr:rowOff>
                  </from>
                  <to>
                    <xdr:col>24</xdr:col>
                    <xdr:colOff>0</xdr:colOff>
                    <xdr:row>8</xdr:row>
                    <xdr:rowOff>342900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23</xdr:col>
                    <xdr:colOff>9525</xdr:colOff>
                    <xdr:row>9</xdr:row>
                    <xdr:rowOff>104775</xdr:rowOff>
                  </from>
                  <to>
                    <xdr:col>24</xdr:col>
                    <xdr:colOff>0</xdr:colOff>
                    <xdr:row>9</xdr:row>
                    <xdr:rowOff>342900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23</xdr:col>
                    <xdr:colOff>9525</xdr:colOff>
                    <xdr:row>10</xdr:row>
                    <xdr:rowOff>104775</xdr:rowOff>
                  </from>
                  <to>
                    <xdr:col>24</xdr:col>
                    <xdr:colOff>0</xdr:colOff>
                    <xdr:row>10</xdr:row>
                    <xdr:rowOff>342900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23</xdr:col>
                    <xdr:colOff>9525</xdr:colOff>
                    <xdr:row>11</xdr:row>
                    <xdr:rowOff>104775</xdr:rowOff>
                  </from>
                  <to>
                    <xdr:col>24</xdr:col>
                    <xdr:colOff>0</xdr:colOff>
                    <xdr:row>11</xdr:row>
                    <xdr:rowOff>342900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23</xdr:col>
                    <xdr:colOff>9525</xdr:colOff>
                    <xdr:row>12</xdr:row>
                    <xdr:rowOff>209550</xdr:rowOff>
                  </from>
                  <to>
                    <xdr:col>24</xdr:col>
                    <xdr:colOff>0</xdr:colOff>
                    <xdr:row>12</xdr:row>
                    <xdr:rowOff>447675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23</xdr:col>
                    <xdr:colOff>9525</xdr:colOff>
                    <xdr:row>13</xdr:row>
                    <xdr:rowOff>104775</xdr:rowOff>
                  </from>
                  <to>
                    <xdr:col>24</xdr:col>
                    <xdr:colOff>0</xdr:colOff>
                    <xdr:row>13</xdr:row>
                    <xdr:rowOff>342900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23</xdr:col>
                    <xdr:colOff>19050</xdr:colOff>
                    <xdr:row>14</xdr:row>
                    <xdr:rowOff>200025</xdr:rowOff>
                  </from>
                  <to>
                    <xdr:col>24</xdr:col>
                    <xdr:colOff>9525</xdr:colOff>
                    <xdr:row>14</xdr:row>
                    <xdr:rowOff>438150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20</xdr:col>
                    <xdr:colOff>19050</xdr:colOff>
                    <xdr:row>24</xdr:row>
                    <xdr:rowOff>342900</xdr:rowOff>
                  </from>
                  <to>
                    <xdr:col>21</xdr:col>
                    <xdr:colOff>9525</xdr:colOff>
                    <xdr:row>24</xdr:row>
                    <xdr:rowOff>581025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23</xdr:col>
                    <xdr:colOff>38100</xdr:colOff>
                    <xdr:row>24</xdr:row>
                    <xdr:rowOff>342900</xdr:rowOff>
                  </from>
                  <to>
                    <xdr:col>24</xdr:col>
                    <xdr:colOff>28575</xdr:colOff>
                    <xdr:row>24</xdr:row>
                    <xdr:rowOff>581025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計画書(変更計画書)・報告書 【表紙】</vt:lpstr>
      <vt:lpstr>計画書(変更計画書)・報告書 【第1面】</vt:lpstr>
      <vt:lpstr>計画書(変更計画書)・報告書 【第２面】 </vt:lpstr>
      <vt:lpstr>計画書(変更計画書)・報告書 【第３面】</vt:lpstr>
      <vt:lpstr>計画書(変更計画書)・報告書 【第４面】 </vt:lpstr>
      <vt:lpstr>計画書(変更計画書)・報告書 【第５面】 </vt:lpstr>
      <vt:lpstr>計画書(変更計画書)・報告書 【第６面】 </vt:lpstr>
      <vt:lpstr>別紙１（計算シート）</vt:lpstr>
      <vt:lpstr>別紙２（チェックリスト）</vt:lpstr>
      <vt:lpstr>→以下編集禁止■</vt:lpstr>
      <vt:lpstr>転記用</vt:lpstr>
      <vt:lpstr>'計画書(変更計画書)・報告書 【第1面】'!Print_Area</vt:lpstr>
      <vt:lpstr>'計画書(変更計画書)・報告書 【第２面】 '!Print_Area</vt:lpstr>
      <vt:lpstr>'計画書(変更計画書)・報告書 【第３面】'!Print_Area</vt:lpstr>
      <vt:lpstr>'計画書(変更計画書)・報告書 【第４面】 '!Print_Area</vt:lpstr>
      <vt:lpstr>'計画書(変更計画書)・報告書 【第５面】 '!Print_Area</vt:lpstr>
      <vt:lpstr>'計画書(変更計画書)・報告書 【第６面】 '!Print_Area</vt:lpstr>
      <vt:lpstr>'計画書(変更計画書)・報告書 【表紙】'!Print_Area</vt:lpstr>
      <vt:lpstr>'別紙１（計算シート）'!Print_Area</vt:lpstr>
      <vt:lpstr>'別紙２（チェックリスト）'!Print_Area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竹内　雅美</cp:lastModifiedBy>
  <cp:lastPrinted>2023-03-14T23:49:51Z</cp:lastPrinted>
  <dcterms:created xsi:type="dcterms:W3CDTF">2021-04-30T05:37:46Z</dcterms:created>
  <dcterms:modified xsi:type="dcterms:W3CDTF">2025-03-26T02:57:39Z</dcterms:modified>
</cp:coreProperties>
</file>