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KA00$\12 エコオフィス係\41 ナイスハート物品購入制度\☆ 要綱等\R07.04\01_起案\"/>
    </mc:Choice>
  </mc:AlternateContent>
  <xr:revisionPtr revIDLastSave="0" documentId="13_ncr:1_{5AD86DDB-57AA-44B2-A319-02B00ED88A89}" xr6:coauthVersionLast="47" xr6:coauthVersionMax="47" xr10:uidLastSave="{00000000-0000-0000-0000-000000000000}"/>
  <bookViews>
    <workbookView xWindow="3060" yWindow="-16320" windowWidth="29040" windowHeight="15840" xr2:uid="{E2902E18-F042-4BE2-B530-03B13D360147}"/>
  </bookViews>
  <sheets>
    <sheet name="様式第２号" sheetId="1" r:id="rId1"/>
    <sheet name="除外率(R7.4～)" sheetId="2" r:id="rId2"/>
  </sheets>
  <definedNames>
    <definedName name="_xlnm.Print_Area" localSheetId="0">様式第２号!$B$2:$G$43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F35" i="1"/>
  <c r="E35" i="1"/>
  <c r="D35" i="1" s="1"/>
  <c r="D36" i="1" s="1"/>
  <c r="D34" i="1"/>
  <c r="D33" i="1"/>
  <c r="D32" i="1"/>
  <c r="F30" i="1"/>
  <c r="E30" i="1"/>
  <c r="D30" i="1"/>
  <c r="D29" i="1"/>
  <c r="D28" i="1"/>
  <c r="D27" i="1"/>
  <c r="D26" i="1"/>
  <c r="D25" i="1"/>
  <c r="F23" i="1"/>
  <c r="E23" i="1"/>
  <c r="D23" i="1"/>
  <c r="D22" i="1"/>
  <c r="D21" i="1"/>
  <c r="D20" i="1"/>
  <c r="D19" i="1"/>
  <c r="D18" i="1"/>
  <c r="F14" i="1"/>
  <c r="E14" i="1"/>
  <c r="D14" i="1"/>
  <c r="D13" i="1"/>
  <c r="D12" i="1"/>
  <c r="F15" i="1" l="1"/>
  <c r="E15" i="1"/>
  <c r="D15" i="1" l="1"/>
  <c r="D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E10" authorId="0" shapeId="0" xr:uid="{7D1EC6E5-89FE-40F1-916C-8833402855E0}">
      <text>
        <r>
          <rPr>
            <b/>
            <sz val="9"/>
            <color indexed="81"/>
            <rFont val="MS P ゴシック"/>
            <family val="3"/>
            <charset val="128"/>
          </rPr>
          <t>w: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プルダウンより選択</t>
        </r>
      </text>
    </comment>
    <comment ref="F10" authorId="0" shapeId="0" xr:uid="{40AB9648-60B7-4AA3-A59D-81DB4138EC14}">
      <text>
        <r>
          <rPr>
            <b/>
            <sz val="9"/>
            <color indexed="81"/>
            <rFont val="MS P ゴシック"/>
            <family val="3"/>
            <charset val="128"/>
          </rPr>
          <t>w: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プルダウンより選択</t>
        </r>
      </text>
    </comment>
  </commentList>
</comments>
</file>

<file path=xl/sharedStrings.xml><?xml version="1.0" encoding="utf-8"?>
<sst xmlns="http://schemas.openxmlformats.org/spreadsheetml/2006/main" count="68" uniqueCount="63">
  <si>
    <t>様式第２号</t>
    <rPh sb="0" eb="2">
      <t>ヨウシキ</t>
    </rPh>
    <rPh sb="2" eb="3">
      <t>ダイ</t>
    </rPh>
    <rPh sb="4" eb="5">
      <t>ゴウ</t>
    </rPh>
    <phoneticPr fontId="2"/>
  </si>
  <si>
    <t>障 害 者 雇 用 状 況 計 算 書</t>
    <phoneticPr fontId="2"/>
  </si>
  <si>
    <t xml:space="preserve">      年　    月    　日現在</t>
    <phoneticPr fontId="2"/>
  </si>
  <si>
    <t>区　　　分</t>
  </si>
  <si>
    <t>合　計</t>
  </si>
  <si>
    <t>県　内　事　業　所　別　の　内　訳</t>
    <phoneticPr fontId="2"/>
  </si>
  <si>
    <t>①事業所の名称</t>
    <phoneticPr fontId="2"/>
  </si>
  <si>
    <t xml:space="preserve">②事業所の所在地 </t>
    <rPh sb="1" eb="4">
      <t>ジギョウショ</t>
    </rPh>
    <rPh sb="5" eb="8">
      <t>ショザイチ</t>
    </rPh>
    <phoneticPr fontId="2"/>
  </si>
  <si>
    <r>
      <t>③事業の内容
　</t>
    </r>
    <r>
      <rPr>
        <sz val="8"/>
        <rFont val="Meiryo UI"/>
        <family val="3"/>
        <charset val="128"/>
      </rPr>
      <t>※　記入要領　別表2「除外率表」にある業種の場合のみ記入</t>
    </r>
    <rPh sb="10" eb="12">
      <t>キニュウ</t>
    </rPh>
    <rPh sb="12" eb="14">
      <t>ヨウリョウ</t>
    </rPh>
    <rPh sb="15" eb="17">
      <t>ベッピョウ</t>
    </rPh>
    <rPh sb="19" eb="21">
      <t>ジョガイ</t>
    </rPh>
    <rPh sb="21" eb="22">
      <t>リツ</t>
    </rPh>
    <rPh sb="22" eb="23">
      <t>ヒョウ</t>
    </rPh>
    <rPh sb="27" eb="28">
      <t>ギョウ</t>
    </rPh>
    <rPh sb="28" eb="29">
      <t>タネ</t>
    </rPh>
    <rPh sb="30" eb="32">
      <t>バアイ</t>
    </rPh>
    <rPh sb="34" eb="36">
      <t>キニュウ</t>
    </rPh>
    <phoneticPr fontId="2"/>
  </si>
  <si>
    <r>
      <t>④除外率
　</t>
    </r>
    <r>
      <rPr>
        <sz val="8"/>
        <rFont val="Meiryo UI"/>
        <family val="3"/>
        <charset val="128"/>
      </rPr>
      <t xml:space="preserve">※　③の業種にかかる除外率を記入 </t>
    </r>
    <r>
      <rPr>
        <sz val="11"/>
        <rFont val="Meiryo UI"/>
        <family val="3"/>
        <charset val="128"/>
      </rPr>
      <t xml:space="preserve"> </t>
    </r>
    <rPh sb="10" eb="12">
      <t>ギョウシュ</t>
    </rPh>
    <rPh sb="16" eb="18">
      <t>ジョガイ</t>
    </rPh>
    <rPh sb="18" eb="19">
      <t>リツ</t>
    </rPh>
    <rPh sb="20" eb="22">
      <t>キニュウ</t>
    </rPh>
    <phoneticPr fontId="2"/>
  </si>
  <si>
    <t>⑤常用雇用労働者数（短時間労働者を除く）</t>
    <rPh sb="10" eb="13">
      <t>タンジカン</t>
    </rPh>
    <rPh sb="13" eb="16">
      <t>ロウドウシャ</t>
    </rPh>
    <rPh sb="17" eb="18">
      <t>ノゾ</t>
    </rPh>
    <phoneticPr fontId="2"/>
  </si>
  <si>
    <t>⑥短時間労働者数</t>
    <rPh sb="1" eb="4">
      <t>タンジカン</t>
    </rPh>
    <rPh sb="4" eb="7">
      <t>ロウドウシャ</t>
    </rPh>
    <rPh sb="7" eb="8">
      <t>スウ</t>
    </rPh>
    <phoneticPr fontId="2"/>
  </si>
  <si>
    <t>⑦短時間労働者数×0.5　【⑥×0.5】</t>
    <rPh sb="1" eb="4">
      <t>タンジカン</t>
    </rPh>
    <rPh sb="4" eb="7">
      <t>ロウドウシャ</t>
    </rPh>
    <rPh sb="7" eb="8">
      <t>スウ</t>
    </rPh>
    <phoneticPr fontId="2"/>
  </si>
  <si>
    <t>⑧法定雇用障害者数の算定の基礎となる
　県内事業所の全労働者数</t>
    <rPh sb="1" eb="3">
      <t>ホウテイ</t>
    </rPh>
    <rPh sb="3" eb="5">
      <t>コヨウ</t>
    </rPh>
    <rPh sb="5" eb="8">
      <t>ショウガイシャ</t>
    </rPh>
    <rPh sb="8" eb="9">
      <t>スウ</t>
    </rPh>
    <rPh sb="10" eb="12">
      <t>サンテイ</t>
    </rPh>
    <rPh sb="13" eb="15">
      <t>キソ</t>
    </rPh>
    <rPh sb="20" eb="22">
      <t>ケンナイ</t>
    </rPh>
    <rPh sb="22" eb="25">
      <t>ジギョウショ</t>
    </rPh>
    <rPh sb="26" eb="27">
      <t>ゼン</t>
    </rPh>
    <rPh sb="27" eb="30">
      <t>ロウドウシャ</t>
    </rPh>
    <rPh sb="30" eb="31">
      <t>スウ</t>
    </rPh>
    <phoneticPr fontId="2"/>
  </si>
  <si>
    <r>
      <t xml:space="preserve">【（⑤＋⑦）－{（⑤＋⑦）×④}】
</t>
    </r>
    <r>
      <rPr>
        <sz val="9"/>
        <rFont val="Meiryo UI"/>
        <family val="3"/>
        <charset val="128"/>
      </rPr>
      <t>※　{（⑤＋⑦）×④}の数に１人未満の端数があるときは、その端数を切り捨てた数</t>
    </r>
    <r>
      <rPr>
        <sz val="10.5"/>
        <rFont val="Meiryo UI"/>
        <family val="3"/>
        <charset val="128"/>
      </rPr>
      <t>　　　　　　　　</t>
    </r>
    <rPh sb="30" eb="31">
      <t>カズ</t>
    </rPh>
    <rPh sb="33" eb="34">
      <t>ニン</t>
    </rPh>
    <rPh sb="34" eb="36">
      <t>ミマン</t>
    </rPh>
    <rPh sb="37" eb="39">
      <t>ハスウ</t>
    </rPh>
    <rPh sb="48" eb="50">
      <t>ハスウ</t>
    </rPh>
    <rPh sb="51" eb="52">
      <t>キ</t>
    </rPh>
    <rPh sb="53" eb="54">
      <t>ス</t>
    </rPh>
    <rPh sb="56" eb="57">
      <t>カズ</t>
    </rPh>
    <phoneticPr fontId="2"/>
  </si>
  <si>
    <t>⑨身体障害者、知的障害者または精神障害者である常用雇用労働者の数</t>
    <rPh sb="1" eb="3">
      <t>シンタイ</t>
    </rPh>
    <rPh sb="3" eb="6">
      <t>ショウガイシャ</t>
    </rPh>
    <rPh sb="7" eb="9">
      <t>チテキ</t>
    </rPh>
    <rPh sb="9" eb="12">
      <t>ショウガイシャ</t>
    </rPh>
    <rPh sb="15" eb="17">
      <t>セイシン</t>
    </rPh>
    <rPh sb="17" eb="19">
      <t>ショウガイ</t>
    </rPh>
    <rPh sb="19" eb="20">
      <t>シャ</t>
    </rPh>
    <rPh sb="25" eb="27">
      <t>コヨウ</t>
    </rPh>
    <phoneticPr fontId="2"/>
  </si>
  <si>
    <t>(1)　重度身体障害者</t>
  </si>
  <si>
    <t>(2)　重度身体障害者以外の身体障害者</t>
  </si>
  <si>
    <t>(3)　重度知的障害者</t>
    <phoneticPr fontId="2"/>
  </si>
  <si>
    <t>(4)　重度知的障害者以外の知的障害者</t>
    <phoneticPr fontId="2"/>
  </si>
  <si>
    <t>(5)　精神障害者</t>
    <phoneticPr fontId="2"/>
  </si>
  <si>
    <t>⑨の計　【｛⑨の（1）＋(3）｝×2＋｛⑨の（2）＋（4）＋（5）｝】</t>
    <rPh sb="2" eb="3">
      <t>ケイ</t>
    </rPh>
    <phoneticPr fontId="2"/>
  </si>
  <si>
    <t>⑩身体障害者、知的障害者または精神障害者である短時間労働者の数</t>
    <rPh sb="1" eb="3">
      <t>シンタイ</t>
    </rPh>
    <rPh sb="3" eb="6">
      <t>ショウガイシャ</t>
    </rPh>
    <rPh sb="7" eb="9">
      <t>チテキ</t>
    </rPh>
    <rPh sb="9" eb="12">
      <t>ショウガイシャ</t>
    </rPh>
    <rPh sb="15" eb="17">
      <t>セイシン</t>
    </rPh>
    <rPh sb="17" eb="20">
      <t>ショウガイシャ</t>
    </rPh>
    <rPh sb="23" eb="26">
      <t>タンジカン</t>
    </rPh>
    <rPh sb="26" eb="29">
      <t>ロウドウシャ</t>
    </rPh>
    <phoneticPr fontId="2"/>
  </si>
  <si>
    <t>⑩の計　【｛⑩の(1)＋(3)＋(5)｝＋｛⑩の(2)＋(4)｝×0.5】</t>
    <rPh sb="2" eb="3">
      <t>ケイ</t>
    </rPh>
    <phoneticPr fontId="2"/>
  </si>
  <si>
    <t>⑪身体障害者、知的障害者または精神障害者である特定短時間労働者の数</t>
    <rPh sb="23" eb="25">
      <t>トクテイ</t>
    </rPh>
    <phoneticPr fontId="2"/>
  </si>
  <si>
    <t>(1)　重度身体障害者</t>
    <phoneticPr fontId="2"/>
  </si>
  <si>
    <t>(2)　重度知的障害者</t>
    <phoneticPr fontId="2"/>
  </si>
  <si>
    <t>(3)　精神障害者</t>
    <phoneticPr fontId="2"/>
  </si>
  <si>
    <t>⑪の計　【｛⑪の(1)＋(2)＋(3)｝×0.5】</t>
    <rPh sb="2" eb="3">
      <t>ケイ</t>
    </rPh>
    <phoneticPr fontId="2"/>
  </si>
  <si>
    <t>⑫障害者雇用者数　【⑨の計＋⑩の計+⑪の計】</t>
    <rPh sb="1" eb="4">
      <t>ショウガイシャ</t>
    </rPh>
    <rPh sb="4" eb="7">
      <t>コヨウシャ</t>
    </rPh>
    <rPh sb="7" eb="8">
      <t>スウ</t>
    </rPh>
    <rPh sb="12" eb="13">
      <t>ケイ</t>
    </rPh>
    <rPh sb="16" eb="17">
      <t>ケイ</t>
    </rPh>
    <rPh sb="20" eb="21">
      <t>ケイ</t>
    </rPh>
    <phoneticPr fontId="2"/>
  </si>
  <si>
    <t>人</t>
    <phoneticPr fontId="2"/>
  </si>
  <si>
    <t>人</t>
  </si>
  <si>
    <t>⑬法定雇用障害者数
　【⑧×障害者雇用率（２．５％）】</t>
    <rPh sb="1" eb="3">
      <t>ホウテイ</t>
    </rPh>
    <rPh sb="3" eb="5">
      <t>コヨウ</t>
    </rPh>
    <rPh sb="5" eb="8">
      <t>ショウガイシャ</t>
    </rPh>
    <rPh sb="8" eb="9">
      <t>スウ</t>
    </rPh>
    <rPh sb="14" eb="17">
      <t>ショウガイシャ</t>
    </rPh>
    <rPh sb="17" eb="20">
      <t>コヨウリツ</t>
    </rPh>
    <phoneticPr fontId="2"/>
  </si>
  <si>
    <t>注１  申請日現在における状況について、記入してください。</t>
    <rPh sb="7" eb="9">
      <t>ゲンザイ</t>
    </rPh>
    <rPh sb="13" eb="15">
      <t>ジョウキョウ</t>
    </rPh>
    <rPh sb="20" eb="22">
      <t>キニュウ</t>
    </rPh>
    <phoneticPr fontId="2"/>
  </si>
  <si>
    <t>　 ２　事業所とは、本店と地理的に独立した場所にある支店、営業所等で、継続して事業を営むものをいいます。
      なお、本店も１事業所としてください。</t>
    <phoneticPr fontId="2"/>
  </si>
  <si>
    <t>　 ３  事業の内容は、事業所毎の主たる事業内容を記入してください。</t>
    <phoneticPr fontId="2"/>
  </si>
  <si>
    <t>　 ４　⑦、⑧、⑩、⑪の計および⑫欄には、小数点以下第１位まで記入してください。</t>
    <rPh sb="12" eb="13">
      <t>ケイ</t>
    </rPh>
    <rPh sb="17" eb="18">
      <t>ラン</t>
    </rPh>
    <rPh sb="21" eb="24">
      <t>ショウスウテン</t>
    </rPh>
    <rPh sb="24" eb="26">
      <t>イカ</t>
    </rPh>
    <rPh sb="26" eb="27">
      <t>ダイ</t>
    </rPh>
    <rPh sb="28" eb="29">
      <t>イ</t>
    </rPh>
    <phoneticPr fontId="2"/>
  </si>
  <si>
    <t>　 ５　⑬欄には、１人未満の端数があるときは、その端数を切り捨てた数を記入してください。</t>
    <rPh sb="5" eb="6">
      <t>ラン</t>
    </rPh>
    <rPh sb="10" eb="11">
      <t>ニン</t>
    </rPh>
    <rPh sb="11" eb="13">
      <t>ミマン</t>
    </rPh>
    <rPh sb="14" eb="16">
      <t>ハスウ</t>
    </rPh>
    <rPh sb="25" eb="27">
      <t>ハスウ</t>
    </rPh>
    <rPh sb="28" eb="29">
      <t>キ</t>
    </rPh>
    <rPh sb="30" eb="31">
      <t>ス</t>
    </rPh>
    <rPh sb="33" eb="34">
      <t>カズ</t>
    </rPh>
    <rPh sb="35" eb="37">
      <t>キニュウ</t>
    </rPh>
    <phoneticPr fontId="2"/>
  </si>
  <si>
    <t>除外率設定業種</t>
    <rPh sb="0" eb="3">
      <t>ジョガイリツ</t>
    </rPh>
    <rPh sb="3" eb="7">
      <t>セッテイギョウシュ</t>
    </rPh>
    <phoneticPr fontId="2"/>
  </si>
  <si>
    <t>除外率</t>
    <rPh sb="0" eb="3">
      <t>ジョガイリツ</t>
    </rPh>
    <phoneticPr fontId="2"/>
  </si>
  <si>
    <t>林業（狩猟業を除く。）</t>
  </si>
  <si>
    <t>金属鉱業</t>
  </si>
  <si>
    <t>石炭・亜炭鉱業</t>
  </si>
  <si>
    <t>建設業</t>
  </si>
  <si>
    <t>鉄鋼業</t>
  </si>
  <si>
    <t>非鉄金属第１次製錬・精製業</t>
  </si>
  <si>
    <t>鉄道業</t>
  </si>
  <si>
    <t>道路旅客運送業</t>
  </si>
  <si>
    <t>道路貨物運送業</t>
  </si>
  <si>
    <t>港湾運送業</t>
  </si>
  <si>
    <t>貨物運送取扱業（集配利用運送業を除く。）</t>
  </si>
  <si>
    <t>郵便業（信書便事業を含む。）</t>
  </si>
  <si>
    <t>幼稚園</t>
  </si>
  <si>
    <t>小学校</t>
  </si>
  <si>
    <t>特別支援学校（専ら視覚障害者に対する教育を行う学校を除く。）</t>
  </si>
  <si>
    <t>高等教育機関</t>
  </si>
  <si>
    <t>幼保連携型認定こども園</t>
  </si>
  <si>
    <t>医療業</t>
  </si>
  <si>
    <t>児童福祉事業</t>
  </si>
  <si>
    <t>船員等による船舶運航等の事業</t>
  </si>
  <si>
    <t>介護老人保健施設</t>
  </si>
  <si>
    <t>介護医療院</t>
  </si>
  <si>
    <t>警備業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</si>
</sst>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人&quot;"/>
    <numFmt numFmtId="177" formatCode="#,##0.0&quot; 人&quot;"/>
  </numFmts>
  <fonts count="19"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0.5"/>
      <name val="Meiryo UI"/>
      <family val="3"/>
      <charset val="128"/>
    </font>
    <font>
      <sz val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trike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double">
        <color indexed="64"/>
      </right>
      <top style="medium">
        <color indexed="8"/>
      </top>
      <bottom/>
      <diagonal style="thin">
        <color indexed="8"/>
      </diagonal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8"/>
      </left>
      <right style="double">
        <color indexed="64"/>
      </right>
      <top/>
      <bottom/>
      <diagonal style="thin">
        <color indexed="8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8"/>
      </left>
      <right style="double">
        <color indexed="64"/>
      </right>
      <top/>
      <bottom style="thin">
        <color indexed="64"/>
      </bottom>
      <diagonal style="thin">
        <color indexed="8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8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justify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76" fontId="3" fillId="0" borderId="26" xfId="0" applyNumberFormat="1" applyFont="1" applyBorder="1" applyAlignment="1">
      <alignment horizontal="right" vertical="center" wrapText="1" indent="1"/>
    </xf>
    <xf numFmtId="176" fontId="3" fillId="0" borderId="25" xfId="0" applyNumberFormat="1" applyFont="1" applyBorder="1" applyAlignment="1">
      <alignment horizontal="right" vertical="center" wrapText="1" indent="1"/>
    </xf>
    <xf numFmtId="176" fontId="3" fillId="0" borderId="23" xfId="0" applyNumberFormat="1" applyFont="1" applyBorder="1" applyAlignment="1">
      <alignment horizontal="right" vertical="center" wrapText="1" indent="1"/>
    </xf>
    <xf numFmtId="177" fontId="3" fillId="0" borderId="26" xfId="0" applyNumberFormat="1" applyFont="1" applyBorder="1" applyAlignment="1">
      <alignment horizontal="right" vertical="center" wrapText="1" indent="1"/>
    </xf>
    <xf numFmtId="177" fontId="3" fillId="0" borderId="25" xfId="0" applyNumberFormat="1" applyFont="1" applyBorder="1" applyAlignment="1">
      <alignment horizontal="right" vertical="center" wrapText="1" indent="1"/>
    </xf>
    <xf numFmtId="177" fontId="3" fillId="0" borderId="23" xfId="0" applyNumberFormat="1" applyFont="1" applyBorder="1" applyAlignment="1">
      <alignment horizontal="right" vertical="center" wrapText="1" indent="1"/>
    </xf>
    <xf numFmtId="0" fontId="5" fillId="0" borderId="37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176" fontId="3" fillId="0" borderId="39" xfId="0" applyNumberFormat="1" applyFont="1" applyBorder="1" applyAlignment="1">
      <alignment horizontal="right" vertical="center" wrapText="1" indent="1"/>
    </xf>
    <xf numFmtId="176" fontId="3" fillId="0" borderId="40" xfId="0" applyNumberFormat="1" applyFont="1" applyBorder="1" applyAlignment="1">
      <alignment horizontal="right" vertical="center" wrapText="1" indent="1"/>
    </xf>
    <xf numFmtId="176" fontId="3" fillId="0" borderId="41" xfId="0" applyNumberFormat="1" applyFont="1" applyBorder="1" applyAlignment="1">
      <alignment horizontal="right" vertical="center" wrapText="1" indent="1"/>
    </xf>
    <xf numFmtId="0" fontId="3" fillId="0" borderId="42" xfId="0" applyFont="1" applyBorder="1" applyAlignment="1">
      <alignment horizontal="justify" vertical="center" wrapText="1"/>
    </xf>
    <xf numFmtId="176" fontId="3" fillId="0" borderId="43" xfId="0" applyNumberFormat="1" applyFont="1" applyBorder="1" applyAlignment="1">
      <alignment horizontal="right" vertical="center" wrapText="1" indent="1"/>
    </xf>
    <xf numFmtId="176" fontId="3" fillId="0" borderId="44" xfId="0" applyNumberFormat="1" applyFont="1" applyBorder="1" applyAlignment="1">
      <alignment horizontal="right" vertical="center" wrapText="1" indent="1"/>
    </xf>
    <xf numFmtId="176" fontId="3" fillId="0" borderId="45" xfId="0" applyNumberFormat="1" applyFont="1" applyBorder="1" applyAlignment="1">
      <alignment horizontal="right" vertical="center" wrapText="1" indent="1"/>
    </xf>
    <xf numFmtId="0" fontId="3" fillId="0" borderId="46" xfId="0" applyFont="1" applyBorder="1" applyAlignment="1">
      <alignment horizontal="justify" vertical="center" wrapText="1"/>
    </xf>
    <xf numFmtId="176" fontId="3" fillId="0" borderId="47" xfId="0" applyNumberFormat="1" applyFont="1" applyBorder="1" applyAlignment="1">
      <alignment horizontal="right" vertical="center" wrapText="1" indent="1"/>
    </xf>
    <xf numFmtId="176" fontId="3" fillId="0" borderId="48" xfId="0" applyNumberFormat="1" applyFont="1" applyBorder="1" applyAlignment="1">
      <alignment horizontal="right" vertical="center" wrapText="1" indent="1"/>
    </xf>
    <xf numFmtId="176" fontId="3" fillId="0" borderId="49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justify" vertical="center" wrapText="1"/>
    </xf>
    <xf numFmtId="176" fontId="3" fillId="0" borderId="50" xfId="0" applyNumberFormat="1" applyFont="1" applyBorder="1" applyAlignment="1">
      <alignment horizontal="right" vertical="center" indent="1"/>
    </xf>
    <xf numFmtId="176" fontId="3" fillId="0" borderId="15" xfId="0" applyNumberFormat="1" applyFont="1" applyBorder="1" applyAlignment="1">
      <alignment horizontal="right" vertical="center" indent="1"/>
    </xf>
    <xf numFmtId="176" fontId="3" fillId="0" borderId="16" xfId="0" applyNumberFormat="1" applyFont="1" applyBorder="1" applyAlignment="1">
      <alignment horizontal="right" vertical="center" indent="1"/>
    </xf>
    <xf numFmtId="0" fontId="3" fillId="0" borderId="51" xfId="0" applyFont="1" applyBorder="1" applyAlignment="1">
      <alignment horizontal="justify" vertical="center" wrapText="1"/>
    </xf>
    <xf numFmtId="0" fontId="9" fillId="0" borderId="37" xfId="0" applyFont="1" applyBorder="1" applyAlignment="1">
      <alignment horizontal="justify" vertical="center" wrapText="1"/>
    </xf>
    <xf numFmtId="0" fontId="10" fillId="0" borderId="52" xfId="0" applyFont="1" applyBorder="1" applyAlignment="1">
      <alignment horizontal="justify" vertical="center" wrapText="1"/>
    </xf>
    <xf numFmtId="176" fontId="10" fillId="0" borderId="53" xfId="0" applyNumberFormat="1" applyFont="1" applyBorder="1" applyAlignment="1">
      <alignment horizontal="right" vertical="center" wrapText="1" indent="1"/>
    </xf>
    <xf numFmtId="176" fontId="10" fillId="0" borderId="54" xfId="0" applyNumberFormat="1" applyFont="1" applyBorder="1" applyAlignment="1">
      <alignment horizontal="right" vertical="center" wrapText="1" indent="1"/>
    </xf>
    <xf numFmtId="176" fontId="10" fillId="0" borderId="2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justify" vertical="center" wrapText="1"/>
    </xf>
    <xf numFmtId="177" fontId="10" fillId="0" borderId="50" xfId="0" applyNumberFormat="1" applyFont="1" applyBorder="1" applyAlignment="1">
      <alignment horizontal="right" vertical="center" indent="1"/>
    </xf>
    <xf numFmtId="177" fontId="10" fillId="0" borderId="15" xfId="0" applyNumberFormat="1" applyFont="1" applyBorder="1" applyAlignment="1">
      <alignment horizontal="right" vertical="center" indent="1"/>
    </xf>
    <xf numFmtId="177" fontId="10" fillId="0" borderId="16" xfId="0" applyNumberFormat="1" applyFont="1" applyBorder="1" applyAlignment="1">
      <alignment horizontal="right" vertical="center" indent="1"/>
    </xf>
    <xf numFmtId="0" fontId="9" fillId="0" borderId="12" xfId="0" applyFont="1" applyBorder="1" applyAlignment="1">
      <alignment horizontal="left" vertical="center" shrinkToFit="1"/>
    </xf>
    <xf numFmtId="0" fontId="10" fillId="0" borderId="55" xfId="0" applyFont="1" applyBorder="1" applyAlignment="1">
      <alignment horizontal="justify" vertical="center" wrapText="1"/>
    </xf>
    <xf numFmtId="176" fontId="10" fillId="0" borderId="39" xfId="0" applyNumberFormat="1" applyFont="1" applyBorder="1" applyAlignment="1">
      <alignment horizontal="right" vertical="center" wrapText="1" indent="1"/>
    </xf>
    <xf numFmtId="176" fontId="10" fillId="0" borderId="40" xfId="0" applyNumberFormat="1" applyFont="1" applyBorder="1" applyAlignment="1">
      <alignment horizontal="right" vertical="center" wrapText="1" indent="1"/>
    </xf>
    <xf numFmtId="176" fontId="10" fillId="0" borderId="41" xfId="0" applyNumberFormat="1" applyFont="1" applyBorder="1" applyAlignment="1">
      <alignment horizontal="right" vertical="center" wrapText="1" indent="1"/>
    </xf>
    <xf numFmtId="0" fontId="10" fillId="0" borderId="56" xfId="0" applyFont="1" applyBorder="1" applyAlignment="1">
      <alignment horizontal="justify" vertical="center" wrapText="1"/>
    </xf>
    <xf numFmtId="0" fontId="9" fillId="0" borderId="37" xfId="0" applyFont="1" applyBorder="1" applyAlignment="1">
      <alignment vertical="center" shrinkToFit="1"/>
    </xf>
    <xf numFmtId="0" fontId="10" fillId="0" borderId="57" xfId="0" applyFont="1" applyBorder="1" applyAlignment="1">
      <alignment horizontal="justify" vertical="center" wrapText="1"/>
    </xf>
    <xf numFmtId="176" fontId="10" fillId="0" borderId="30" xfId="0" applyNumberFormat="1" applyFont="1" applyBorder="1" applyAlignment="1">
      <alignment horizontal="right" vertical="center" wrapText="1" indent="1"/>
    </xf>
    <xf numFmtId="176" fontId="10" fillId="0" borderId="60" xfId="0" applyNumberFormat="1" applyFont="1" applyBorder="1" applyAlignment="1">
      <alignment horizontal="right" vertical="center" wrapText="1" inden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5" fillId="2" borderId="63" xfId="0" applyFont="1" applyFill="1" applyBorder="1"/>
    <xf numFmtId="0" fontId="15" fillId="2" borderId="64" xfId="0" applyFont="1" applyFill="1" applyBorder="1"/>
    <xf numFmtId="0" fontId="16" fillId="0" borderId="63" xfId="0" applyFont="1" applyBorder="1"/>
    <xf numFmtId="0" fontId="16" fillId="0" borderId="65" xfId="0" applyFont="1" applyBorder="1"/>
    <xf numFmtId="9" fontId="3" fillId="0" borderId="25" xfId="1" applyFont="1" applyBorder="1" applyAlignment="1">
      <alignment horizontal="right" vertical="center" wrapText="1"/>
    </xf>
    <xf numFmtId="9" fontId="16" fillId="0" borderId="64" xfId="1" applyFont="1" applyBorder="1" applyAlignment="1"/>
    <xf numFmtId="9" fontId="16" fillId="0" borderId="66" xfId="1" applyFont="1" applyBorder="1" applyAlignment="1"/>
    <xf numFmtId="9" fontId="3" fillId="0" borderId="20" xfId="1" applyFont="1" applyBorder="1" applyAlignment="1">
      <alignment vertical="center" wrapText="1"/>
    </xf>
    <xf numFmtId="0" fontId="3" fillId="0" borderId="15" xfId="1" applyNumberFormat="1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justify" vertical="center" wrapText="1"/>
    </xf>
    <xf numFmtId="0" fontId="10" fillId="0" borderId="59" xfId="0" applyFont="1" applyBorder="1" applyAlignment="1">
      <alignment horizontal="justify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right" vertical="center" wrapText="1" indent="1"/>
    </xf>
    <xf numFmtId="177" fontId="3" fillId="0" borderId="32" xfId="0" applyNumberFormat="1" applyFont="1" applyBorder="1" applyAlignment="1">
      <alignment horizontal="right" vertical="center" wrapText="1" indent="1"/>
    </xf>
    <xf numFmtId="177" fontId="3" fillId="0" borderId="30" xfId="0" applyNumberFormat="1" applyFont="1" applyBorder="1" applyAlignment="1">
      <alignment horizontal="right" vertical="center" wrapText="1" indent="1"/>
    </xf>
    <xf numFmtId="177" fontId="3" fillId="0" borderId="33" xfId="0" applyNumberFormat="1" applyFont="1" applyBorder="1" applyAlignment="1">
      <alignment horizontal="right" vertical="center" wrapText="1" indent="1"/>
    </xf>
    <xf numFmtId="177" fontId="3" fillId="0" borderId="31" xfId="0" applyNumberFormat="1" applyFont="1" applyBorder="1" applyAlignment="1">
      <alignment horizontal="right" vertical="center" wrapText="1" indent="1"/>
    </xf>
    <xf numFmtId="177" fontId="3" fillId="0" borderId="34" xfId="0" applyNumberFormat="1" applyFont="1" applyBorder="1" applyAlignment="1">
      <alignment horizontal="right" vertical="center" wrapText="1" inden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justify" vertical="center" wrapText="1"/>
    </xf>
    <xf numFmtId="0" fontId="6" fillId="0" borderId="21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3" fillId="0" borderId="28" xfId="0" applyFont="1" applyBorder="1" applyAlignment="1">
      <alignment horizontal="justify" vertical="center" wrapText="1"/>
    </xf>
    <xf numFmtId="0" fontId="11" fillId="0" borderId="21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10" fillId="0" borderId="0" xfId="0" applyFont="1" applyAlignment="1">
      <alignment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wrapText="1"/>
    </xf>
    <xf numFmtId="0" fontId="10" fillId="0" borderId="0" xfId="0" applyFo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C4B6-F51A-4E9C-94C0-768973BF6C17}">
  <sheetPr>
    <pageSetUpPr fitToPage="1"/>
  </sheetPr>
  <dimension ref="B2:H44"/>
  <sheetViews>
    <sheetView showGridLines="0" tabSelected="1" zoomScaleNormal="100" zoomScaleSheetLayoutView="107" workbookViewId="0">
      <selection activeCell="E10" sqref="E10"/>
    </sheetView>
  </sheetViews>
  <sheetFormatPr defaultColWidth="8.90625" defaultRowHeight="15"/>
  <cols>
    <col min="1" max="1" width="4.08984375" style="1" customWidth="1"/>
    <col min="2" max="2" width="5.08984375" style="1" customWidth="1"/>
    <col min="3" max="3" width="38.90625" style="1" customWidth="1"/>
    <col min="4" max="4" width="22.6328125" style="1" customWidth="1"/>
    <col min="5" max="6" width="17.7265625" style="1" customWidth="1"/>
    <col min="7" max="7" width="4.08984375" style="1" customWidth="1"/>
    <col min="8" max="16384" width="8.90625" style="1"/>
  </cols>
  <sheetData>
    <row r="2" spans="2:6" ht="18" customHeight="1">
      <c r="B2" s="80" t="s">
        <v>0</v>
      </c>
      <c r="C2" s="80"/>
    </row>
    <row r="3" spans="2:6" ht="20.149999999999999" customHeight="1">
      <c r="B3" s="81" t="s">
        <v>1</v>
      </c>
      <c r="C3" s="81"/>
      <c r="D3" s="81"/>
      <c r="E3" s="81"/>
      <c r="F3" s="81"/>
    </row>
    <row r="4" spans="2:6" ht="16">
      <c r="B4" s="2"/>
    </row>
    <row r="5" spans="2:6" ht="16.5" thickBot="1">
      <c r="E5" s="82" t="s">
        <v>2</v>
      </c>
      <c r="F5" s="82"/>
    </row>
    <row r="6" spans="2:6" s="4" customFormat="1" ht="24.65" customHeight="1" thickBot="1">
      <c r="B6" s="83" t="s">
        <v>3</v>
      </c>
      <c r="C6" s="84"/>
      <c r="D6" s="3" t="s">
        <v>4</v>
      </c>
      <c r="E6" s="85" t="s">
        <v>5</v>
      </c>
      <c r="F6" s="86"/>
    </row>
    <row r="7" spans="2:6" s="4" customFormat="1" ht="15" customHeight="1">
      <c r="B7" s="65" t="s">
        <v>6</v>
      </c>
      <c r="C7" s="66"/>
      <c r="D7" s="69"/>
      <c r="E7" s="72"/>
      <c r="F7" s="74"/>
    </row>
    <row r="8" spans="2:6" s="4" customFormat="1" ht="15" customHeight="1">
      <c r="B8" s="67"/>
      <c r="C8" s="68"/>
      <c r="D8" s="70"/>
      <c r="E8" s="73"/>
      <c r="F8" s="75"/>
    </row>
    <row r="9" spans="2:6" s="4" customFormat="1" ht="28.4" customHeight="1">
      <c r="B9" s="76" t="s">
        <v>7</v>
      </c>
      <c r="C9" s="77"/>
      <c r="D9" s="70"/>
      <c r="E9" s="5"/>
      <c r="F9" s="6"/>
    </row>
    <row r="10" spans="2:6" s="4" customFormat="1" ht="30" customHeight="1">
      <c r="B10" s="78" t="s">
        <v>8</v>
      </c>
      <c r="C10" s="79"/>
      <c r="D10" s="70"/>
      <c r="E10" s="63"/>
      <c r="F10" s="64"/>
    </row>
    <row r="11" spans="2:6" s="4" customFormat="1" ht="28.4" customHeight="1">
      <c r="B11" s="76" t="s">
        <v>9</v>
      </c>
      <c r="C11" s="77"/>
      <c r="D11" s="71"/>
      <c r="E11" s="59">
        <f>IF(E10="",0,VLOOKUP(様式第２号!E10,'除外率(R7.4～)'!A1:B24,2,FALSE))</f>
        <v>0</v>
      </c>
      <c r="F11" s="62">
        <f>IF(F10="",0,VLOOKUP(様式第２号!F10,'除外率(R7.4～)'!A1:B24,2,FALSE))</f>
        <v>0</v>
      </c>
    </row>
    <row r="12" spans="2:6" s="4" customFormat="1" ht="28.4" customHeight="1">
      <c r="B12" s="76" t="s">
        <v>10</v>
      </c>
      <c r="C12" s="77"/>
      <c r="D12" s="7">
        <f>E12+F12</f>
        <v>0</v>
      </c>
      <c r="E12" s="8">
        <v>0</v>
      </c>
      <c r="F12" s="9">
        <v>0</v>
      </c>
    </row>
    <row r="13" spans="2:6" s="4" customFormat="1" ht="28.4" customHeight="1">
      <c r="B13" s="76" t="s">
        <v>11</v>
      </c>
      <c r="C13" s="77"/>
      <c r="D13" s="7">
        <f>E13+F13</f>
        <v>0</v>
      </c>
      <c r="E13" s="8">
        <v>0</v>
      </c>
      <c r="F13" s="9">
        <v>0</v>
      </c>
    </row>
    <row r="14" spans="2:6" s="4" customFormat="1" ht="28.4" customHeight="1">
      <c r="B14" s="76" t="s">
        <v>12</v>
      </c>
      <c r="C14" s="77"/>
      <c r="D14" s="10">
        <f>E14+F14</f>
        <v>0</v>
      </c>
      <c r="E14" s="11">
        <f t="shared" ref="E14:F14" si="0">E13*0.5</f>
        <v>0</v>
      </c>
      <c r="F14" s="12">
        <f t="shared" si="0"/>
        <v>0</v>
      </c>
    </row>
    <row r="15" spans="2:6" s="4" customFormat="1" ht="30" customHeight="1">
      <c r="B15" s="99" t="s">
        <v>13</v>
      </c>
      <c r="C15" s="104"/>
      <c r="D15" s="91">
        <f>E15+F15</f>
        <v>0</v>
      </c>
      <c r="E15" s="93">
        <f>E12+E14-ROUNDDOWN((E12+E14)*E11,0)</f>
        <v>0</v>
      </c>
      <c r="F15" s="95">
        <f>F12+F14-ROUNDDOWN((F12+F14)*F11,0)</f>
        <v>0</v>
      </c>
    </row>
    <row r="16" spans="2:6" s="4" customFormat="1" ht="44.25" customHeight="1">
      <c r="B16" s="97" t="s">
        <v>14</v>
      </c>
      <c r="C16" s="98"/>
      <c r="D16" s="92"/>
      <c r="E16" s="94"/>
      <c r="F16" s="96"/>
    </row>
    <row r="17" spans="2:8" s="4" customFormat="1" ht="20.149999999999999" customHeight="1">
      <c r="B17" s="99" t="s">
        <v>15</v>
      </c>
      <c r="C17" s="100"/>
      <c r="D17" s="100"/>
      <c r="E17" s="100"/>
      <c r="F17" s="101"/>
    </row>
    <row r="18" spans="2:8" s="4" customFormat="1" ht="20.149999999999999" customHeight="1">
      <c r="B18" s="13"/>
      <c r="C18" s="14" t="s">
        <v>16</v>
      </c>
      <c r="D18" s="15">
        <f>E18+F18</f>
        <v>0</v>
      </c>
      <c r="E18" s="16">
        <v>0</v>
      </c>
      <c r="F18" s="17">
        <v>0</v>
      </c>
    </row>
    <row r="19" spans="2:8" s="4" customFormat="1" ht="20.149999999999999" customHeight="1">
      <c r="B19" s="13"/>
      <c r="C19" s="18" t="s">
        <v>17</v>
      </c>
      <c r="D19" s="19">
        <f t="shared" ref="D19:D22" si="1">E19+F19</f>
        <v>0</v>
      </c>
      <c r="E19" s="20">
        <v>0</v>
      </c>
      <c r="F19" s="21">
        <v>0</v>
      </c>
    </row>
    <row r="20" spans="2:8" s="4" customFormat="1" ht="20.149999999999999" customHeight="1">
      <c r="B20" s="13"/>
      <c r="C20" s="14" t="s">
        <v>18</v>
      </c>
      <c r="D20" s="15">
        <f t="shared" si="1"/>
        <v>0</v>
      </c>
      <c r="E20" s="16">
        <v>0</v>
      </c>
      <c r="F20" s="17">
        <v>0</v>
      </c>
    </row>
    <row r="21" spans="2:8" s="4" customFormat="1" ht="20.149999999999999" customHeight="1">
      <c r="B21" s="13"/>
      <c r="C21" s="22" t="s">
        <v>19</v>
      </c>
      <c r="D21" s="23">
        <f t="shared" si="1"/>
        <v>0</v>
      </c>
      <c r="E21" s="24">
        <v>0</v>
      </c>
      <c r="F21" s="25">
        <v>0</v>
      </c>
    </row>
    <row r="22" spans="2:8" s="4" customFormat="1" ht="20.149999999999999" customHeight="1">
      <c r="B22" s="13"/>
      <c r="C22" s="26" t="s">
        <v>20</v>
      </c>
      <c r="D22" s="7">
        <f t="shared" si="1"/>
        <v>0</v>
      </c>
      <c r="E22" s="8">
        <v>0</v>
      </c>
      <c r="F22" s="9">
        <v>0</v>
      </c>
    </row>
    <row r="23" spans="2:8" s="4" customFormat="1" ht="20.149999999999999" customHeight="1">
      <c r="B23" s="102" t="s">
        <v>21</v>
      </c>
      <c r="C23" s="103"/>
      <c r="D23" s="27">
        <f>E23+F23</f>
        <v>0</v>
      </c>
      <c r="E23" s="28">
        <f>(E18+E20)*2+(E19+E21+E22)</f>
        <v>0</v>
      </c>
      <c r="F23" s="29">
        <f>(F18+F20)*2+(F19+F21+F22)</f>
        <v>0</v>
      </c>
    </row>
    <row r="24" spans="2:8" s="4" customFormat="1" ht="20.149999999999999" customHeight="1">
      <c r="B24" s="99" t="s">
        <v>22</v>
      </c>
      <c r="C24" s="100"/>
      <c r="D24" s="100"/>
      <c r="E24" s="100"/>
      <c r="F24" s="101"/>
    </row>
    <row r="25" spans="2:8" s="4" customFormat="1" ht="20.149999999999999" customHeight="1">
      <c r="B25" s="13"/>
      <c r="C25" s="30" t="s">
        <v>16</v>
      </c>
      <c r="D25" s="15">
        <f>E25+F25</f>
        <v>0</v>
      </c>
      <c r="E25" s="16">
        <v>0</v>
      </c>
      <c r="F25" s="17">
        <v>0</v>
      </c>
    </row>
    <row r="26" spans="2:8" s="4" customFormat="1" ht="20.149999999999999" customHeight="1">
      <c r="B26" s="13"/>
      <c r="C26" s="18" t="s">
        <v>17</v>
      </c>
      <c r="D26" s="19">
        <f t="shared" ref="D26:D28" si="2">E26+F26</f>
        <v>0</v>
      </c>
      <c r="E26" s="20">
        <v>0</v>
      </c>
      <c r="F26" s="21">
        <v>0</v>
      </c>
    </row>
    <row r="27" spans="2:8" s="4" customFormat="1" ht="20.149999999999999" customHeight="1">
      <c r="B27" s="13"/>
      <c r="C27" s="14" t="s">
        <v>18</v>
      </c>
      <c r="D27" s="15">
        <f t="shared" si="2"/>
        <v>0</v>
      </c>
      <c r="E27" s="16">
        <v>0</v>
      </c>
      <c r="F27" s="17">
        <v>0</v>
      </c>
    </row>
    <row r="28" spans="2:8" s="4" customFormat="1" ht="20.149999999999999" customHeight="1">
      <c r="B28" s="13"/>
      <c r="C28" s="22" t="s">
        <v>19</v>
      </c>
      <c r="D28" s="23">
        <f t="shared" si="2"/>
        <v>0</v>
      </c>
      <c r="E28" s="24">
        <v>0</v>
      </c>
      <c r="F28" s="25">
        <v>0</v>
      </c>
    </row>
    <row r="29" spans="2:8" s="4" customFormat="1" ht="20.149999999999999" customHeight="1">
      <c r="B29" s="31"/>
      <c r="C29" s="32" t="s">
        <v>20</v>
      </c>
      <c r="D29" s="33">
        <f>E29+F29</f>
        <v>0</v>
      </c>
      <c r="E29" s="34">
        <v>0</v>
      </c>
      <c r="F29" s="35">
        <v>0</v>
      </c>
      <c r="H29" s="36"/>
    </row>
    <row r="30" spans="2:8" s="4" customFormat="1" ht="20.149999999999999" customHeight="1">
      <c r="B30" s="105" t="s">
        <v>23</v>
      </c>
      <c r="C30" s="106"/>
      <c r="D30" s="37">
        <f>E30+F30</f>
        <v>0</v>
      </c>
      <c r="E30" s="38">
        <f>(E25+E27+E29)+(E26+E28)*0.5</f>
        <v>0</v>
      </c>
      <c r="F30" s="39">
        <f>(F25+F27+F29)+(F26+F28)*0.5</f>
        <v>0</v>
      </c>
    </row>
    <row r="31" spans="2:8" s="4" customFormat="1" ht="20.149999999999999" customHeight="1">
      <c r="B31" s="107" t="s">
        <v>24</v>
      </c>
      <c r="C31" s="108"/>
      <c r="D31" s="108"/>
      <c r="E31" s="108"/>
      <c r="F31" s="109"/>
    </row>
    <row r="32" spans="2:8" s="4" customFormat="1" ht="20.149999999999999" customHeight="1">
      <c r="B32" s="40"/>
      <c r="C32" s="41" t="s">
        <v>25</v>
      </c>
      <c r="D32" s="42">
        <f>E32+F32</f>
        <v>0</v>
      </c>
      <c r="E32" s="43">
        <v>0</v>
      </c>
      <c r="F32" s="44">
        <v>0</v>
      </c>
    </row>
    <row r="33" spans="2:6" s="4" customFormat="1" ht="20.149999999999999" customHeight="1">
      <c r="B33" s="40"/>
      <c r="C33" s="45" t="s">
        <v>26</v>
      </c>
      <c r="D33" s="42">
        <f>E33+F33</f>
        <v>0</v>
      </c>
      <c r="E33" s="43">
        <v>0</v>
      </c>
      <c r="F33" s="44">
        <v>0</v>
      </c>
    </row>
    <row r="34" spans="2:6" s="4" customFormat="1" ht="20.149999999999999" customHeight="1">
      <c r="B34" s="46"/>
      <c r="C34" s="47" t="s">
        <v>27</v>
      </c>
      <c r="D34" s="42">
        <f>E34+F34</f>
        <v>0</v>
      </c>
      <c r="E34" s="43">
        <v>0</v>
      </c>
      <c r="F34" s="44">
        <v>0</v>
      </c>
    </row>
    <row r="35" spans="2:6" s="4" customFormat="1" ht="20.149999999999999" customHeight="1">
      <c r="B35" s="105" t="s">
        <v>28</v>
      </c>
      <c r="C35" s="106"/>
      <c r="D35" s="37">
        <f>E35+F35</f>
        <v>0</v>
      </c>
      <c r="E35" s="43">
        <f>(E32+E33+E34)*0.5</f>
        <v>0</v>
      </c>
      <c r="F35" s="44">
        <f>(F32+F33+F34)*0.5</f>
        <v>0</v>
      </c>
    </row>
    <row r="36" spans="2:6" s="4" customFormat="1" ht="27" customHeight="1">
      <c r="B36" s="111" t="s">
        <v>29</v>
      </c>
      <c r="C36" s="112"/>
      <c r="D36" s="37">
        <f>D23+D30+D35</f>
        <v>0</v>
      </c>
      <c r="E36" s="48" t="s">
        <v>30</v>
      </c>
      <c r="F36" s="35" t="s">
        <v>31</v>
      </c>
    </row>
    <row r="37" spans="2:6" s="4" customFormat="1" ht="30" customHeight="1" thickBot="1">
      <c r="B37" s="87" t="s">
        <v>32</v>
      </c>
      <c r="C37" s="88"/>
      <c r="D37" s="49">
        <f>ROUNDDOWN(D15*2.5%,0)</f>
        <v>0</v>
      </c>
      <c r="E37" s="89"/>
      <c r="F37" s="90"/>
    </row>
    <row r="38" spans="2:6" s="4" customFormat="1" ht="8.15" customHeight="1">
      <c r="B38" s="50"/>
      <c r="C38" s="51"/>
      <c r="D38" s="52"/>
      <c r="E38" s="53"/>
      <c r="F38" s="53"/>
    </row>
    <row r="39" spans="2:6" ht="13.5" customHeight="1">
      <c r="B39" s="113" t="s">
        <v>33</v>
      </c>
      <c r="C39" s="113"/>
      <c r="D39" s="113"/>
      <c r="E39" s="113"/>
      <c r="F39" s="113"/>
    </row>
    <row r="40" spans="2:6" ht="32.25" customHeight="1">
      <c r="B40" s="114" t="s">
        <v>34</v>
      </c>
      <c r="C40" s="114"/>
      <c r="D40" s="114"/>
      <c r="E40" s="114"/>
      <c r="F40" s="114"/>
    </row>
    <row r="41" spans="2:6" ht="14.25" customHeight="1">
      <c r="B41" s="113" t="s">
        <v>35</v>
      </c>
      <c r="C41" s="113"/>
      <c r="D41" s="113"/>
      <c r="E41" s="113"/>
      <c r="F41" s="113"/>
    </row>
    <row r="42" spans="2:6">
      <c r="B42" s="115" t="s">
        <v>36</v>
      </c>
      <c r="C42" s="115"/>
      <c r="D42" s="115"/>
      <c r="E42" s="115"/>
      <c r="F42" s="115"/>
    </row>
    <row r="43" spans="2:6" ht="13.5" customHeight="1">
      <c r="B43" s="110" t="s">
        <v>37</v>
      </c>
      <c r="C43" s="110"/>
      <c r="D43" s="110"/>
      <c r="E43" s="110"/>
      <c r="F43" s="110"/>
    </row>
    <row r="44" spans="2:6">
      <c r="B44" s="54"/>
      <c r="C44" s="54"/>
      <c r="D44" s="54"/>
      <c r="E44" s="54"/>
      <c r="F44" s="54"/>
    </row>
  </sheetData>
  <mergeCells count="34">
    <mergeCell ref="B43:F43"/>
    <mergeCell ref="B36:C36"/>
    <mergeCell ref="B39:F39"/>
    <mergeCell ref="B40:F40"/>
    <mergeCell ref="B41:F41"/>
    <mergeCell ref="B42:F42"/>
    <mergeCell ref="B12:C12"/>
    <mergeCell ref="B13:C13"/>
    <mergeCell ref="B14:C14"/>
    <mergeCell ref="B37:C37"/>
    <mergeCell ref="E37:F37"/>
    <mergeCell ref="D15:D16"/>
    <mergeCell ref="E15:E16"/>
    <mergeCell ref="F15:F16"/>
    <mergeCell ref="B16:C16"/>
    <mergeCell ref="B17:F17"/>
    <mergeCell ref="B23:C23"/>
    <mergeCell ref="B15:C15"/>
    <mergeCell ref="B24:F24"/>
    <mergeCell ref="B30:C30"/>
    <mergeCell ref="B31:F31"/>
    <mergeCell ref="B35:C35"/>
    <mergeCell ref="B2:C2"/>
    <mergeCell ref="B3:F3"/>
    <mergeCell ref="E5:F5"/>
    <mergeCell ref="B6:C6"/>
    <mergeCell ref="E6:F6"/>
    <mergeCell ref="B7:C8"/>
    <mergeCell ref="D7:D11"/>
    <mergeCell ref="E7:E8"/>
    <mergeCell ref="F7:F8"/>
    <mergeCell ref="B9:C9"/>
    <mergeCell ref="B10:C10"/>
    <mergeCell ref="B11:C11"/>
  </mergeCells>
  <phoneticPr fontId="2"/>
  <dataValidations count="1">
    <dataValidation type="list" allowBlank="1" showInputMessage="1" showErrorMessage="1" sqref="E10:F10" xr:uid="{8D23FD8B-A92E-4055-B3C0-DF5DB7E76801}">
      <formula1>"非鉄金属第１次製錬・精製業,貨物運送取扱業（集配利用運送業を除く。）,建設業,鉄鋼業,道路貨物運送業,郵便業（信書便事業を含む。）,港湾運送業,警備業,鉄道業,高等教育機関,医療業,介護老人保健施設,介護医療院,林業（狩猟業を除く。）,金属鉱業,児童福祉事業,特別支援学校（専ら視覚障害者に対する教育を行う学校を除く。）,石炭・亜炭鉱業,道路旅客運送業,小学校,幼稚園,幼保連携型認定こども園,船員等による船舶運航等の事業"</formula1>
    </dataValidation>
  </dataValidations>
  <pageMargins left="0.78740157480314965" right="0.59055118110236227" top="0.78740157480314965" bottom="0.59055118110236227" header="0" footer="0"/>
  <pageSetup paperSize="9" scale="84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A66D-053E-410F-9342-4DAC73D0AF45}">
  <dimension ref="A1:B24"/>
  <sheetViews>
    <sheetView workbookViewId="0">
      <selection activeCell="E20" sqref="E20"/>
    </sheetView>
  </sheetViews>
  <sheetFormatPr defaultRowHeight="13"/>
  <cols>
    <col min="1" max="1" width="68.54296875" bestFit="1" customWidth="1"/>
    <col min="2" max="2" width="9.453125" customWidth="1"/>
  </cols>
  <sheetData>
    <row r="1" spans="1:2" ht="17" customHeight="1">
      <c r="A1" s="55" t="s">
        <v>38</v>
      </c>
      <c r="B1" s="56" t="s">
        <v>39</v>
      </c>
    </row>
    <row r="2" spans="1:2" ht="17" customHeight="1">
      <c r="A2" s="57" t="s">
        <v>45</v>
      </c>
      <c r="B2" s="60">
        <v>0.05</v>
      </c>
    </row>
    <row r="3" spans="1:2" ht="17" customHeight="1">
      <c r="A3" s="57" t="s">
        <v>50</v>
      </c>
      <c r="B3" s="60">
        <v>0.05</v>
      </c>
    </row>
    <row r="4" spans="1:2" ht="17" customHeight="1">
      <c r="A4" s="57" t="s">
        <v>43</v>
      </c>
      <c r="B4" s="60">
        <v>0.1</v>
      </c>
    </row>
    <row r="5" spans="1:2" ht="17" customHeight="1">
      <c r="A5" s="57" t="s">
        <v>44</v>
      </c>
      <c r="B5" s="60">
        <v>0.1</v>
      </c>
    </row>
    <row r="6" spans="1:2" ht="17" customHeight="1">
      <c r="A6" s="57" t="s">
        <v>48</v>
      </c>
      <c r="B6" s="60">
        <v>0.1</v>
      </c>
    </row>
    <row r="7" spans="1:2" ht="17" customHeight="1">
      <c r="A7" s="57" t="s">
        <v>51</v>
      </c>
      <c r="B7" s="60">
        <v>0.1</v>
      </c>
    </row>
    <row r="8" spans="1:2" ht="17" customHeight="1">
      <c r="A8" s="57" t="s">
        <v>49</v>
      </c>
      <c r="B8" s="60">
        <v>0.15</v>
      </c>
    </row>
    <row r="9" spans="1:2" ht="17" customHeight="1">
      <c r="A9" s="57" t="s">
        <v>62</v>
      </c>
      <c r="B9" s="60">
        <v>0.15</v>
      </c>
    </row>
    <row r="10" spans="1:2" ht="17" customHeight="1">
      <c r="A10" s="57" t="s">
        <v>46</v>
      </c>
      <c r="B10" s="60">
        <v>0.2</v>
      </c>
    </row>
    <row r="11" spans="1:2" ht="17" customHeight="1">
      <c r="A11" s="57" t="s">
        <v>55</v>
      </c>
      <c r="B11" s="60">
        <v>0.2</v>
      </c>
    </row>
    <row r="12" spans="1:2" ht="17" customHeight="1">
      <c r="A12" s="57" t="s">
        <v>57</v>
      </c>
      <c r="B12" s="60">
        <v>0.2</v>
      </c>
    </row>
    <row r="13" spans="1:2" ht="17" customHeight="1">
      <c r="A13" s="57" t="s">
        <v>60</v>
      </c>
      <c r="B13" s="60">
        <v>0.2</v>
      </c>
    </row>
    <row r="14" spans="1:2" ht="17" customHeight="1">
      <c r="A14" s="57" t="s">
        <v>61</v>
      </c>
      <c r="B14" s="60">
        <v>0.2</v>
      </c>
    </row>
    <row r="15" spans="1:2" ht="17" customHeight="1">
      <c r="A15" s="57" t="s">
        <v>40</v>
      </c>
      <c r="B15" s="60">
        <v>0.25</v>
      </c>
    </row>
    <row r="16" spans="1:2" ht="17" customHeight="1">
      <c r="A16" s="57" t="s">
        <v>41</v>
      </c>
      <c r="B16" s="60">
        <v>0.3</v>
      </c>
    </row>
    <row r="17" spans="1:2" ht="17" customHeight="1">
      <c r="A17" s="57" t="s">
        <v>58</v>
      </c>
      <c r="B17" s="60">
        <v>0.3</v>
      </c>
    </row>
    <row r="18" spans="1:2" ht="17" customHeight="1">
      <c r="A18" s="57" t="s">
        <v>54</v>
      </c>
      <c r="B18" s="60">
        <v>0.35</v>
      </c>
    </row>
    <row r="19" spans="1:2" ht="17" customHeight="1">
      <c r="A19" s="57" t="s">
        <v>42</v>
      </c>
      <c r="B19" s="60">
        <v>0.4</v>
      </c>
    </row>
    <row r="20" spans="1:2" ht="17" customHeight="1">
      <c r="A20" s="57" t="s">
        <v>47</v>
      </c>
      <c r="B20" s="60">
        <v>0.45</v>
      </c>
    </row>
    <row r="21" spans="1:2" ht="17" customHeight="1">
      <c r="A21" s="57" t="s">
        <v>53</v>
      </c>
      <c r="B21" s="60">
        <v>0.45</v>
      </c>
    </row>
    <row r="22" spans="1:2" ht="17" customHeight="1">
      <c r="A22" s="57" t="s">
        <v>52</v>
      </c>
      <c r="B22" s="60">
        <v>0.5</v>
      </c>
    </row>
    <row r="23" spans="1:2" ht="17" customHeight="1">
      <c r="A23" s="57" t="s">
        <v>56</v>
      </c>
      <c r="B23" s="60">
        <v>0.5</v>
      </c>
    </row>
    <row r="24" spans="1:2" ht="17" customHeight="1">
      <c r="A24" s="58" t="s">
        <v>59</v>
      </c>
      <c r="B24" s="61">
        <v>0.7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様式第２号</vt:lpstr>
      <vt:lpstr>除外率(R7.4～)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萌</dc:creator>
  <cp:lastModifiedBy>上田　美沙</cp:lastModifiedBy>
  <cp:lastPrinted>2025-02-03T07:22:46Z</cp:lastPrinted>
  <dcterms:created xsi:type="dcterms:W3CDTF">2024-03-18T09:26:56Z</dcterms:created>
  <dcterms:modified xsi:type="dcterms:W3CDTF">2025-03-14T05:18:25Z</dcterms:modified>
</cp:coreProperties>
</file>