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<sst xmlns="http://schemas.openxmlformats.org/spreadsheetml/2006/main" count="221" uniqueCount="111">
  <si>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</si>
  <si>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</si>
  <si>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</si>
  <si>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</si>
  <si>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</si>
  <si>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</si>
  <si>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</si>
  <si>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</si>
  <si>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</si>
  <si>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</si>
  <si>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</si>
  <si>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</si>
  <si>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</si>
  <si>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</si>
  <si>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</si>
  <si>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</si>
  <si>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</si>
  <si>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</si>
  <si>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</si>
  <si>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</si>
  <si>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</si>
  <si>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</si>
  <si>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</si>
  <si>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</si>
  <si>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</si>
  <si>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</si>
  <si>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</si>
  <si>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</si>
  <si>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</si>
  <si>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</si>
  <si>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</si>
  <si>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</si>
  <si>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</si>
  <si>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</si>
  <si>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</si>
  <si>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</si>
  <si>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</si>
  <si>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</si>
  <si>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</si>
  <si>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</si>
  <si>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</si>
  <si>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</si>
  <si>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</si>
  <si>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</si>
  <si>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</si>
  <si>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</si>
  <si>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</si>
  <si>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</si>
  <si>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</si>
  <si>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</si>
  <si>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</si>
  <si>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</si>
  <si>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</si>
  <si>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</si>
  <si>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</si>
  <si>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</si>
  <si>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</si>
  <si>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</si>
  <si>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</si>
  <si>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</si>
  <si>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</si>
  <si>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</si>
  <si>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</si>
  <si>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</si>
  <si>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</si>
  <si>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</si>
  <si>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</si>
  <si>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</si>
  <si>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</si>
  <si>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</si>
  <si>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</si>
  <si>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</si>
  <si>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</si>
  <si>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</si>
  <si>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</si>
  <si>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</si>
  <si>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</si>
  <si>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</si>
  <si>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</si>
  <si>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</si>
  <si>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</si>
  <si>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</si>
  <si>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</si>
  <si>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</si>
  <si>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</si>
  <si>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</si>
  <si>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</si>
  <si>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</si>
  <si>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</si>
  <si>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</si>
  <si>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</si>
  <si>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</si>
  <si>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</si>
  <si>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</si>
  <si>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</si>
  <si>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</si>
  <si>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</si>
  <si>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</si>
  <si>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</si>
  <si>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</si>
  <si>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</si>
  <si>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</si>
  <si>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</si>
  <si>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</si>
  <si>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</si>
  <si>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</si>
  <si>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</si>
  <si>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</si>
  <si>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管渠改善率は数値なしとなっており、更新した管路はないが、今後、更新が必要となる管渠等の増加が見込まれる。
　現在は長寿命化計画に基づき、マンホール蓋やマンホールポンプの更新を順次行っており、引き続き老朽化に対する対応を行っていく予定である。</t>
    <phoneticPr fontId="4"/>
  </si>
  <si>
    <t>　類似団体と比較しても、健全な事業運営を行っている面はあるが、維持管理費の削減に余地を残すため、将来の事業継続に向け、経営改善を検討する必要がある。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4">
      <t>ケンゼン</t>
    </rPh>
    <rPh sb="15" eb="17">
      <t>ジギョウ</t>
    </rPh>
    <rPh sb="17" eb="19">
      <t>ウンエイ</t>
    </rPh>
    <rPh sb="20" eb="21">
      <t>オコナ</t>
    </rPh>
    <rPh sb="25" eb="26">
      <t>メン</t>
    </rPh>
    <rPh sb="31" eb="33">
      <t>イジ</t>
    </rPh>
    <rPh sb="33" eb="36">
      <t>カンリヒ</t>
    </rPh>
    <rPh sb="37" eb="39">
      <t>サクゲン</t>
    </rPh>
    <rPh sb="40" eb="42">
      <t>ヨチ</t>
    </rPh>
    <rPh sb="43" eb="44">
      <t>ノコ</t>
    </rPh>
    <rPh sb="48" eb="50">
      <t>ショウライ</t>
    </rPh>
    <rPh sb="51" eb="53">
      <t>ジギョウ</t>
    </rPh>
    <rPh sb="53" eb="55">
      <t>ケイゾク</t>
    </rPh>
    <rPh sb="56" eb="57">
      <t>ム</t>
    </rPh>
    <rPh sb="59" eb="61">
      <t>ケイエイ</t>
    </rPh>
    <rPh sb="61" eb="63">
      <t>カイゼン</t>
    </rPh>
    <rPh sb="64" eb="66">
      <t>ケントウ</t>
    </rPh>
    <rPh sb="68" eb="70">
      <t>ヒツヨウ</t>
    </rPh>
    <rPh sb="78" eb="80">
      <t>ホユウ</t>
    </rPh>
    <rPh sb="80" eb="82">
      <t>シサン</t>
    </rPh>
    <rPh sb="83" eb="86">
      <t>ジョウキョウトウ</t>
    </rPh>
    <rPh sb="87" eb="89">
      <t>セイカク</t>
    </rPh>
    <rPh sb="90" eb="92">
      <t>ハアク</t>
    </rPh>
    <rPh sb="97" eb="99">
      <t>コウエイ</t>
    </rPh>
    <rPh sb="99" eb="101">
      <t>キギョウ</t>
    </rPh>
    <rPh sb="101" eb="103">
      <t>カイケイ</t>
    </rPh>
    <rPh sb="103" eb="105">
      <t>ホウシキ</t>
    </rPh>
    <rPh sb="106" eb="108">
      <t>ドウニュウ</t>
    </rPh>
    <rPh sb="111" eb="113">
      <t>セイカク</t>
    </rPh>
    <rPh sb="114" eb="116">
      <t>ケイエイ</t>
    </rPh>
    <rPh sb="116" eb="118">
      <t>ブンセキ</t>
    </rPh>
    <rPh sb="122" eb="124">
      <t>ソジ</t>
    </rPh>
    <rPh sb="125" eb="126">
      <t>ツク</t>
    </rPh>
    <rPh sb="130" eb="133">
      <t>フカケツ</t>
    </rPh>
    <phoneticPr fontId="4"/>
  </si>
  <si>
    <t>　収益的収支比率は100％を割り込んでおり、使用料以外の収入に依存している状況が顕著であるが、基準内繰入金が収入できていないことが大きな要因である。
　企業債残高対事業規模比率は減少しており、類似団体との比較でも低い値となっている。
　経費回収率は、近年若干増加しており、類似団体と比較しても高い水準である。
　汚水処理原価も高い状況にあり、維持管理費の削減を検討する必要がある。
　水洗化率は類似団体と比較し高い水準であり、普及が進んでいる。</t>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7" eb="49">
      <t>キジュン</t>
    </rPh>
    <rPh sb="49" eb="50">
      <t>ナイ</t>
    </rPh>
    <rPh sb="50" eb="52">
      <t>クリイレ</t>
    </rPh>
    <rPh sb="52" eb="53">
      <t>キン</t>
    </rPh>
    <rPh sb="54" eb="56">
      <t>シュウニュウ</t>
    </rPh>
    <rPh sb="65" eb="66">
      <t>オオ</t>
    </rPh>
    <rPh sb="68" eb="70">
      <t>ヨウイン</t>
    </rPh>
    <rPh sb="76" eb="78">
      <t>キギョウ</t>
    </rPh>
    <rPh sb="78" eb="79">
      <t>サイ</t>
    </rPh>
    <rPh sb="79" eb="81">
      <t>ザンダカ</t>
    </rPh>
    <rPh sb="81" eb="82">
      <t>タイ</t>
    </rPh>
    <rPh sb="82" eb="84">
      <t>ジギョウ</t>
    </rPh>
    <rPh sb="84" eb="86">
      <t>キボ</t>
    </rPh>
    <rPh sb="86" eb="88">
      <t>ヒリツ</t>
    </rPh>
    <rPh sb="89" eb="91">
      <t>ゲンショウ</t>
    </rPh>
    <rPh sb="96" eb="98">
      <t>ルイジ</t>
    </rPh>
    <rPh sb="98" eb="100">
      <t>ダンタイ</t>
    </rPh>
    <rPh sb="102" eb="104">
      <t>ヒカク</t>
    </rPh>
    <rPh sb="106" eb="107">
      <t>ヒク</t>
    </rPh>
    <rPh sb="108" eb="109">
      <t>アタイ</t>
    </rPh>
    <rPh sb="118" eb="120">
      <t>ケイヒ</t>
    </rPh>
    <rPh sb="120" eb="122">
      <t>カイシュウ</t>
    </rPh>
    <rPh sb="122" eb="123">
      <t>リツ</t>
    </rPh>
    <rPh sb="125" eb="127">
      <t>キンネン</t>
    </rPh>
    <rPh sb="127" eb="129">
      <t>ジャッカン</t>
    </rPh>
    <rPh sb="129" eb="131">
      <t>ゾウカ</t>
    </rPh>
    <rPh sb="136" eb="138">
      <t>ルイジ</t>
    </rPh>
    <rPh sb="138" eb="140">
      <t>ダンタイ</t>
    </rPh>
    <rPh sb="141" eb="143">
      <t>ヒカク</t>
    </rPh>
    <rPh sb="146" eb="147">
      <t>タカ</t>
    </rPh>
    <rPh sb="148" eb="150">
      <t>スイジュン</t>
    </rPh>
    <rPh sb="156" eb="158">
      <t>オスイ</t>
    </rPh>
    <rPh sb="158" eb="160">
      <t>ショリ</t>
    </rPh>
    <rPh sb="160" eb="162">
      <t>ゲンカ</t>
    </rPh>
    <rPh sb="163" eb="164">
      <t>タカ</t>
    </rPh>
    <rPh sb="165" eb="167">
      <t>ジョウキョウ</t>
    </rPh>
    <rPh sb="171" eb="173">
      <t>イジ</t>
    </rPh>
    <rPh sb="173" eb="176">
      <t>カンリヒ</t>
    </rPh>
    <rPh sb="177" eb="179">
      <t>サクゲン</t>
    </rPh>
    <rPh sb="180" eb="182">
      <t>ケントウ</t>
    </rPh>
    <rPh sb="184" eb="186">
      <t>ヒツヨウ</t>
    </rPh>
    <rPh sb="192" eb="195">
      <t>スイセンカ</t>
    </rPh>
    <rPh sb="195" eb="196">
      <t>リツ</t>
    </rPh>
    <rPh sb="197" eb="199">
      <t>ルイジ</t>
    </rPh>
    <rPh sb="199" eb="201">
      <t>ダンタイ</t>
    </rPh>
    <rPh sb="202" eb="204">
      <t>ヒカク</t>
    </rPh>
    <rPh sb="205" eb="206">
      <t>タカ</t>
    </rPh>
    <rPh sb="207" eb="209">
      <t>スイジュン</t>
    </rPh>
    <rPh sb="213" eb="215">
      <t>フキュウ</t>
    </rPh>
    <rPh sb="216" eb="21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</si>
</sst>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602944"/>
        <c:axId val="27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7602944"/>
        <c:axId val="27604864"/>
      </c:lineChart>
      <c:dateAx>
        <c:axId val="27602944"/>
        <c:scaling>
          <c:orientation val="minMax"/>
        </c:scaling>
        <c:delete val="1"/>
        <c:axPos val="b"/>
        <c:numFmt formatCode="ge" sourceLinked="1"/>
        <c:majorTickMark val="none"/>
        <c:minorTickMark val="none"/>
        <c:tickLblPos val="none"/>
        <c:crossAx val="27604864"/>
        <c:crosses val="autoZero"/>
        <c:auto val="1"/>
        <c:lblOffset val="100"/>
        <c:baseTimeUnit val="years"/>
      </c:dateAx>
      <c:valAx>
        <c:axId val="27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74.510000000000005</c:v>
                </c:pt>
                <c:pt idx="1">
                  <c:v>74.14</c:v>
                </c:pt>
                <c:pt idx="2">
                  <c:v>61.05</c:v>
                </c:pt>
                <c:pt idx="3">
                  <c:v>74.77</c:v>
                </c:pt>
                <c:pt idx="4">
                  <c:v>80.27</c:v>
                </c:pt>
              </c:numCache>
            </c:numRef>
          </c:val>
        </c:ser>
        <c:dLbls>
          <c:showLegendKey val="0"/>
          <c:showVal val="0"/>
          <c:showCatName val="0"/>
          <c:showSerName val="0"/>
          <c:showPercent val="0"/>
          <c:showBubbleSize val="0"/>
        </c:dLbls>
        <c:gapWidth val="150"/>
        <c:axId val="89957888"/>
        <c:axId val="899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57888"/>
        <c:axId val="89977216"/>
      </c:lineChart>
      <c:dateAx>
        <c:axId val="89957888"/>
        <c:scaling>
          <c:orientation val="minMax"/>
        </c:scaling>
        <c:delete val="1"/>
        <c:axPos val="b"/>
        <c:numFmt formatCode="ge" sourceLinked="1"/>
        <c:majorTickMark val="none"/>
        <c:minorTickMark val="none"/>
        <c:tickLblPos val="none"/>
        <c:crossAx val="89977216"/>
        <c:crosses val="autoZero"/>
        <c:auto val="1"/>
        <c:lblOffset val="100"/>
        <c:baseTimeUnit val="years"/>
      </c:dateAx>
      <c:valAx>
        <c:axId val="899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48000"/>
        <c:axId val="97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48000"/>
        <c:axId val="97250688"/>
      </c:lineChart>
      <c:dateAx>
        <c:axId val="97248000"/>
        <c:scaling>
          <c:orientation val="minMax"/>
        </c:scaling>
        <c:delete val="1"/>
        <c:axPos val="b"/>
        <c:numFmt formatCode="ge" sourceLinked="1"/>
        <c:majorTickMark val="none"/>
        <c:minorTickMark val="none"/>
        <c:tickLblPos val="none"/>
        <c:crossAx val="97250688"/>
        <c:crosses val="autoZero"/>
        <c:auto val="1"/>
        <c:lblOffset val="100"/>
        <c:baseTimeUnit val="years"/>
      </c:dateAx>
      <c:valAx>
        <c:axId val="97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4624"/>
        <c:axId val="102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4624"/>
        <c:axId val="102156544"/>
      </c:lineChart>
      <c:dateAx>
        <c:axId val="102154624"/>
        <c:scaling>
          <c:orientation val="minMax"/>
        </c:scaling>
        <c:delete val="1"/>
        <c:axPos val="b"/>
        <c:numFmt formatCode="ge" sourceLinked="1"/>
        <c:majorTickMark val="none"/>
        <c:minorTickMark val="none"/>
        <c:tickLblPos val="none"/>
        <c:crossAx val="102156544"/>
        <c:crosses val="autoZero"/>
        <c:auto val="1"/>
        <c:lblOffset val="100"/>
        <c:baseTimeUnit val="years"/>
      </c:dateAx>
      <c:valAx>
        <c:axId val="102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86624"/>
        <c:axId val="116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86624"/>
        <c:axId val="116327168"/>
      </c:lineChart>
      <c:dateAx>
        <c:axId val="111786624"/>
        <c:scaling>
          <c:orientation val="minMax"/>
        </c:scaling>
        <c:delete val="1"/>
        <c:axPos val="b"/>
        <c:numFmt formatCode="ge" sourceLinked="1"/>
        <c:majorTickMark val="none"/>
        <c:minorTickMark val="none"/>
        <c:tickLblPos val="none"/>
        <c:crossAx val="116327168"/>
        <c:crosses val="autoZero"/>
        <c:auto val="1"/>
        <c:lblOffset val="100"/>
        <c:baseTimeUnit val="years"/>
      </c:dateAx>
      <c:valAx>
        <c:axId val="116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573504"/>
        <c:axId val="1396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573504"/>
        <c:axId val="139649408"/>
      </c:lineChart>
      <c:dateAx>
        <c:axId val="139573504"/>
        <c:scaling>
          <c:orientation val="minMax"/>
        </c:scaling>
        <c:delete val="1"/>
        <c:axPos val="b"/>
        <c:numFmt formatCode="ge" sourceLinked="1"/>
        <c:majorTickMark val="none"/>
        <c:minorTickMark val="none"/>
        <c:tickLblPos val="none"/>
        <c:crossAx val="139649408"/>
        <c:crosses val="autoZero"/>
        <c:auto val="1"/>
        <c:lblOffset val="100"/>
        <c:baseTimeUnit val="years"/>
      </c:dateAx>
      <c:valAx>
        <c:axId val="139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232.63</c:v>
                </c:pt>
                <c:pt idx="1">
                  <c:v>240.82</c:v>
                </c:pt>
                <c:pt idx="2">
                  <c:v>279.27</c:v>
                </c:pt>
                <c:pt idx="3">
                  <c:v>280.85000000000002</c:v>
                </c:pt>
                <c:pt idx="4">
                  <c:v>269.08999999999997</c:v>
                </c:pt>
              </c:numCache>
            </c:numRef>
          </c:val>
        </c:ser>
        <c:dLbls>
          <c:showLegendKey val="0"/>
          <c:showVal val="0"/>
          <c:showCatName val="0"/>
          <c:showSerName val="0"/>
          <c:showPercent val="0"/>
          <c:showBubbleSize val="0"/>
        </c:dLbls>
        <c:gapWidth val="150"/>
        <c:axId val="26143360"/>
        <c:axId val="261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918.88</c:v>
                </c:pt>
                <c:pt idx="3">
                  <c:v>885.97</c:v>
                </c:pt>
                <c:pt idx="4">
                  <c:v>854.16</c:v>
                </c:pt>
              </c:numCache>
            </c:numRef>
          </c:val>
          <c:smooth val="0"/>
        </c:ser>
        <c:dLbls>
          <c:showLegendKey val="0"/>
          <c:showVal val="0"/>
          <c:showCatName val="0"/>
          <c:showSerName val="0"/>
          <c:showPercent val="0"/>
          <c:showBubbleSize val="0"/>
        </c:dLbls>
        <c:marker val="1"/>
        <c:smooth val="0"/>
        <c:axId val="26143360"/>
        <c:axId val="26174208"/>
      </c:lineChart>
      <c:dateAx>
        <c:axId val="26143360"/>
        <c:scaling>
          <c:orientation val="minMax"/>
        </c:scaling>
        <c:delete val="1"/>
        <c:axPos val="b"/>
        <c:numFmt formatCode="ge" sourceLinked="1"/>
        <c:majorTickMark val="none"/>
        <c:minorTickMark val="none"/>
        <c:tickLblPos val="none"/>
        <c:crossAx val="26174208"/>
        <c:crosses val="autoZero"/>
        <c:auto val="1"/>
        <c:lblOffset val="100"/>
        <c:baseTimeUnit val="years"/>
      </c:dateAx>
      <c:valAx>
        <c:axId val="26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80.09</c:v>
                </c:pt>
                <c:pt idx="1">
                  <c:v>218.35</c:v>
                </c:pt>
                <c:pt idx="2">
                  <c:v>187.95</c:v>
                </c:pt>
                <c:pt idx="3">
                  <c:v>96.5</c:v>
                </c:pt>
                <c:pt idx="4">
                  <c:v>96.41</c:v>
                </c:pt>
              </c:numCache>
            </c:numRef>
          </c:val>
        </c:ser>
        <c:dLbls>
          <c:showLegendKey val="0"/>
          <c:showVal val="0"/>
          <c:showCatName val="0"/>
          <c:showSerName val="0"/>
          <c:showPercent val="0"/>
          <c:showBubbleSize val="0"/>
        </c:dLbls>
        <c:gapWidth val="150"/>
        <c:axId val="26212608"/>
        <c:axId val="26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88.2</c:v>
                </c:pt>
                <c:pt idx="3">
                  <c:v>89.94</c:v>
                </c:pt>
                <c:pt idx="4">
                  <c:v>93.13</c:v>
                </c:pt>
              </c:numCache>
            </c:numRef>
          </c:val>
          <c:smooth val="0"/>
        </c:ser>
        <c:dLbls>
          <c:showLegendKey val="0"/>
          <c:showVal val="0"/>
          <c:showCatName val="0"/>
          <c:showSerName val="0"/>
          <c:showPercent val="0"/>
          <c:showBubbleSize val="0"/>
        </c:dLbls>
        <c:marker val="1"/>
        <c:smooth val="0"/>
        <c:axId val="26212608"/>
        <c:axId val="26292608"/>
      </c:lineChart>
      <c:dateAx>
        <c:axId val="26212608"/>
        <c:scaling>
          <c:orientation val="minMax"/>
        </c:scaling>
        <c:delete val="1"/>
        <c:axPos val="b"/>
        <c:numFmt formatCode="ge" sourceLinked="1"/>
        <c:majorTickMark val="none"/>
        <c:minorTickMark val="none"/>
        <c:tickLblPos val="none"/>
        <c:crossAx val="26292608"/>
        <c:crosses val="autoZero"/>
        <c:auto val="1"/>
        <c:lblOffset val="100"/>
        <c:baseTimeUnit val="years"/>
      </c:dateAx>
      <c:valAx>
        <c:axId val="26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222.69</c:v>
                </c:pt>
                <c:pt idx="1">
                  <c:v>80.73</c:v>
                </c:pt>
                <c:pt idx="2">
                  <c:v>93.35</c:v>
                </c:pt>
                <c:pt idx="3">
                  <c:v>181.47</c:v>
                </c:pt>
                <c:pt idx="4">
                  <c:v>184.75</c:v>
                </c:pt>
              </c:numCache>
            </c:numRef>
          </c:val>
        </c:ser>
        <c:dLbls>
          <c:showLegendKey val="0"/>
          <c:showVal val="0"/>
          <c:showCatName val="0"/>
          <c:showSerName val="0"/>
          <c:showPercent val="0"/>
          <c:showBubbleSize val="0"/>
        </c:dLbls>
        <c:gapWidth val="150"/>
        <c:axId val="26318720"/>
        <c:axId val="263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171.78</c:v>
                </c:pt>
                <c:pt idx="3">
                  <c:v>168.57</c:v>
                </c:pt>
                <c:pt idx="4">
                  <c:v>167.97</c:v>
                </c:pt>
              </c:numCache>
            </c:numRef>
          </c:val>
          <c:smooth val="0"/>
        </c:ser>
        <c:dLbls>
          <c:showLegendKey val="0"/>
          <c:showVal val="0"/>
          <c:showCatName val="0"/>
          <c:showSerName val="0"/>
          <c:showPercent val="0"/>
          <c:showBubbleSize val="0"/>
        </c:dLbls>
        <c:marker val="1"/>
        <c:smooth val="0"/>
        <c:axId val="26318720"/>
        <c:axId val="26320896"/>
      </c:lineChart>
      <c:dateAx>
        <c:axId val="26318720"/>
        <c:scaling>
          <c:orientation val="minMax"/>
        </c:scaling>
        <c:delete val="1"/>
        <c:axPos val="b"/>
        <c:numFmt formatCode="ge" sourceLinked="1"/>
        <c:majorTickMark val="none"/>
        <c:minorTickMark val="none"/>
        <c:tickLblPos val="none"/>
        <c:crossAx val="26320896"/>
        <c:crosses val="autoZero"/>
        <c:auto val="1"/>
        <c:lblOffset val="100"/>
        <c:baseTimeUnit val="years"/>
      </c:dateAx>
      <c:valAx>
        <c:axId val="263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86.95</c:v>
                </c:pt>
                <c:pt idx="3">
                  <c:v>88</c:v>
                </c:pt>
                <c:pt idx="4">
                  <c:v>97.31</c:v>
                </c:pt>
              </c:numCache>
            </c:numRef>
          </c:val>
        </c:ser>
        <c:dLbls>
          <c:showLegendKey val="0"/>
          <c:showVal val="0"/>
          <c:showCatName val="0"/>
          <c:showSerName val="0"/>
          <c:showPercent val="0"/>
          <c:showBubbleSize val="0"/>
        </c:dLbls>
        <c:gapWidth val="150"/>
        <c:axId val="27399680"/>
        <c:axId val="27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62.27</c:v>
                </c:pt>
                <c:pt idx="3">
                  <c:v>64.12</c:v>
                </c:pt>
                <c:pt idx="4">
                  <c:v>64.87</c:v>
                </c:pt>
              </c:numCache>
            </c:numRef>
          </c:val>
          <c:smooth val="0"/>
        </c:ser>
        <c:dLbls>
          <c:showLegendKey val="0"/>
          <c:showVal val="0"/>
          <c:showCatName val="0"/>
          <c:showSerName val="0"/>
          <c:showPercent val="0"/>
          <c:showBubbleSize val="0"/>
        </c:dLbls>
        <c:marker val="1"/>
        <c:smooth val="0"/>
        <c:axId val="27399680"/>
        <c:axId val="27401600"/>
      </c:lineChart>
      <c:dateAx>
        <c:axId val="27399680"/>
        <c:scaling>
          <c:orientation val="minMax"/>
        </c:scaling>
        <c:delete val="1"/>
        <c:axPos val="b"/>
        <c:numFmt formatCode="ge" sourceLinked="1"/>
        <c:majorTickMark val="none"/>
        <c:minorTickMark val="none"/>
        <c:tickLblPos val="none"/>
        <c:crossAx val="27401600"/>
        <c:crosses val="autoZero"/>
        <c:auto val="1"/>
        <c:lblOffset val="100"/>
        <c:baseTimeUnit val="years"/>
      </c:dateAx>
      <c:valAx>
        <c:axId val="27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99.58</c:v>
                </c:pt>
                <c:pt idx="1">
                  <c:v>97.24</c:v>
                </c:pt>
                <c:pt idx="2">
                  <c:v>97.18</c:v>
                </c:pt>
                <c:pt idx="3">
                  <c:v>97.4</c:v>
                </c:pt>
                <c:pt idx="4">
                  <c:v>97.68</c:v>
                </c:pt>
              </c:numCache>
            </c:numRef>
          </c:val>
        </c:ser>
        <c:dLbls>
          <c:showLegendKey val="0"/>
          <c:showVal val="0"/>
          <c:showCatName val="0"/>
          <c:showSerName val="0"/>
          <c:showPercent val="0"/>
          <c:showBubbleSize val="0"/>
        </c:dLbls>
        <c:gapWidth val="150"/>
        <c:axId val="27432064"/>
        <c:axId val="27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90.69</c:v>
                </c:pt>
                <c:pt idx="3">
                  <c:v>90.91</c:v>
                </c:pt>
                <c:pt idx="4">
                  <c:v>91.11</c:v>
                </c:pt>
              </c:numCache>
            </c:numRef>
          </c:val>
          <c:smooth val="0"/>
        </c:ser>
        <c:dLbls>
          <c:showLegendKey val="0"/>
          <c:showVal val="0"/>
          <c:showCatName val="0"/>
          <c:showSerName val="0"/>
          <c:showPercent val="0"/>
          <c:showBubbleSize val="0"/>
        </c:dLbls>
        <c:marker val="1"/>
        <c:smooth val="0"/>
        <c:axId val="27432064"/>
        <c:axId val="27433984"/>
      </c:lineChart>
      <c:dateAx>
        <c:axId val="27432064"/>
        <c:scaling>
          <c:orientation val="minMax"/>
        </c:scaling>
        <c:delete val="1"/>
        <c:axPos val="b"/>
        <c:numFmt formatCode="ge" sourceLinked="1"/>
        <c:majorTickMark val="none"/>
        <c:minorTickMark val="none"/>
        <c:tickLblPos val="none"/>
        <c:crossAx val="27433984"/>
        <c:crosses val="autoZero"/>
        <c:auto val="1"/>
        <c:lblOffset val="100"/>
        <c:baseTimeUnit val="years"/>
      </c:dateAx>
      <c:valAx>
        <c:axId val="27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野洲市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50867</v>
      </c>
      <c r="AM8" s="47"/>
      <c r="AN8" s="47"/>
      <c r="AO8" s="47"/>
      <c r="AP8" s="47"/>
      <c r="AQ8" s="47"/>
      <c r="AR8" s="47"/>
      <c r="AS8" s="47"/>
      <c r="AT8" s="43">
        <f>データ!S6</f>
        <v>80.14</v>
      </c>
      <c r="AU8" s="43"/>
      <c r="AV8" s="43"/>
      <c r="AW8" s="43"/>
      <c r="AX8" s="43"/>
      <c r="AY8" s="43"/>
      <c r="AZ8" s="43"/>
      <c r="BA8" s="43"/>
      <c r="BB8" s="43">
        <f>データ!T6</f>
        <v>634.73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70.459999999999994</v>
      </c>
      <c r="Q10" s="43"/>
      <c r="R10" s="43"/>
      <c r="S10" s="43"/>
      <c r="T10" s="43"/>
      <c r="U10" s="43"/>
      <c r="V10" s="43"/>
      <c r="W10" s="43">
        <f>データ!P6</f>
        <v>87.66</v>
      </c>
      <c r="X10" s="43"/>
      <c r="Y10" s="43"/>
      <c r="Z10" s="43"/>
      <c r="AA10" s="43"/>
      <c r="AB10" s="43"/>
      <c r="AC10" s="43"/>
      <c r="AD10" s="47">
        <f>データ!Q6</f>
        <v>2867</v>
      </c>
      <c r="AE10" s="47"/>
      <c r="AF10" s="47"/>
      <c r="AG10" s="47"/>
      <c r="AH10" s="47"/>
      <c r="AI10" s="47"/>
      <c r="AJ10" s="47"/>
      <c r="AK10" s="2"/>
      <c r="AL10" s="47">
        <f>データ!U6</f>
        <v>35709</v>
      </c>
      <c r="AM10" s="47"/>
      <c r="AN10" s="47"/>
      <c r="AO10" s="47"/>
      <c r="AP10" s="47"/>
      <c r="AQ10" s="47"/>
      <c r="AR10" s="47"/>
      <c r="AS10" s="47"/>
      <c r="AT10" s="43">
        <f>データ!V6</f>
        <v>9.08</v>
      </c>
      <c r="AU10" s="43"/>
      <c r="AV10" s="43"/>
      <c r="AW10" s="43"/>
      <c r="AX10" s="43"/>
      <c r="AY10" s="43"/>
      <c r="AZ10" s="43"/>
      <c r="BA10" s="43"/>
      <c r="BB10" s="43">
        <f>データ!W6</f>
        <v>3932.71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252107</v>
      </c>
      <c r="D6" s="31">
        <f t="shared" si="3"/>
        <v>47</v>
      </c>
      <c r="E6" s="31">
        <f t="shared" si="3"/>
        <v>17</v>
      </c>
      <c r="F6" s="31">
        <f t="shared" si="3"/>
        <v>1</v>
      </c>
      <c r="G6" s="31">
        <f t="shared" si="3"/>
        <v>0</v>
      </c>
      <c r="H6" s="31" t="str">
        <f t="shared" si="3"/>
        <v>滋賀県　野洲市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70.459999999999994</v>
      </c>
      <c r="P6" s="32">
        <f t="shared" si="3"/>
        <v>87.66</v>
      </c>
      <c r="Q6" s="32">
        <f t="shared" si="3"/>
        <v>2867</v>
      </c>
      <c r="R6" s="32">
        <f t="shared" si="3"/>
        <v>50867</v>
      </c>
      <c r="S6" s="32">
        <f t="shared" si="3"/>
        <v>80.14</v>
      </c>
      <c r="T6" s="32">
        <f t="shared" si="3"/>
        <v>634.73</v>
      </c>
      <c r="U6" s="32">
        <f t="shared" si="3"/>
        <v>35709</v>
      </c>
      <c r="V6" s="32">
        <f t="shared" si="3"/>
        <v>9.08</v>
      </c>
      <c r="W6" s="32">
        <f t="shared" si="3"/>
        <v>3932.71</v>
      </c>
      <c r="X6" s="33">
        <f>IF(X7="",NA(),X7)</f>
        <v>74.510000000000005</v>
      </c>
      <c r="Y6" s="33">
        <f t="shared" ref="Y6:AG6" si="4">IF(Y7="",NA(),Y7)</f>
        <v>74.14</v>
      </c>
      <c r="Z6" s="33">
        <f t="shared" si="4"/>
        <v>61.05</v>
      </c>
      <c r="AA6" s="33">
        <f t="shared" si="4"/>
        <v>74.77</v>
      </c>
      <c r="AB6" s="33">
        <f t="shared" si="4"/>
        <v>80.27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232.63</v>
      </c>
      <c r="BF6" s="33">
        <f t="shared" ref="BF6:BN6" si="7">IF(BF7="",NA(),BF7)</f>
        <v>240.82</v>
      </c>
      <c r="BG6" s="33">
        <f t="shared" si="7"/>
        <v>279.27</v>
      </c>
      <c r="BH6" s="33">
        <f t="shared" si="7"/>
        <v>280.85000000000002</v>
      </c>
      <c r="BI6" s="33">
        <f t="shared" si="7"/>
        <v>269.08999999999997</v>
      </c>
      <c r="BJ6" s="33">
        <f t="shared" si="7"/>
        <v>1206.54</v>
      </c>
      <c r="BK6" s="33">
        <f t="shared" si="7"/>
        <v>1247.2</v>
      </c>
      <c r="BL6" s="33">
        <f t="shared" si="7"/>
        <v>918.88</v>
      </c>
      <c r="BM6" s="33">
        <f t="shared" si="7"/>
        <v>885.97</v>
      </c>
      <c r="BN6" s="33">
        <f t="shared" si="7"/>
        <v>854.16</v>
      </c>
      <c r="BO6" s="32" t="str">
        <f>IF(BO7="","",IF(BO7="-","【-】","【"&amp;SUBSTITUTE(TEXT(BO7,"#,##0.00"),"-","△")&amp;"】"))</f>
        <v>【776.35】</v>
      </c>
      <c r="BP6" s="33">
        <f>IF(BP7="",NA(),BP7)</f>
        <v>80.09</v>
      </c>
      <c r="BQ6" s="33">
        <f t="shared" ref="BQ6:BY6" si="8">IF(BQ7="",NA(),BQ7)</f>
        <v>218.35</v>
      </c>
      <c r="BR6" s="33">
        <f t="shared" si="8"/>
        <v>187.95</v>
      </c>
      <c r="BS6" s="33">
        <f t="shared" si="8"/>
        <v>96.5</v>
      </c>
      <c r="BT6" s="33">
        <f t="shared" si="8"/>
        <v>96.41</v>
      </c>
      <c r="BU6" s="33">
        <f t="shared" si="8"/>
        <v>77.739999999999995</v>
      </c>
      <c r="BV6" s="33">
        <f t="shared" si="8"/>
        <v>77.489999999999995</v>
      </c>
      <c r="BW6" s="33">
        <f t="shared" si="8"/>
        <v>88.2</v>
      </c>
      <c r="BX6" s="33">
        <f t="shared" si="8"/>
        <v>89.94</v>
      </c>
      <c r="BY6" s="33">
        <f t="shared" si="8"/>
        <v>93.13</v>
      </c>
      <c r="BZ6" s="32" t="str">
        <f>IF(BZ7="","",IF(BZ7="-","【-】","【"&amp;SUBSTITUTE(TEXT(BZ7,"#,##0.00"),"-","△")&amp;"】"))</f>
        <v>【96.57】</v>
      </c>
      <c r="CA6" s="33">
        <f>IF(CA7="",NA(),CA7)</f>
        <v>222.69</v>
      </c>
      <c r="CB6" s="33">
        <f t="shared" ref="CB6:CJ6" si="9">IF(CB7="",NA(),CB7)</f>
        <v>80.73</v>
      </c>
      <c r="CC6" s="33">
        <f t="shared" si="9"/>
        <v>93.35</v>
      </c>
      <c r="CD6" s="33">
        <f t="shared" si="9"/>
        <v>181.47</v>
      </c>
      <c r="CE6" s="33">
        <f t="shared" si="9"/>
        <v>184.75</v>
      </c>
      <c r="CF6" s="33">
        <f t="shared" si="9"/>
        <v>199.72</v>
      </c>
      <c r="CG6" s="33">
        <f t="shared" si="9"/>
        <v>201.25</v>
      </c>
      <c r="CH6" s="33">
        <f t="shared" si="9"/>
        <v>171.78</v>
      </c>
      <c r="CI6" s="33">
        <f t="shared" si="9"/>
        <v>168.57</v>
      </c>
      <c r="CJ6" s="33">
        <f t="shared" si="9"/>
        <v>167.97</v>
      </c>
      <c r="CK6" s="32" t="str">
        <f>IF(CK7="","",IF(CK7="-","【-】","【"&amp;SUBSTITUTE(TEXT(CK7,"#,##0.00"),"-","△")&amp;"】"))</f>
        <v>【142.28】</v>
      </c>
      <c r="CL6" s="33">
        <f>IF(CL7="",NA(),CL7)</f>
        <v>94.62</v>
      </c>
      <c r="CM6" s="33">
        <f t="shared" ref="CM6:CU6" si="10">IF(CM7="",NA(),CM7)</f>
        <v>86.44</v>
      </c>
      <c r="CN6" s="33">
        <f t="shared" si="10"/>
        <v>86.95</v>
      </c>
      <c r="CO6" s="33">
        <f t="shared" si="10"/>
        <v>88</v>
      </c>
      <c r="CP6" s="33">
        <f t="shared" si="10"/>
        <v>97.31</v>
      </c>
      <c r="CQ6" s="33">
        <f t="shared" si="10"/>
        <v>60.04</v>
      </c>
      <c r="CR6" s="33">
        <f t="shared" si="10"/>
        <v>63.88</v>
      </c>
      <c r="CS6" s="33">
        <f t="shared" si="10"/>
        <v>62.27</v>
      </c>
      <c r="CT6" s="33">
        <f t="shared" si="10"/>
        <v>64.12</v>
      </c>
      <c r="CU6" s="33">
        <f t="shared" si="10"/>
        <v>64.87</v>
      </c>
      <c r="CV6" s="32" t="str">
        <f>IF(CV7="","",IF(CV7="-","【-】","【"&amp;SUBSTITUTE(TEXT(CV7,"#,##0.00"),"-","△")&amp;"】"))</f>
        <v>【60.35】</v>
      </c>
      <c r="CW6" s="33">
        <f>IF(CW7="",NA(),CW7)</f>
        <v>99.58</v>
      </c>
      <c r="CX6" s="33">
        <f t="shared" ref="CX6:DF6" si="11">IF(CX7="",NA(),CX7)</f>
        <v>97.24</v>
      </c>
      <c r="CY6" s="33">
        <f t="shared" si="11"/>
        <v>97.18</v>
      </c>
      <c r="CZ6" s="33">
        <f t="shared" si="11"/>
        <v>97.4</v>
      </c>
      <c r="DA6" s="33">
        <f t="shared" si="11"/>
        <v>97.68</v>
      </c>
      <c r="DB6" s="33">
        <f t="shared" si="11"/>
        <v>87.18</v>
      </c>
      <c r="DC6" s="33">
        <f t="shared" si="11"/>
        <v>86.62</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0.08</v>
      </c>
      <c r="EL6" s="33">
        <f t="shared" si="14"/>
        <v>7.0000000000000007E-2</v>
      </c>
      <c r="EM6" s="33">
        <f t="shared" si="14"/>
        <v>0.1</v>
      </c>
      <c r="EN6" s="32" t="str">
        <f>IF(EN7="","",IF(EN7="-","【-】","【"&amp;SUBSTITUTE(TEXT(EN7,"#,##0.00"),"-","△")&amp;"】"))</f>
        <v>【0.17】</v>
      </c>
    </row>
    <row r="7" spans="1:144" s="34" customFormat="1" x14ac:dyDescent="0.15">
      <c r="A7" s="26"/>
      <c r="B7" s="35">
        <v>2014</v>
      </c>
      <c r="C7" s="35">
        <v>252107</v>
      </c>
      <c r="D7" s="35">
        <v>47</v>
      </c>
      <c r="E7" s="35">
        <v>17</v>
      </c>
      <c r="F7" s="35">
        <v>1</v>
      </c>
      <c r="G7" s="35">
        <v>0</v>
      </c>
      <c r="H7" s="35" t="s">
        <v>96</v>
      </c>
      <c r="I7" s="35" t="s">
        <v>97</v>
      </c>
      <c r="J7" s="35" t="s">
        <v>98</v>
      </c>
      <c r="K7" s="35" t="s">
        <v>99</v>
      </c>
      <c r="L7" s="35" t="s">
        <v>100</v>
      </c>
      <c r="M7" s="36" t="s">
        <v>101</v>
      </c>
      <c r="N7" s="36" t="s">
        <v>102</v>
      </c>
      <c r="O7" s="36">
        <v>70.459999999999994</v>
      </c>
      <c r="P7" s="36">
        <v>87.66</v>
      </c>
      <c r="Q7" s="36">
        <v>2867</v>
      </c>
      <c r="R7" s="36">
        <v>50867</v>
      </c>
      <c r="S7" s="36">
        <v>80.14</v>
      </c>
      <c r="T7" s="36">
        <v>634.73</v>
      </c>
      <c r="U7" s="36">
        <v>35709</v>
      </c>
      <c r="V7" s="36">
        <v>9.08</v>
      </c>
      <c r="W7" s="36">
        <v>3932.71</v>
      </c>
      <c r="X7" s="36">
        <v>74.510000000000005</v>
      </c>
      <c r="Y7" s="36">
        <v>74.14</v>
      </c>
      <c r="Z7" s="36">
        <v>61.05</v>
      </c>
      <c r="AA7" s="36">
        <v>74.77</v>
      </c>
      <c r="AB7" s="36">
        <v>80.27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232.63</v>
      </c>
      <c r="BF7" s="36">
        <v>240.82</v>
      </c>
      <c r="BG7" s="36">
        <v>279.27</v>
      </c>
      <c r="BH7" s="36">
        <v>280.85000000000002</v>
      </c>
      <c r="BI7" s="36">
        <v>269.08999999999997</v>
      </c>
      <c r="BJ7" s="36">
        <v>1206.54</v>
      </c>
      <c r="BK7" s="36">
        <v>1247.2</v>
      </c>
      <c r="BL7" s="36">
        <v>918.88</v>
      </c>
      <c r="BM7" s="36">
        <v>885.97</v>
      </c>
      <c r="BN7" s="36">
        <v>854.16</v>
      </c>
      <c r="BO7" s="36">
        <v>776.35</v>
      </c>
      <c r="BP7" s="36">
        <v>80.09</v>
      </c>
      <c r="BQ7" s="36">
        <v>218.35</v>
      </c>
      <c r="BR7" s="36">
        <v>187.95</v>
      </c>
      <c r="BS7" s="36">
        <v>96.5</v>
      </c>
      <c r="BT7" s="36">
        <v>96.41</v>
      </c>
      <c r="BU7" s="36">
        <v>77.739999999999995</v>
      </c>
      <c r="BV7" s="36">
        <v>77.489999999999995</v>
      </c>
      <c r="BW7" s="36">
        <v>88.2</v>
      </c>
      <c r="BX7" s="36">
        <v>89.94</v>
      </c>
      <c r="BY7" s="36">
        <v>93.13</v>
      </c>
      <c r="BZ7" s="36">
        <v>96.57</v>
      </c>
      <c r="CA7" s="36">
        <v>222.69</v>
      </c>
      <c r="CB7" s="36">
        <v>80.73</v>
      </c>
      <c r="CC7" s="36">
        <v>93.35</v>
      </c>
      <c r="CD7" s="36">
        <v>181.47</v>
      </c>
      <c r="CE7" s="36">
        <v>184.75</v>
      </c>
      <c r="CF7" s="36">
        <v>199.72</v>
      </c>
      <c r="CG7" s="36">
        <v>201.25</v>
      </c>
      <c r="CH7" s="36">
        <v>171.78</v>
      </c>
      <c r="CI7" s="36">
        <v>168.57</v>
      </c>
      <c r="CJ7" s="36">
        <v>167.97</v>
      </c>
      <c r="CK7" s="36">
        <v>142.28</v>
      </c>
      <c r="CL7" s="36">
        <v>94.62</v>
      </c>
      <c r="CM7" s="36">
        <v>86.44</v>
      </c>
      <c r="CN7" s="36">
        <v>86.95</v>
      </c>
      <c r="CO7" s="36">
        <v>88</v>
      </c>
      <c r="CP7" s="36">
        <v>97.31</v>
      </c>
      <c r="CQ7" s="36">
        <v>60.04</v>
      </c>
      <c r="CR7" s="36">
        <v>63.88</v>
      </c>
      <c r="CS7" s="36">
        <v>62.27</v>
      </c>
      <c r="CT7" s="36">
        <v>64.12</v>
      </c>
      <c r="CU7" s="36">
        <v>64.87</v>
      </c>
      <c r="CV7" s="36">
        <v>60.35</v>
      </c>
      <c r="CW7" s="36">
        <v>99.58</v>
      </c>
      <c r="CX7" s="36">
        <v>97.24</v>
      </c>
      <c r="CY7" s="36">
        <v>97.18</v>
      </c>
      <c r="CZ7" s="36">
        <v>97.4</v>
      </c>
      <c r="DA7" s="36">
        <v>97.68</v>
      </c>
      <c r="DB7" s="36">
        <v>87.18</v>
      </c>
      <c r="DC7" s="36">
        <v>86.62</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0.08</v>
      </c>
      <c r="EL7" s="36">
        <v>7.0000000000000007E-2</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2016-02-03T08:54:03Z</dcterms:created>
  <dcterms:modified xsi:type="dcterms:W3CDTF">2016-02-22T01:35:35Z</dcterms:modified>
  <cp:category/>
</cp:coreProperties>
</file>