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H29分析★\(H31.01.18)分析依頼\"/>
    </mc:Choice>
  </mc:AlternateContent>
  <workbookProtection workbookPassword="A597"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<sst xmlns="http://schemas.openxmlformats.org/spreadsheetml/2006/main" count="232" uniqueCount="120">
  <si>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</si>
  <si>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</si>
  <si>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</si>
  <si>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</si>
  <si>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</si>
  <si>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</si>
  <si>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</si>
  <si>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</si>
  <si>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</si>
  <si>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</si>
  <si>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</si>
  <si>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</si>
  <si>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</si>
  <si>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</si>
  <si>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</si>
  <si>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</si>
  <si>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</si>
  <si>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</si>
  <si>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</si>
  <si>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</si>
  <si>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</si>
  <si>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</si>
  <si>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</si>
  <si>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</si>
  <si>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</si>
  <si>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</si>
  <si>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</si>
  <si>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</si>
  <si>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</si>
  <si>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</si>
  <si>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</si>
  <si>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</si>
  <si>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</si>
  <si>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</si>
  <si>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</si>
  <si>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</si>
  <si>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</si>
  <si>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</si>
  <si>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</si>
  <si>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</si>
  <si>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</si>
  <si>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</si>
  <si>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</si>
  <si>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</si>
  <si>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</si>
  <si>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</si>
  <si>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</si>
  <si>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</si>
  <si>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</si>
  <si>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</si>
  <si>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</si>
  <si>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</si>
  <si>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</si>
  <si>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</si>
  <si>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</si>
  <si>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</si>
  <si>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</si>
  <si>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</si>
  <si>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</si>
  <si>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</si>
  <si>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</si>
  <si>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</si>
  <si>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</si>
  <si>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</si>
  <si>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</si>
  <si>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</si>
  <si>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</si>
  <si>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</si>
  <si>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</si>
  <si>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</si>
  <si>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</si>
  <si>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</si>
  <si>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</si>
  <si>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</si>
  <si>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</si>
  <si>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</si>
  <si>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</si>
  <si>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</si>
  <si>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</si>
  <si>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</si>
  <si>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</si>
  <si>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</si>
  <si>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</si>
  <si>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</si>
  <si>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</si>
  <si>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</si>
  <si>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</si>
  <si>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</si>
  <si>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</si>
  <si>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</si>
  <si>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</si>
  <si>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</si>
  <si>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</si>
  <si>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</si>
  <si>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</si>
  <si>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</si>
  <si>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</si>
  <si>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</si>
  <si>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</si>
  <si>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</si>
  <si>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</si>
  <si>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</si>
  <si>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</si>
  <si>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</si>
  <si>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</si>
  <si>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</si>
  <si>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</si>
  <si>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</si>
  <si>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</si>
  <si>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</si>
  <si>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</si>
  <si>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</si>
  <si>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</si>
  <si>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</si>
  <si>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</si>
  <si>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</si>
  <si>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</si>
  <si>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経常収支比率は継続して100％を超えており、累積欠損金比率も０％であるため、安定した経営成績で推移している。
　流動比率は類似団体と同水準を維持していたが、平成29年度は管路耐震化等の建設改良事業が増加し未払金を多く計上したため比率が悪化した。今後も現金の増減に留意しながら事業を進める必要がある。
　企業債残高対給水収益比率は、平成27年度以降下がる傾向にあったが、企業債残高の増と給水収益の減により増加に転じた。類似団体と同水準であるものの、今後の収益の動向を注視する必要がある。
　料金回収率は100％を下回っており、給水収益に加えて加入金等で費用を賄う状況にあるため、引き続き収入確保に努める必要がある。給水原価は横ばい傾向にあるが、類似団体と比較し低い状況であるため、効率的な経営ができているといえる。
　施設利用率、有収率は類似団体と比較し高い水準を維持しており、効率的な施設運営ができているといえるが、平成29年度は有収率が減少しており、今後の動向を注視する必要がある。</t>
    </r>
    <rPh sb="28" eb="30">
      <t>ヒリツ</t>
    </rPh>
    <rPh sb="79" eb="81">
      <t>ヘイセイ</t>
    </rPh>
    <rPh sb="83" eb="85">
      <t>ネンド</t>
    </rPh>
    <rPh sb="86" eb="88">
      <t>カンロ</t>
    </rPh>
    <rPh sb="88" eb="91">
      <t>タイシンカ</t>
    </rPh>
    <rPh sb="91" eb="92">
      <t>トウ</t>
    </rPh>
    <rPh sb="93" eb="95">
      <t>ケンセツ</t>
    </rPh>
    <rPh sb="95" eb="97">
      <t>カイリョウ</t>
    </rPh>
    <rPh sb="97" eb="99">
      <t>ジギョウ</t>
    </rPh>
    <rPh sb="100" eb="102">
      <t>ゾウカ</t>
    </rPh>
    <rPh sb="103" eb="105">
      <t>ミハラ</t>
    </rPh>
    <rPh sb="105" eb="106">
      <t>キン</t>
    </rPh>
    <rPh sb="107" eb="108">
      <t>オオ</t>
    </rPh>
    <rPh sb="109" eb="111">
      <t>ケイジョウ</t>
    </rPh>
    <rPh sb="115" eb="117">
      <t>ヒリツ</t>
    </rPh>
    <rPh sb="118" eb="120">
      <t>アッカ</t>
    </rPh>
    <rPh sb="123" eb="125">
      <t>コンゴ</t>
    </rPh>
    <rPh sb="126" eb="128">
      <t>ゲンキン</t>
    </rPh>
    <rPh sb="129" eb="131">
      <t>ゾウゲン</t>
    </rPh>
    <rPh sb="132" eb="134">
      <t>リュウイ</t>
    </rPh>
    <rPh sb="138" eb="140">
      <t>ジギョウ</t>
    </rPh>
    <rPh sb="141" eb="142">
      <t>スス</t>
    </rPh>
    <rPh sb="144" eb="146">
      <t>ヒツヨウ</t>
    </rPh>
    <rPh sb="170" eb="172">
      <t>ネンド</t>
    </rPh>
    <rPh sb="172" eb="174">
      <t>イコウ</t>
    </rPh>
    <rPh sb="174" eb="175">
      <t>サ</t>
    </rPh>
    <rPh sb="177" eb="179">
      <t>ケイコウ</t>
    </rPh>
    <rPh sb="191" eb="192">
      <t>ゾウ</t>
    </rPh>
    <rPh sb="193" eb="195">
      <t>キュウスイ</t>
    </rPh>
    <rPh sb="195" eb="197">
      <t>シュウエキ</t>
    </rPh>
    <rPh sb="198" eb="199">
      <t>ゲン</t>
    </rPh>
    <rPh sb="202" eb="204">
      <t>ゾウカ</t>
    </rPh>
    <rPh sb="205" eb="206">
      <t>テン</t>
    </rPh>
    <rPh sb="209" eb="211">
      <t>ルイジ</t>
    </rPh>
    <rPh sb="211" eb="213">
      <t>ダンタイ</t>
    </rPh>
    <rPh sb="214" eb="215">
      <t>ドウ</t>
    </rPh>
    <rPh sb="215" eb="217">
      <t>スイジュン</t>
    </rPh>
    <rPh sb="256" eb="258">
      <t>シタマワ</t>
    </rPh>
    <rPh sb="263" eb="265">
      <t>キュウスイ</t>
    </rPh>
    <rPh sb="265" eb="267">
      <t>シュウエキ</t>
    </rPh>
    <rPh sb="268" eb="269">
      <t>クワ</t>
    </rPh>
    <rPh sb="274" eb="275">
      <t>トウ</t>
    </rPh>
    <rPh sb="276" eb="278">
      <t>ヒヨウ</t>
    </rPh>
    <rPh sb="279" eb="280">
      <t>マカナ</t>
    </rPh>
    <rPh sb="281" eb="283">
      <t>ジョウキョウ</t>
    </rPh>
    <rPh sb="289" eb="290">
      <t>ヒ</t>
    </rPh>
    <rPh sb="291" eb="292">
      <t>ツヅ</t>
    </rPh>
    <rPh sb="293" eb="295">
      <t>シュウニュウ</t>
    </rPh>
    <rPh sb="295" eb="297">
      <t>カクホ</t>
    </rPh>
    <rPh sb="298" eb="299">
      <t>ツト</t>
    </rPh>
    <rPh sb="301" eb="303">
      <t>ヒツヨウ</t>
    </rPh>
    <rPh sb="312" eb="313">
      <t>ヨコ</t>
    </rPh>
    <rPh sb="315" eb="317">
      <t>ケイコウ</t>
    </rPh>
    <rPh sb="409" eb="411">
      <t>ヘイセイ</t>
    </rPh>
    <rPh sb="413" eb="415">
      <t>ネンド</t>
    </rPh>
    <rPh sb="427" eb="429">
      <t>コンゴ</t>
    </rPh>
    <rPh sb="430" eb="432">
      <t>ドウコウ</t>
    </rPh>
    <rPh sb="433" eb="435">
      <t>チュウシ</t>
    </rPh>
    <phoneticPr fontId="7"/>
  </si>
  <si>
    <t>　有形固定資産減価償却率は増加している一方、管路更新率は類似団体と比較して低い水準にあり、必要な管路の更新がなされず、老朽化が進んでいる可能性がある。なお、平成27年度に着手した配水管耐震化事業が翌年度へ繰越したことにより、平成28年度の更新率が他の年より高くなっている。
　管路経年化率は０であるため、耐用年数を超え早急に更新が必要な管路は少ないと考えるが、将来的に集中した管路の更新や修繕の負担増が予想され、計画的な更新が必要である。</t>
    <rPh sb="78" eb="80">
      <t>ヘイセイ</t>
    </rPh>
    <rPh sb="82" eb="84">
      <t>ネンド</t>
    </rPh>
    <rPh sb="85" eb="87">
      <t>チャクシュ</t>
    </rPh>
    <rPh sb="89" eb="91">
      <t>ハイスイ</t>
    </rPh>
    <rPh sb="91" eb="92">
      <t>カン</t>
    </rPh>
    <rPh sb="92" eb="95">
      <t>タイシンカ</t>
    </rPh>
    <rPh sb="95" eb="97">
      <t>ジギョウ</t>
    </rPh>
    <rPh sb="98" eb="101">
      <t>ヨクネンド</t>
    </rPh>
    <rPh sb="102" eb="104">
      <t>クリコ</t>
    </rPh>
    <rPh sb="112" eb="114">
      <t>ヘイセイ</t>
    </rPh>
    <rPh sb="116" eb="118">
      <t>ネンド</t>
    </rPh>
    <rPh sb="119" eb="121">
      <t>コウシン</t>
    </rPh>
    <rPh sb="121" eb="122">
      <t>リツ</t>
    </rPh>
    <rPh sb="128" eb="129">
      <t>タカ</t>
    </rPh>
    <rPh sb="201" eb="203">
      <t>ヨソウ</t>
    </rPh>
    <phoneticPr fontId="7"/>
  </si>
  <si>
    <t>　原価削減等の経営努力により、現在は経営成績・財政状況ともに健全な状態にあるが、一方で有収率が減少・横ばい傾向であり、給水人口の増加に給水収益が比例しない中、資産の老朽化が進んでおり、将来的に更新・修繕に多額の財政負担が必要となる可能性がある。
　中長期にわたる施設や管路の投資・財政計画を策定し、施設や管路の更新・長寿命化やダウンサイジング等を計画するとともに、投資の平準化や将来負担の減少策を図る必要がある。</t>
    <rPh sb="40" eb="42">
      <t>イッポウ</t>
    </rPh>
    <rPh sb="47" eb="49">
      <t>ゲンショウ</t>
    </rPh>
    <rPh sb="50" eb="51">
      <t>ヨコ</t>
    </rPh>
    <rPh sb="53" eb="55">
      <t>ケイコウ</t>
    </rPh>
    <rPh sb="59" eb="61">
      <t>キュウスイ</t>
    </rPh>
    <rPh sb="61" eb="63">
      <t>ジンコウ</t>
    </rPh>
    <rPh sb="64" eb="66">
      <t>ゾウカ</t>
    </rPh>
    <rPh sb="67" eb="69">
      <t>キュウスイ</t>
    </rPh>
    <rPh sb="69" eb="71">
      <t>シュウエキ</t>
    </rPh>
    <rPh sb="72" eb="74">
      <t>ヒレイ</t>
    </rPh>
    <rPh sb="77" eb="78">
      <t>ナカ</t>
    </rPh>
    <rPh sb="124" eb="127">
      <t>チュウチョウキ</t>
    </rPh>
    <rPh sb="155" eb="157">
      <t>コウシン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</si>
</sst>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0.51</c:v>
                </c:pt>
                <c:pt idx="1">
                  <c:v>0.42</c:v>
                </c:pt>
                <c:pt idx="2" formatCode="#,##0.00;&quot;△&quot;#,##0.00">
                  <c:v>0</c:v>
                </c:pt>
                <c:pt idx="3" formatCode="#,##0.00;&quot;△&quot;#,##0.00">
                  <c:v>0.72</c:v>
                </c:pt>
                <c:pt idx="4">
                  <c:v>0.51</c:v>
                </c:pt>
              </c:numCache>
            </c:numRef>
          </c:val>
          <c:extLst>
            <c:ext xmlns:c16="http://schemas.microsoft.com/office/drawing/2014/chart" uri="{C3380CC4-5D6E-409C-BE32-E72D297353CC}">
              <c16:uniqueId val="{00000000-0615-46C7-8432-38F35EF4E85C}"/>
            </c:ext>
          </c:extLst>
        </c:ser>
        <c:dLbls>
          <c:showLegendKey val="0"/>
          <c:showVal val="0"/>
          <c:showCatName val="0"/>
          <c:showSerName val="0"/>
          <c:showPercent val="0"/>
          <c:showBubbleSize val="0"/>
        </c:dLbls>
        <c:gapWidth val="150"/>
        <c:axId val="508806560"/>
        <c:axId val="5088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0615-46C7-8432-38F35EF4E85C}"/>
            </c:ext>
          </c:extLst>
        </c:ser>
        <c:dLbls>
          <c:showLegendKey val="0"/>
          <c:showVal val="0"/>
          <c:showCatName val="0"/>
          <c:showSerName val="0"/>
          <c:showPercent val="0"/>
          <c:showBubbleSize val="0"/>
        </c:dLbls>
        <c:marker val="1"/>
        <c:smooth val="0"/>
        <c:axId val="508806560"/>
        <c:axId val="508808128"/>
      </c:lineChart>
      <c:dateAx>
        <c:axId val="508806560"/>
        <c:scaling>
          <c:orientation val="minMax"/>
        </c:scaling>
        <c:delete val="1"/>
        <c:axPos val="b"/>
        <c:numFmt formatCode="ge" sourceLinked="1"/>
        <c:majorTickMark val="none"/>
        <c:minorTickMark val="none"/>
        <c:tickLblPos val="none"/>
        <c:crossAx val="508808128"/>
        <c:crosses val="autoZero"/>
        <c:auto val="1"/>
        <c:lblOffset val="100"/>
        <c:baseTimeUnit val="years"/>
      </c:dateAx>
      <c:valAx>
        <c:axId val="5088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8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70.3</c:v>
                </c:pt>
                <c:pt idx="1">
                  <c:v>70.239999999999995</c:v>
                </c:pt>
                <c:pt idx="2">
                  <c:v>70.430000000000007</c:v>
                </c:pt>
                <c:pt idx="3">
                  <c:v>71.489999999999995</c:v>
                </c:pt>
                <c:pt idx="4">
                  <c:v>72.349999999999994</c:v>
                </c:pt>
              </c:numCache>
            </c:numRef>
          </c:val>
          <c:extLst>
            <c:ext xmlns:c16="http://schemas.microsoft.com/office/drawing/2014/chart" uri="{C3380CC4-5D6E-409C-BE32-E72D297353CC}">
              <c16:uniqueId val="{00000000-A4A7-4650-AB32-1DB35CD2E177}"/>
            </c:ext>
          </c:extLst>
        </c:ser>
        <c:dLbls>
          <c:showLegendKey val="0"/>
          <c:showVal val="0"/>
          <c:showCatName val="0"/>
          <c:showSerName val="0"/>
          <c:showPercent val="0"/>
          <c:showBubbleSize val="0"/>
        </c:dLbls>
        <c:gapWidth val="150"/>
        <c:axId val="213683840"/>
        <c:axId val="21368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A4A7-4650-AB32-1DB35CD2E177}"/>
            </c:ext>
          </c:extLst>
        </c:ser>
        <c:dLbls>
          <c:showLegendKey val="0"/>
          <c:showVal val="0"/>
          <c:showCatName val="0"/>
          <c:showSerName val="0"/>
          <c:showPercent val="0"/>
          <c:showBubbleSize val="0"/>
        </c:dLbls>
        <c:marker val="1"/>
        <c:smooth val="0"/>
        <c:axId val="213683840"/>
        <c:axId val="213684232"/>
      </c:lineChart>
      <c:dateAx>
        <c:axId val="213683840"/>
        <c:scaling>
          <c:orientation val="minMax"/>
        </c:scaling>
        <c:delete val="1"/>
        <c:axPos val="b"/>
        <c:numFmt formatCode="ge" sourceLinked="1"/>
        <c:majorTickMark val="none"/>
        <c:minorTickMark val="none"/>
        <c:tickLblPos val="none"/>
        <c:crossAx val="213684232"/>
        <c:crosses val="autoZero"/>
        <c:auto val="1"/>
        <c:lblOffset val="100"/>
        <c:baseTimeUnit val="years"/>
      </c:dateAx>
      <c:valAx>
        <c:axId val="21368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6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92.66</c:v>
                </c:pt>
                <c:pt idx="1">
                  <c:v>91.18</c:v>
                </c:pt>
                <c:pt idx="2">
                  <c:v>92.08</c:v>
                </c:pt>
                <c:pt idx="3">
                  <c:v>92.22</c:v>
                </c:pt>
                <c:pt idx="4">
                  <c:v>90.53</c:v>
                </c:pt>
              </c:numCache>
            </c:numRef>
          </c:val>
          <c:extLst>
            <c:ext xmlns:c16="http://schemas.microsoft.com/office/drawing/2014/chart" uri="{C3380CC4-5D6E-409C-BE32-E72D297353CC}">
              <c16:uniqueId val="{00000000-1A96-4128-89D2-E73580AB0F3B}"/>
            </c:ext>
          </c:extLst>
        </c:ser>
        <c:dLbls>
          <c:showLegendKey val="0"/>
          <c:showVal val="0"/>
          <c:showCatName val="0"/>
          <c:showSerName val="0"/>
          <c:showPercent val="0"/>
          <c:showBubbleSize val="0"/>
        </c:dLbls>
        <c:gapWidth val="150"/>
        <c:axId val="354676296"/>
        <c:axId val="35467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1A96-4128-89D2-E73580AB0F3B}"/>
            </c:ext>
          </c:extLst>
        </c:ser>
        <c:dLbls>
          <c:showLegendKey val="0"/>
          <c:showVal val="0"/>
          <c:showCatName val="0"/>
          <c:showSerName val="0"/>
          <c:showPercent val="0"/>
          <c:showBubbleSize val="0"/>
        </c:dLbls>
        <c:marker val="1"/>
        <c:smooth val="0"/>
        <c:axId val="354676296"/>
        <c:axId val="354676688"/>
      </c:lineChart>
      <c:dateAx>
        <c:axId val="354676296"/>
        <c:scaling>
          <c:orientation val="minMax"/>
        </c:scaling>
        <c:delete val="1"/>
        <c:axPos val="b"/>
        <c:numFmt formatCode="ge" sourceLinked="1"/>
        <c:majorTickMark val="none"/>
        <c:minorTickMark val="none"/>
        <c:tickLblPos val="none"/>
        <c:crossAx val="354676688"/>
        <c:crosses val="autoZero"/>
        <c:auto val="1"/>
        <c:lblOffset val="100"/>
        <c:baseTimeUnit val="years"/>
      </c:dateAx>
      <c:valAx>
        <c:axId val="35467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7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107.46</c:v>
                </c:pt>
                <c:pt idx="1">
                  <c:v>104.22</c:v>
                </c:pt>
                <c:pt idx="2">
                  <c:v>106.61</c:v>
                </c:pt>
                <c:pt idx="3">
                  <c:v>106.99</c:v>
                </c:pt>
                <c:pt idx="4">
                  <c:v>104.14</c:v>
                </c:pt>
              </c:numCache>
            </c:numRef>
          </c:val>
          <c:extLst>
            <c:ext xmlns:c16="http://schemas.microsoft.com/office/drawing/2014/chart" uri="{C3380CC4-5D6E-409C-BE32-E72D297353CC}">
              <c16:uniqueId val="{00000000-B598-47C3-8E68-152374842097}"/>
            </c:ext>
          </c:extLst>
        </c:ser>
        <c:dLbls>
          <c:showLegendKey val="0"/>
          <c:showVal val="0"/>
          <c:showCatName val="0"/>
          <c:showSerName val="0"/>
          <c:showPercent val="0"/>
          <c:showBubbleSize val="0"/>
        </c:dLbls>
        <c:gapWidth val="150"/>
        <c:axId val="95183408"/>
        <c:axId val="9518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B598-47C3-8E68-152374842097}"/>
            </c:ext>
          </c:extLst>
        </c:ser>
        <c:dLbls>
          <c:showLegendKey val="0"/>
          <c:showVal val="0"/>
          <c:showCatName val="0"/>
          <c:showSerName val="0"/>
          <c:showPercent val="0"/>
          <c:showBubbleSize val="0"/>
        </c:dLbls>
        <c:marker val="1"/>
        <c:smooth val="0"/>
        <c:axId val="95183408"/>
        <c:axId val="95184584"/>
      </c:lineChart>
      <c:dateAx>
        <c:axId val="95183408"/>
        <c:scaling>
          <c:orientation val="minMax"/>
        </c:scaling>
        <c:delete val="1"/>
        <c:axPos val="b"/>
        <c:numFmt formatCode="ge" sourceLinked="1"/>
        <c:majorTickMark val="none"/>
        <c:minorTickMark val="none"/>
        <c:tickLblPos val="none"/>
        <c:crossAx val="95184584"/>
        <c:crosses val="autoZero"/>
        <c:auto val="1"/>
        <c:lblOffset val="100"/>
        <c:baseTimeUnit val="years"/>
      </c:dateAx>
      <c:valAx>
        <c:axId val="95184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8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30.44</c:v>
                </c:pt>
                <c:pt idx="1">
                  <c:v>48.62</c:v>
                </c:pt>
                <c:pt idx="2">
                  <c:v>50.62</c:v>
                </c:pt>
                <c:pt idx="3">
                  <c:v>51.59</c:v>
                </c:pt>
                <c:pt idx="4">
                  <c:v>52.15</c:v>
                </c:pt>
              </c:numCache>
            </c:numRef>
          </c:val>
          <c:extLst>
            <c:ext xmlns:c16="http://schemas.microsoft.com/office/drawing/2014/chart" uri="{C3380CC4-5D6E-409C-BE32-E72D297353CC}">
              <c16:uniqueId val="{00000000-2EDD-4B17-B342-D86D67CBEA27}"/>
            </c:ext>
          </c:extLst>
        </c:ser>
        <c:dLbls>
          <c:showLegendKey val="0"/>
          <c:showVal val="0"/>
          <c:showCatName val="0"/>
          <c:showSerName val="0"/>
          <c:showPercent val="0"/>
          <c:showBubbleSize val="0"/>
        </c:dLbls>
        <c:gapWidth val="150"/>
        <c:axId val="511375912"/>
        <c:axId val="5113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2EDD-4B17-B342-D86D67CBEA27}"/>
            </c:ext>
          </c:extLst>
        </c:ser>
        <c:dLbls>
          <c:showLegendKey val="0"/>
          <c:showVal val="0"/>
          <c:showCatName val="0"/>
          <c:showSerName val="0"/>
          <c:showPercent val="0"/>
          <c:showBubbleSize val="0"/>
        </c:dLbls>
        <c:marker val="1"/>
        <c:smooth val="0"/>
        <c:axId val="511375912"/>
        <c:axId val="511375520"/>
      </c:lineChart>
      <c:dateAx>
        <c:axId val="511375912"/>
        <c:scaling>
          <c:orientation val="minMax"/>
        </c:scaling>
        <c:delete val="1"/>
        <c:axPos val="b"/>
        <c:numFmt formatCode="ge" sourceLinked="1"/>
        <c:majorTickMark val="none"/>
        <c:minorTickMark val="none"/>
        <c:tickLblPos val="none"/>
        <c:crossAx val="511375520"/>
        <c:crosses val="autoZero"/>
        <c:auto val="1"/>
        <c:lblOffset val="100"/>
        <c:baseTimeUnit val="years"/>
      </c:dateAx>
      <c:valAx>
        <c:axId val="5113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7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A-4F62-B11D-DF9765759868}"/>
            </c:ext>
          </c:extLst>
        </c:ser>
        <c:dLbls>
          <c:showLegendKey val="0"/>
          <c:showVal val="0"/>
          <c:showCatName val="0"/>
          <c:showSerName val="0"/>
          <c:showPercent val="0"/>
          <c:showBubbleSize val="0"/>
        </c:dLbls>
        <c:gapWidth val="150"/>
        <c:axId val="509368696"/>
        <c:axId val="5093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6BCA-4F62-B11D-DF9765759868}"/>
            </c:ext>
          </c:extLst>
        </c:ser>
        <c:dLbls>
          <c:showLegendKey val="0"/>
          <c:showVal val="0"/>
          <c:showCatName val="0"/>
          <c:showSerName val="0"/>
          <c:showPercent val="0"/>
          <c:showBubbleSize val="0"/>
        </c:dLbls>
        <c:marker val="1"/>
        <c:smooth val="0"/>
        <c:axId val="509368696"/>
        <c:axId val="509369088"/>
      </c:lineChart>
      <c:dateAx>
        <c:axId val="509368696"/>
        <c:scaling>
          <c:orientation val="minMax"/>
        </c:scaling>
        <c:delete val="1"/>
        <c:axPos val="b"/>
        <c:numFmt formatCode="ge" sourceLinked="1"/>
        <c:majorTickMark val="none"/>
        <c:minorTickMark val="none"/>
        <c:tickLblPos val="none"/>
        <c:crossAx val="509369088"/>
        <c:crosses val="autoZero"/>
        <c:auto val="1"/>
        <c:lblOffset val="100"/>
        <c:baseTimeUnit val="years"/>
      </c:dateAx>
      <c:valAx>
        <c:axId val="509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36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5C-45C9-84DC-30929BA8D6C6}"/>
            </c:ext>
          </c:extLst>
        </c:ser>
        <c:dLbls>
          <c:showLegendKey val="0"/>
          <c:showVal val="0"/>
          <c:showCatName val="0"/>
          <c:showSerName val="0"/>
          <c:showPercent val="0"/>
          <c:showBubbleSize val="0"/>
        </c:dLbls>
        <c:gapWidth val="150"/>
        <c:axId val="458945016"/>
        <c:axId val="45894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85C-45C9-84DC-30929BA8D6C6}"/>
            </c:ext>
          </c:extLst>
        </c:ser>
        <c:dLbls>
          <c:showLegendKey val="0"/>
          <c:showVal val="0"/>
          <c:showCatName val="0"/>
          <c:showSerName val="0"/>
          <c:showPercent val="0"/>
          <c:showBubbleSize val="0"/>
        </c:dLbls>
        <c:marker val="1"/>
        <c:smooth val="0"/>
        <c:axId val="458945016"/>
        <c:axId val="458945408"/>
      </c:lineChart>
      <c:dateAx>
        <c:axId val="458945016"/>
        <c:scaling>
          <c:orientation val="minMax"/>
        </c:scaling>
        <c:delete val="1"/>
        <c:axPos val="b"/>
        <c:numFmt formatCode="ge" sourceLinked="1"/>
        <c:majorTickMark val="none"/>
        <c:minorTickMark val="none"/>
        <c:tickLblPos val="none"/>
        <c:crossAx val="458945408"/>
        <c:crosses val="autoZero"/>
        <c:auto val="1"/>
        <c:lblOffset val="100"/>
        <c:baseTimeUnit val="years"/>
      </c:dateAx>
      <c:valAx>
        <c:axId val="458945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9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706.23</c:v>
                </c:pt>
                <c:pt idx="1">
                  <c:v>314.64</c:v>
                </c:pt>
                <c:pt idx="2">
                  <c:v>362.35</c:v>
                </c:pt>
                <c:pt idx="3">
                  <c:v>360.21</c:v>
                </c:pt>
                <c:pt idx="4">
                  <c:v>255.83</c:v>
                </c:pt>
              </c:numCache>
            </c:numRef>
          </c:val>
          <c:extLst>
            <c:ext xmlns:c16="http://schemas.microsoft.com/office/drawing/2014/chart" uri="{C3380CC4-5D6E-409C-BE32-E72D297353CC}">
              <c16:uniqueId val="{00000000-9DB7-4195-A97F-EC83D24F1273}"/>
            </c:ext>
          </c:extLst>
        </c:ser>
        <c:dLbls>
          <c:showLegendKey val="0"/>
          <c:showVal val="0"/>
          <c:showCatName val="0"/>
          <c:showSerName val="0"/>
          <c:showPercent val="0"/>
          <c:showBubbleSize val="0"/>
        </c:dLbls>
        <c:gapWidth val="150"/>
        <c:axId val="458944624"/>
        <c:axId val="50902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9DB7-4195-A97F-EC83D24F1273}"/>
            </c:ext>
          </c:extLst>
        </c:ser>
        <c:dLbls>
          <c:showLegendKey val="0"/>
          <c:showVal val="0"/>
          <c:showCatName val="0"/>
          <c:showSerName val="0"/>
          <c:showPercent val="0"/>
          <c:showBubbleSize val="0"/>
        </c:dLbls>
        <c:marker val="1"/>
        <c:smooth val="0"/>
        <c:axId val="458944624"/>
        <c:axId val="509028424"/>
      </c:lineChart>
      <c:dateAx>
        <c:axId val="458944624"/>
        <c:scaling>
          <c:orientation val="minMax"/>
        </c:scaling>
        <c:delete val="1"/>
        <c:axPos val="b"/>
        <c:numFmt formatCode="ge" sourceLinked="1"/>
        <c:majorTickMark val="none"/>
        <c:minorTickMark val="none"/>
        <c:tickLblPos val="none"/>
        <c:crossAx val="509028424"/>
        <c:crosses val="autoZero"/>
        <c:auto val="1"/>
        <c:lblOffset val="100"/>
        <c:baseTimeUnit val="years"/>
      </c:dateAx>
      <c:valAx>
        <c:axId val="509028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94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312.10000000000002</c:v>
                </c:pt>
                <c:pt idx="1">
                  <c:v>337.23</c:v>
                </c:pt>
                <c:pt idx="2">
                  <c:v>317.83999999999997</c:v>
                </c:pt>
                <c:pt idx="3">
                  <c:v>305.83999999999997</c:v>
                </c:pt>
                <c:pt idx="4">
                  <c:v>312.26</c:v>
                </c:pt>
              </c:numCache>
            </c:numRef>
          </c:val>
          <c:extLst>
            <c:ext xmlns:c16="http://schemas.microsoft.com/office/drawing/2014/chart" uri="{C3380CC4-5D6E-409C-BE32-E72D297353CC}">
              <c16:uniqueId val="{00000000-B511-4630-B06F-6876B5EC3886}"/>
            </c:ext>
          </c:extLst>
        </c:ser>
        <c:dLbls>
          <c:showLegendKey val="0"/>
          <c:showVal val="0"/>
          <c:showCatName val="0"/>
          <c:showSerName val="0"/>
          <c:showPercent val="0"/>
          <c:showBubbleSize val="0"/>
        </c:dLbls>
        <c:gapWidth val="150"/>
        <c:axId val="509029600"/>
        <c:axId val="5114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B511-4630-B06F-6876B5EC3886}"/>
            </c:ext>
          </c:extLst>
        </c:ser>
        <c:dLbls>
          <c:showLegendKey val="0"/>
          <c:showVal val="0"/>
          <c:showCatName val="0"/>
          <c:showSerName val="0"/>
          <c:showPercent val="0"/>
          <c:showBubbleSize val="0"/>
        </c:dLbls>
        <c:marker val="1"/>
        <c:smooth val="0"/>
        <c:axId val="509029600"/>
        <c:axId val="511457664"/>
      </c:lineChart>
      <c:dateAx>
        <c:axId val="509029600"/>
        <c:scaling>
          <c:orientation val="minMax"/>
        </c:scaling>
        <c:delete val="1"/>
        <c:axPos val="b"/>
        <c:numFmt formatCode="ge" sourceLinked="1"/>
        <c:majorTickMark val="none"/>
        <c:minorTickMark val="none"/>
        <c:tickLblPos val="none"/>
        <c:crossAx val="511457664"/>
        <c:crosses val="autoZero"/>
        <c:auto val="1"/>
        <c:lblOffset val="100"/>
        <c:baseTimeUnit val="years"/>
      </c:dateAx>
      <c:valAx>
        <c:axId val="51145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90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98.72</c:v>
                </c:pt>
                <c:pt idx="1">
                  <c:v>94.85</c:v>
                </c:pt>
                <c:pt idx="2">
                  <c:v>99.08</c:v>
                </c:pt>
                <c:pt idx="3">
                  <c:v>99.64</c:v>
                </c:pt>
                <c:pt idx="4">
                  <c:v>97.19</c:v>
                </c:pt>
              </c:numCache>
            </c:numRef>
          </c:val>
          <c:extLst>
            <c:ext xmlns:c16="http://schemas.microsoft.com/office/drawing/2014/chart" uri="{C3380CC4-5D6E-409C-BE32-E72D297353CC}">
              <c16:uniqueId val="{00000000-E26B-4DFD-84FB-D6165EA84564}"/>
            </c:ext>
          </c:extLst>
        </c:ser>
        <c:dLbls>
          <c:showLegendKey val="0"/>
          <c:showVal val="0"/>
          <c:showCatName val="0"/>
          <c:showSerName val="0"/>
          <c:showPercent val="0"/>
          <c:showBubbleSize val="0"/>
        </c:dLbls>
        <c:gapWidth val="150"/>
        <c:axId val="511458840"/>
        <c:axId val="5114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E26B-4DFD-84FB-D6165EA84564}"/>
            </c:ext>
          </c:extLst>
        </c:ser>
        <c:dLbls>
          <c:showLegendKey val="0"/>
          <c:showVal val="0"/>
          <c:showCatName val="0"/>
          <c:showSerName val="0"/>
          <c:showPercent val="0"/>
          <c:showBubbleSize val="0"/>
        </c:dLbls>
        <c:marker val="1"/>
        <c:smooth val="0"/>
        <c:axId val="511458840"/>
        <c:axId val="511459232"/>
      </c:lineChart>
      <c:dateAx>
        <c:axId val="511458840"/>
        <c:scaling>
          <c:orientation val="minMax"/>
        </c:scaling>
        <c:delete val="1"/>
        <c:axPos val="b"/>
        <c:numFmt formatCode="ge" sourceLinked="1"/>
        <c:majorTickMark val="none"/>
        <c:minorTickMark val="none"/>
        <c:tickLblPos val="none"/>
        <c:crossAx val="511459232"/>
        <c:crosses val="autoZero"/>
        <c:auto val="1"/>
        <c:lblOffset val="100"/>
        <c:baseTimeUnit val="years"/>
      </c:dateAx>
      <c:valAx>
        <c:axId val="5114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45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141.85</c:v>
                </c:pt>
                <c:pt idx="1">
                  <c:v>142.72</c:v>
                </c:pt>
                <c:pt idx="2">
                  <c:v>138.05000000000001</c:v>
                </c:pt>
                <c:pt idx="3">
                  <c:v>139.97</c:v>
                </c:pt>
                <c:pt idx="4">
                  <c:v>143.08000000000001</c:v>
                </c:pt>
              </c:numCache>
            </c:numRef>
          </c:val>
          <c:extLst>
            <c:ext xmlns:c16="http://schemas.microsoft.com/office/drawing/2014/chart" uri="{C3380CC4-5D6E-409C-BE32-E72D297353CC}">
              <c16:uniqueId val="{00000000-1481-4FD3-8A4D-11C5B88242DE}"/>
            </c:ext>
          </c:extLst>
        </c:ser>
        <c:dLbls>
          <c:showLegendKey val="0"/>
          <c:showVal val="0"/>
          <c:showCatName val="0"/>
          <c:showSerName val="0"/>
          <c:showPercent val="0"/>
          <c:showBubbleSize val="0"/>
        </c:dLbls>
        <c:gapWidth val="150"/>
        <c:axId val="511366048"/>
        <c:axId val="51136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1481-4FD3-8A4D-11C5B88242DE}"/>
            </c:ext>
          </c:extLst>
        </c:ser>
        <c:dLbls>
          <c:showLegendKey val="0"/>
          <c:showVal val="0"/>
          <c:showCatName val="0"/>
          <c:showSerName val="0"/>
          <c:showPercent val="0"/>
          <c:showBubbleSize val="0"/>
        </c:dLbls>
        <c:marker val="1"/>
        <c:smooth val="0"/>
        <c:axId val="511366048"/>
        <c:axId val="511366440"/>
      </c:lineChart>
      <c:dateAx>
        <c:axId val="511366048"/>
        <c:scaling>
          <c:orientation val="minMax"/>
        </c:scaling>
        <c:delete val="1"/>
        <c:axPos val="b"/>
        <c:numFmt formatCode="ge" sourceLinked="1"/>
        <c:majorTickMark val="none"/>
        <c:minorTickMark val="none"/>
        <c:tickLblPos val="none"/>
        <c:crossAx val="511366440"/>
        <c:crosses val="autoZero"/>
        <c:auto val="1"/>
        <c:lblOffset val="100"/>
        <c:baseTimeUnit val="years"/>
      </c:dateAx>
      <c:valAx>
        <c:axId val="51136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6" zoomScale="85" zoomScaleNormal="85" workbookViewId="0">
      <selection activeCell="BO90" sqref="BO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滋賀県　守山市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非設置</v>
      </c>
      <c r="AE8" s="85"/>
      <c r="AF8" s="85"/>
      <c r="AG8" s="85"/>
      <c r="AH8" s="85"/>
      <c r="AI8" s="85"/>
      <c r="AJ8" s="85"/>
      <c r="AK8" s="4"/>
      <c r="AL8" s="73">
        <f>データ!$R$6</f>
        <v>82705</v>
      </c>
      <c r="AM8" s="73"/>
      <c r="AN8" s="73"/>
      <c r="AO8" s="73"/>
      <c r="AP8" s="73"/>
      <c r="AQ8" s="73"/>
      <c r="AR8" s="73"/>
      <c r="AS8" s="73"/>
      <c r="AT8" s="69">
        <f>データ!$S$6</f>
        <v>55.74</v>
      </c>
      <c r="AU8" s="70"/>
      <c r="AV8" s="70"/>
      <c r="AW8" s="70"/>
      <c r="AX8" s="70"/>
      <c r="AY8" s="70"/>
      <c r="AZ8" s="70"/>
      <c r="BA8" s="70"/>
      <c r="BB8" s="72">
        <f>データ!$T$6</f>
        <v>1483.76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59.08</v>
      </c>
      <c r="J10" s="70"/>
      <c r="K10" s="70"/>
      <c r="L10" s="70"/>
      <c r="M10" s="70"/>
      <c r="N10" s="70"/>
      <c r="O10" s="71"/>
      <c r="P10" s="72">
        <f>データ!$P$6</f>
        <v>99.89</v>
      </c>
      <c r="Q10" s="72"/>
      <c r="R10" s="72"/>
      <c r="S10" s="72"/>
      <c r="T10" s="72"/>
      <c r="U10" s="72"/>
      <c r="V10" s="72"/>
      <c r="W10" s="73">
        <f>データ!$Q$6</f>
        <v>2390</v>
      </c>
      <c r="X10" s="73"/>
      <c r="Y10" s="73"/>
      <c r="Z10" s="73"/>
      <c r="AA10" s="73"/>
      <c r="AB10" s="73"/>
      <c r="AC10" s="73"/>
      <c r="AD10" s="2"/>
      <c r="AE10" s="2"/>
      <c r="AF10" s="2"/>
      <c r="AG10" s="2"/>
      <c r="AH10" s="4"/>
      <c r="AI10" s="4"/>
      <c r="AJ10" s="4"/>
      <c r="AK10" s="4"/>
      <c r="AL10" s="73">
        <f>データ!$U$6</f>
        <v>82679</v>
      </c>
      <c r="AM10" s="73"/>
      <c r="AN10" s="73"/>
      <c r="AO10" s="73"/>
      <c r="AP10" s="73"/>
      <c r="AQ10" s="73"/>
      <c r="AR10" s="73"/>
      <c r="AS10" s="73"/>
      <c r="AT10" s="69">
        <f>データ!$V$6</f>
        <v>44.18</v>
      </c>
      <c r="AU10" s="70"/>
      <c r="AV10" s="70"/>
      <c r="AW10" s="70"/>
      <c r="AX10" s="70"/>
      <c r="AY10" s="70"/>
      <c r="AZ10" s="70"/>
      <c r="BA10" s="70"/>
      <c r="BB10" s="72">
        <f>データ!$W$6</f>
        <v>1871.41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8" t="s">
        <v>117</v>
      </c>
      <c r="BM16" s="56"/>
      <c r="BN16" s="56"/>
      <c r="BO16" s="56"/>
      <c r="BP16" s="56"/>
      <c r="BQ16" s="56"/>
      <c r="BR16" s="56"/>
      <c r="BS16" s="56"/>
      <c r="BT16" s="56"/>
      <c r="BU16" s="56"/>
      <c r="BV16" s="56"/>
      <c r="BW16" s="56"/>
      <c r="BX16" s="56"/>
      <c r="BY16" s="56"/>
      <c r="BZ16" s="5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8"/>
      <c r="BM17" s="56"/>
      <c r="BN17" s="56"/>
      <c r="BO17" s="56"/>
      <c r="BP17" s="56"/>
      <c r="BQ17" s="56"/>
      <c r="BR17" s="56"/>
      <c r="BS17" s="56"/>
      <c r="BT17" s="56"/>
      <c r="BU17" s="56"/>
      <c r="BV17" s="56"/>
      <c r="BW17" s="56"/>
      <c r="BX17" s="56"/>
      <c r="BY17" s="56"/>
      <c r="BZ17" s="5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8"/>
      <c r="BM18" s="56"/>
      <c r="BN18" s="56"/>
      <c r="BO18" s="56"/>
      <c r="BP18" s="56"/>
      <c r="BQ18" s="56"/>
      <c r="BR18" s="56"/>
      <c r="BS18" s="56"/>
      <c r="BT18" s="56"/>
      <c r="BU18" s="56"/>
      <c r="BV18" s="56"/>
      <c r="BW18" s="56"/>
      <c r="BX18" s="56"/>
      <c r="BY18" s="56"/>
      <c r="BZ18" s="5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8"/>
      <c r="BM19" s="56"/>
      <c r="BN19" s="56"/>
      <c r="BO19" s="56"/>
      <c r="BP19" s="56"/>
      <c r="BQ19" s="56"/>
      <c r="BR19" s="56"/>
      <c r="BS19" s="56"/>
      <c r="BT19" s="56"/>
      <c r="BU19" s="56"/>
      <c r="BV19" s="56"/>
      <c r="BW19" s="56"/>
      <c r="BX19" s="56"/>
      <c r="BY19" s="56"/>
      <c r="BZ19" s="5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8"/>
      <c r="BM20" s="56"/>
      <c r="BN20" s="56"/>
      <c r="BO20" s="56"/>
      <c r="BP20" s="56"/>
      <c r="BQ20" s="56"/>
      <c r="BR20" s="56"/>
      <c r="BS20" s="56"/>
      <c r="BT20" s="56"/>
      <c r="BU20" s="56"/>
      <c r="BV20" s="56"/>
      <c r="BW20" s="56"/>
      <c r="BX20" s="56"/>
      <c r="BY20" s="56"/>
      <c r="BZ20" s="5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8"/>
      <c r="BM21" s="56"/>
      <c r="BN21" s="56"/>
      <c r="BO21" s="56"/>
      <c r="BP21" s="56"/>
      <c r="BQ21" s="56"/>
      <c r="BR21" s="56"/>
      <c r="BS21" s="56"/>
      <c r="BT21" s="56"/>
      <c r="BU21" s="56"/>
      <c r="BV21" s="56"/>
      <c r="BW21" s="56"/>
      <c r="BX21" s="56"/>
      <c r="BY21" s="56"/>
      <c r="BZ21" s="5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8"/>
      <c r="BM22" s="56"/>
      <c r="BN22" s="56"/>
      <c r="BO22" s="56"/>
      <c r="BP22" s="56"/>
      <c r="BQ22" s="56"/>
      <c r="BR22" s="56"/>
      <c r="BS22" s="56"/>
      <c r="BT22" s="56"/>
      <c r="BU22" s="56"/>
      <c r="BV22" s="56"/>
      <c r="BW22" s="56"/>
      <c r="BX22" s="56"/>
      <c r="BY22" s="56"/>
      <c r="BZ22" s="5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8"/>
      <c r="BM23" s="56"/>
      <c r="BN23" s="56"/>
      <c r="BO23" s="56"/>
      <c r="BP23" s="56"/>
      <c r="BQ23" s="56"/>
      <c r="BR23" s="56"/>
      <c r="BS23" s="56"/>
      <c r="BT23" s="56"/>
      <c r="BU23" s="56"/>
      <c r="BV23" s="56"/>
      <c r="BW23" s="56"/>
      <c r="BX23" s="56"/>
      <c r="BY23" s="56"/>
      <c r="BZ23" s="5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8"/>
      <c r="BM24" s="56"/>
      <c r="BN24" s="56"/>
      <c r="BO24" s="56"/>
      <c r="BP24" s="56"/>
      <c r="BQ24" s="56"/>
      <c r="BR24" s="56"/>
      <c r="BS24" s="56"/>
      <c r="BT24" s="56"/>
      <c r="BU24" s="56"/>
      <c r="BV24" s="56"/>
      <c r="BW24" s="56"/>
      <c r="BX24" s="56"/>
      <c r="BY24" s="56"/>
      <c r="BZ24" s="5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8"/>
      <c r="BM25" s="56"/>
      <c r="BN25" s="56"/>
      <c r="BO25" s="56"/>
      <c r="BP25" s="56"/>
      <c r="BQ25" s="56"/>
      <c r="BR25" s="56"/>
      <c r="BS25" s="56"/>
      <c r="BT25" s="56"/>
      <c r="BU25" s="56"/>
      <c r="BV25" s="56"/>
      <c r="BW25" s="56"/>
      <c r="BX25" s="56"/>
      <c r="BY25" s="56"/>
      <c r="BZ25" s="5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8"/>
      <c r="BM26" s="56"/>
      <c r="BN26" s="56"/>
      <c r="BO26" s="56"/>
      <c r="BP26" s="56"/>
      <c r="BQ26" s="56"/>
      <c r="BR26" s="56"/>
      <c r="BS26" s="56"/>
      <c r="BT26" s="56"/>
      <c r="BU26" s="56"/>
      <c r="BV26" s="56"/>
      <c r="BW26" s="56"/>
      <c r="BX26" s="56"/>
      <c r="BY26" s="56"/>
      <c r="BZ26" s="5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8"/>
      <c r="BM27" s="56"/>
      <c r="BN27" s="56"/>
      <c r="BO27" s="56"/>
      <c r="BP27" s="56"/>
      <c r="BQ27" s="56"/>
      <c r="BR27" s="56"/>
      <c r="BS27" s="56"/>
      <c r="BT27" s="56"/>
      <c r="BU27" s="56"/>
      <c r="BV27" s="56"/>
      <c r="BW27" s="56"/>
      <c r="BX27" s="56"/>
      <c r="BY27" s="56"/>
      <c r="BZ27" s="5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8"/>
      <c r="BM28" s="56"/>
      <c r="BN28" s="56"/>
      <c r="BO28" s="56"/>
      <c r="BP28" s="56"/>
      <c r="BQ28" s="56"/>
      <c r="BR28" s="56"/>
      <c r="BS28" s="56"/>
      <c r="BT28" s="56"/>
      <c r="BU28" s="56"/>
      <c r="BV28" s="56"/>
      <c r="BW28" s="56"/>
      <c r="BX28" s="56"/>
      <c r="BY28" s="56"/>
      <c r="BZ28" s="5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8"/>
      <c r="BM29" s="56"/>
      <c r="BN29" s="56"/>
      <c r="BO29" s="56"/>
      <c r="BP29" s="56"/>
      <c r="BQ29" s="56"/>
      <c r="BR29" s="56"/>
      <c r="BS29" s="56"/>
      <c r="BT29" s="56"/>
      <c r="BU29" s="56"/>
      <c r="BV29" s="56"/>
      <c r="BW29" s="56"/>
      <c r="BX29" s="56"/>
      <c r="BY29" s="56"/>
      <c r="BZ29" s="5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8"/>
      <c r="BM30" s="56"/>
      <c r="BN30" s="56"/>
      <c r="BO30" s="56"/>
      <c r="BP30" s="56"/>
      <c r="BQ30" s="56"/>
      <c r="BR30" s="56"/>
      <c r="BS30" s="56"/>
      <c r="BT30" s="56"/>
      <c r="BU30" s="56"/>
      <c r="BV30" s="56"/>
      <c r="BW30" s="56"/>
      <c r="BX30" s="56"/>
      <c r="BY30" s="56"/>
      <c r="BZ30" s="5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8"/>
      <c r="BM31" s="56"/>
      <c r="BN31" s="56"/>
      <c r="BO31" s="56"/>
      <c r="BP31" s="56"/>
      <c r="BQ31" s="56"/>
      <c r="BR31" s="56"/>
      <c r="BS31" s="56"/>
      <c r="BT31" s="56"/>
      <c r="BU31" s="56"/>
      <c r="BV31" s="56"/>
      <c r="BW31" s="56"/>
      <c r="BX31" s="56"/>
      <c r="BY31" s="56"/>
      <c r="BZ31" s="5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8"/>
      <c r="BM32" s="56"/>
      <c r="BN32" s="56"/>
      <c r="BO32" s="56"/>
      <c r="BP32" s="56"/>
      <c r="BQ32" s="56"/>
      <c r="BR32" s="56"/>
      <c r="BS32" s="56"/>
      <c r="BT32" s="56"/>
      <c r="BU32" s="56"/>
      <c r="BV32" s="56"/>
      <c r="BW32" s="56"/>
      <c r="BX32" s="56"/>
      <c r="BY32" s="56"/>
      <c r="BZ32" s="5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8"/>
      <c r="BM33" s="56"/>
      <c r="BN33" s="56"/>
      <c r="BO33" s="56"/>
      <c r="BP33" s="56"/>
      <c r="BQ33" s="56"/>
      <c r="BR33" s="56"/>
      <c r="BS33" s="56"/>
      <c r="BT33" s="56"/>
      <c r="BU33" s="56"/>
      <c r="BV33" s="56"/>
      <c r="BW33" s="56"/>
      <c r="BX33" s="56"/>
      <c r="BY33" s="56"/>
      <c r="BZ33" s="57"/>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8"/>
      <c r="BM34" s="56"/>
      <c r="BN34" s="56"/>
      <c r="BO34" s="56"/>
      <c r="BP34" s="56"/>
      <c r="BQ34" s="56"/>
      <c r="BR34" s="56"/>
      <c r="BS34" s="56"/>
      <c r="BT34" s="56"/>
      <c r="BU34" s="56"/>
      <c r="BV34" s="56"/>
      <c r="BW34" s="56"/>
      <c r="BX34" s="56"/>
      <c r="BY34" s="56"/>
      <c r="BZ34" s="57"/>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8"/>
      <c r="BM35" s="56"/>
      <c r="BN35" s="56"/>
      <c r="BO35" s="56"/>
      <c r="BP35" s="56"/>
      <c r="BQ35" s="56"/>
      <c r="BR35" s="56"/>
      <c r="BS35" s="56"/>
      <c r="BT35" s="56"/>
      <c r="BU35" s="56"/>
      <c r="BV35" s="56"/>
      <c r="BW35" s="56"/>
      <c r="BX35" s="56"/>
      <c r="BY35" s="56"/>
      <c r="BZ35" s="5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8"/>
      <c r="BM36" s="56"/>
      <c r="BN36" s="56"/>
      <c r="BO36" s="56"/>
      <c r="BP36" s="56"/>
      <c r="BQ36" s="56"/>
      <c r="BR36" s="56"/>
      <c r="BS36" s="56"/>
      <c r="BT36" s="56"/>
      <c r="BU36" s="56"/>
      <c r="BV36" s="56"/>
      <c r="BW36" s="56"/>
      <c r="BX36" s="56"/>
      <c r="BY36" s="56"/>
      <c r="BZ36" s="5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8"/>
      <c r="BM37" s="56"/>
      <c r="BN37" s="56"/>
      <c r="BO37" s="56"/>
      <c r="BP37" s="56"/>
      <c r="BQ37" s="56"/>
      <c r="BR37" s="56"/>
      <c r="BS37" s="56"/>
      <c r="BT37" s="56"/>
      <c r="BU37" s="56"/>
      <c r="BV37" s="56"/>
      <c r="BW37" s="56"/>
      <c r="BX37" s="56"/>
      <c r="BY37" s="56"/>
      <c r="BZ37" s="5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8"/>
      <c r="BM38" s="56"/>
      <c r="BN38" s="56"/>
      <c r="BO38" s="56"/>
      <c r="BP38" s="56"/>
      <c r="BQ38" s="56"/>
      <c r="BR38" s="56"/>
      <c r="BS38" s="56"/>
      <c r="BT38" s="56"/>
      <c r="BU38" s="56"/>
      <c r="BV38" s="56"/>
      <c r="BW38" s="56"/>
      <c r="BX38" s="56"/>
      <c r="BY38" s="56"/>
      <c r="BZ38" s="5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8"/>
      <c r="BM39" s="56"/>
      <c r="BN39" s="56"/>
      <c r="BO39" s="56"/>
      <c r="BP39" s="56"/>
      <c r="BQ39" s="56"/>
      <c r="BR39" s="56"/>
      <c r="BS39" s="56"/>
      <c r="BT39" s="56"/>
      <c r="BU39" s="56"/>
      <c r="BV39" s="56"/>
      <c r="BW39" s="56"/>
      <c r="BX39" s="56"/>
      <c r="BY39" s="56"/>
      <c r="BZ39" s="5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8"/>
      <c r="BM40" s="56"/>
      <c r="BN40" s="56"/>
      <c r="BO40" s="56"/>
      <c r="BP40" s="56"/>
      <c r="BQ40" s="56"/>
      <c r="BR40" s="56"/>
      <c r="BS40" s="56"/>
      <c r="BT40" s="56"/>
      <c r="BU40" s="56"/>
      <c r="BV40" s="56"/>
      <c r="BW40" s="56"/>
      <c r="BX40" s="56"/>
      <c r="BY40" s="56"/>
      <c r="BZ40" s="5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8"/>
      <c r="BM41" s="56"/>
      <c r="BN41" s="56"/>
      <c r="BO41" s="56"/>
      <c r="BP41" s="56"/>
      <c r="BQ41" s="56"/>
      <c r="BR41" s="56"/>
      <c r="BS41" s="56"/>
      <c r="BT41" s="56"/>
      <c r="BU41" s="56"/>
      <c r="BV41" s="56"/>
      <c r="BW41" s="56"/>
      <c r="BX41" s="56"/>
      <c r="BY41" s="56"/>
      <c r="BZ41" s="5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8"/>
      <c r="BM42" s="56"/>
      <c r="BN42" s="56"/>
      <c r="BO42" s="56"/>
      <c r="BP42" s="56"/>
      <c r="BQ42" s="56"/>
      <c r="BR42" s="56"/>
      <c r="BS42" s="56"/>
      <c r="BT42" s="56"/>
      <c r="BU42" s="56"/>
      <c r="BV42" s="56"/>
      <c r="BW42" s="56"/>
      <c r="BX42" s="56"/>
      <c r="BY42" s="56"/>
      <c r="BZ42" s="5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8"/>
      <c r="BM43" s="56"/>
      <c r="BN43" s="56"/>
      <c r="BO43" s="56"/>
      <c r="BP43" s="56"/>
      <c r="BQ43" s="56"/>
      <c r="BR43" s="56"/>
      <c r="BS43" s="56"/>
      <c r="BT43" s="56"/>
      <c r="BU43" s="56"/>
      <c r="BV43" s="56"/>
      <c r="BW43" s="56"/>
      <c r="BX43" s="56"/>
      <c r="BY43" s="56"/>
      <c r="BZ43" s="5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8"/>
      <c r="BM44" s="56"/>
      <c r="BN44" s="56"/>
      <c r="BO44" s="56"/>
      <c r="BP44" s="56"/>
      <c r="BQ44" s="56"/>
      <c r="BR44" s="56"/>
      <c r="BS44" s="56"/>
      <c r="BT44" s="56"/>
      <c r="BU44" s="56"/>
      <c r="BV44" s="56"/>
      <c r="BW44" s="56"/>
      <c r="BX44" s="56"/>
      <c r="BY44" s="56"/>
      <c r="BZ44" s="5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6"/>
      <c r="BN47" s="56"/>
      <c r="BO47" s="56"/>
      <c r="BP47" s="56"/>
      <c r="BQ47" s="56"/>
      <c r="BR47" s="56"/>
      <c r="BS47" s="56"/>
      <c r="BT47" s="56"/>
      <c r="BU47" s="56"/>
      <c r="BV47" s="56"/>
      <c r="BW47" s="56"/>
      <c r="BX47" s="56"/>
      <c r="BY47" s="56"/>
      <c r="BZ47" s="5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8"/>
      <c r="BM48" s="56"/>
      <c r="BN48" s="56"/>
      <c r="BO48" s="56"/>
      <c r="BP48" s="56"/>
      <c r="BQ48" s="56"/>
      <c r="BR48" s="56"/>
      <c r="BS48" s="56"/>
      <c r="BT48" s="56"/>
      <c r="BU48" s="56"/>
      <c r="BV48" s="56"/>
      <c r="BW48" s="56"/>
      <c r="BX48" s="56"/>
      <c r="BY48" s="56"/>
      <c r="BZ48" s="5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8"/>
      <c r="BM49" s="56"/>
      <c r="BN49" s="56"/>
      <c r="BO49" s="56"/>
      <c r="BP49" s="56"/>
      <c r="BQ49" s="56"/>
      <c r="BR49" s="56"/>
      <c r="BS49" s="56"/>
      <c r="BT49" s="56"/>
      <c r="BU49" s="56"/>
      <c r="BV49" s="56"/>
      <c r="BW49" s="56"/>
      <c r="BX49" s="56"/>
      <c r="BY49" s="56"/>
      <c r="BZ49" s="5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8"/>
      <c r="BM50" s="56"/>
      <c r="BN50" s="56"/>
      <c r="BO50" s="56"/>
      <c r="BP50" s="56"/>
      <c r="BQ50" s="56"/>
      <c r="BR50" s="56"/>
      <c r="BS50" s="56"/>
      <c r="BT50" s="56"/>
      <c r="BU50" s="56"/>
      <c r="BV50" s="56"/>
      <c r="BW50" s="56"/>
      <c r="BX50" s="56"/>
      <c r="BY50" s="56"/>
      <c r="BZ50" s="5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8"/>
      <c r="BM51" s="56"/>
      <c r="BN51" s="56"/>
      <c r="BO51" s="56"/>
      <c r="BP51" s="56"/>
      <c r="BQ51" s="56"/>
      <c r="BR51" s="56"/>
      <c r="BS51" s="56"/>
      <c r="BT51" s="56"/>
      <c r="BU51" s="56"/>
      <c r="BV51" s="56"/>
      <c r="BW51" s="56"/>
      <c r="BX51" s="56"/>
      <c r="BY51" s="56"/>
      <c r="BZ51" s="5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8"/>
      <c r="BM52" s="56"/>
      <c r="BN52" s="56"/>
      <c r="BO52" s="56"/>
      <c r="BP52" s="56"/>
      <c r="BQ52" s="56"/>
      <c r="BR52" s="56"/>
      <c r="BS52" s="56"/>
      <c r="BT52" s="56"/>
      <c r="BU52" s="56"/>
      <c r="BV52" s="56"/>
      <c r="BW52" s="56"/>
      <c r="BX52" s="56"/>
      <c r="BY52" s="56"/>
      <c r="BZ52" s="5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8"/>
      <c r="BM53" s="56"/>
      <c r="BN53" s="56"/>
      <c r="BO53" s="56"/>
      <c r="BP53" s="56"/>
      <c r="BQ53" s="56"/>
      <c r="BR53" s="56"/>
      <c r="BS53" s="56"/>
      <c r="BT53" s="56"/>
      <c r="BU53" s="56"/>
      <c r="BV53" s="56"/>
      <c r="BW53" s="56"/>
      <c r="BX53" s="56"/>
      <c r="BY53" s="56"/>
      <c r="BZ53" s="5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8"/>
      <c r="BM54" s="56"/>
      <c r="BN54" s="56"/>
      <c r="BO54" s="56"/>
      <c r="BP54" s="56"/>
      <c r="BQ54" s="56"/>
      <c r="BR54" s="56"/>
      <c r="BS54" s="56"/>
      <c r="BT54" s="56"/>
      <c r="BU54" s="56"/>
      <c r="BV54" s="56"/>
      <c r="BW54" s="56"/>
      <c r="BX54" s="56"/>
      <c r="BY54" s="56"/>
      <c r="BZ54" s="5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8"/>
      <c r="BM55" s="56"/>
      <c r="BN55" s="56"/>
      <c r="BO55" s="56"/>
      <c r="BP55" s="56"/>
      <c r="BQ55" s="56"/>
      <c r="BR55" s="56"/>
      <c r="BS55" s="56"/>
      <c r="BT55" s="56"/>
      <c r="BU55" s="56"/>
      <c r="BV55" s="56"/>
      <c r="BW55" s="56"/>
      <c r="BX55" s="56"/>
      <c r="BY55" s="56"/>
      <c r="BZ55" s="57"/>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8"/>
      <c r="BM56" s="56"/>
      <c r="BN56" s="56"/>
      <c r="BO56" s="56"/>
      <c r="BP56" s="56"/>
      <c r="BQ56" s="56"/>
      <c r="BR56" s="56"/>
      <c r="BS56" s="56"/>
      <c r="BT56" s="56"/>
      <c r="BU56" s="56"/>
      <c r="BV56" s="56"/>
      <c r="BW56" s="56"/>
      <c r="BX56" s="56"/>
      <c r="BY56" s="56"/>
      <c r="BZ56" s="57"/>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8"/>
      <c r="BM57" s="56"/>
      <c r="BN57" s="56"/>
      <c r="BO57" s="56"/>
      <c r="BP57" s="56"/>
      <c r="BQ57" s="56"/>
      <c r="BR57" s="56"/>
      <c r="BS57" s="56"/>
      <c r="BT57" s="56"/>
      <c r="BU57" s="56"/>
      <c r="BV57" s="56"/>
      <c r="BW57" s="56"/>
      <c r="BX57" s="56"/>
      <c r="BY57" s="56"/>
      <c r="BZ57" s="57"/>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6"/>
      <c r="BN59" s="56"/>
      <c r="BO59" s="56"/>
      <c r="BP59" s="56"/>
      <c r="BQ59" s="56"/>
      <c r="BR59" s="56"/>
      <c r="BS59" s="56"/>
      <c r="BT59" s="56"/>
      <c r="BU59" s="56"/>
      <c r="BV59" s="56"/>
      <c r="BW59" s="56"/>
      <c r="BX59" s="56"/>
      <c r="BY59" s="56"/>
      <c r="BZ59" s="5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8"/>
      <c r="BM60" s="56"/>
      <c r="BN60" s="56"/>
      <c r="BO60" s="56"/>
      <c r="BP60" s="56"/>
      <c r="BQ60" s="56"/>
      <c r="BR60" s="56"/>
      <c r="BS60" s="56"/>
      <c r="BT60" s="56"/>
      <c r="BU60" s="56"/>
      <c r="BV60" s="56"/>
      <c r="BW60" s="56"/>
      <c r="BX60" s="56"/>
      <c r="BY60" s="56"/>
      <c r="BZ60" s="5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8"/>
      <c r="BM61" s="56"/>
      <c r="BN61" s="56"/>
      <c r="BO61" s="56"/>
      <c r="BP61" s="56"/>
      <c r="BQ61" s="56"/>
      <c r="BR61" s="56"/>
      <c r="BS61" s="56"/>
      <c r="BT61" s="56"/>
      <c r="BU61" s="56"/>
      <c r="BV61" s="56"/>
      <c r="BW61" s="56"/>
      <c r="BX61" s="56"/>
      <c r="BY61" s="56"/>
      <c r="BZ61" s="5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8"/>
      <c r="BM62" s="56"/>
      <c r="BN62" s="56"/>
      <c r="BO62" s="56"/>
      <c r="BP62" s="56"/>
      <c r="BQ62" s="56"/>
      <c r="BR62" s="56"/>
      <c r="BS62" s="56"/>
      <c r="BT62" s="56"/>
      <c r="BU62" s="56"/>
      <c r="BV62" s="56"/>
      <c r="BW62" s="56"/>
      <c r="BX62" s="56"/>
      <c r="BY62" s="56"/>
      <c r="BZ62" s="5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8"/>
      <c r="BM63" s="56"/>
      <c r="BN63" s="56"/>
      <c r="BO63" s="56"/>
      <c r="BP63" s="56"/>
      <c r="BQ63" s="56"/>
      <c r="BR63" s="56"/>
      <c r="BS63" s="56"/>
      <c r="BT63" s="56"/>
      <c r="BU63" s="56"/>
      <c r="BV63" s="56"/>
      <c r="BW63" s="56"/>
      <c r="BX63" s="56"/>
      <c r="BY63" s="56"/>
      <c r="BZ63" s="5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UWPY/6AwPEdClvgFgicW8RDQnagEyIj+d5yv6dv/ORRenVGwJFjyIzG22PiVw2OQVv8/ME4/3VgK12CQXhivQ==" saltValue="NQ7dCEZ/rqLqOOXEkXU2q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Y1" workbookViewId="0">
      <selection activeCell="EG8" sqref="EG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252077</v>
      </c>
      <c r="D6" s="33">
        <f t="shared" si="3"/>
        <v>46</v>
      </c>
      <c r="E6" s="33">
        <f t="shared" si="3"/>
        <v>1</v>
      </c>
      <c r="F6" s="33">
        <f t="shared" si="3"/>
        <v>0</v>
      </c>
      <c r="G6" s="33">
        <f t="shared" si="3"/>
        <v>1</v>
      </c>
      <c r="H6" s="33" t="str">
        <f t="shared" si="3"/>
        <v>滋賀県　守山市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59.08</v>
      </c>
      <c r="P6" s="34">
        <f t="shared" si="3"/>
        <v>99.89</v>
      </c>
      <c r="Q6" s="34">
        <f t="shared" si="3"/>
        <v>2390</v>
      </c>
      <c r="R6" s="34">
        <f t="shared" si="3"/>
        <v>82705</v>
      </c>
      <c r="S6" s="34">
        <f t="shared" si="3"/>
        <v>55.74</v>
      </c>
      <c r="T6" s="34">
        <f t="shared" si="3"/>
        <v>1483.76</v>
      </c>
      <c r="U6" s="34">
        <f t="shared" si="3"/>
        <v>82679</v>
      </c>
      <c r="V6" s="34">
        <f t="shared" si="3"/>
        <v>44.18</v>
      </c>
      <c r="W6" s="34">
        <f t="shared" si="3"/>
        <v>1871.41</v>
      </c>
      <c r="X6" s="35">
        <f>IF(X7="",NA(),X7)</f>
        <v>107.46</v>
      </c>
      <c r="Y6" s="35">
        <f t="shared" ref="Y6:AG6" si="4">IF(Y7="",NA(),Y7)</f>
        <v>104.22</v>
      </c>
      <c r="Z6" s="35">
        <f t="shared" si="4"/>
        <v>106.61</v>
      </c>
      <c r="AA6" s="35">
        <f t="shared" si="4"/>
        <v>106.99</v>
      </c>
      <c r="AB6" s="35">
        <f t="shared" si="4"/>
        <v>104.14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706.23</v>
      </c>
      <c r="AU6" s="35">
        <f t="shared" ref="AU6:BC6" si="6">IF(AU7="",NA(),AU7)</f>
        <v>314.64</v>
      </c>
      <c r="AV6" s="35">
        <f t="shared" si="6"/>
        <v>362.35</v>
      </c>
      <c r="AW6" s="35">
        <f t="shared" si="6"/>
        <v>360.21</v>
      </c>
      <c r="AX6" s="35">
        <f t="shared" si="6"/>
        <v>255.83</v>
      </c>
      <c r="AY6" s="35">
        <f t="shared" si="6"/>
        <v>739.59</v>
      </c>
      <c r="AZ6" s="35">
        <f t="shared" si="6"/>
        <v>335.95</v>
      </c>
      <c r="BA6" s="35">
        <f t="shared" si="6"/>
        <v>346.59</v>
      </c>
      <c r="BB6" s="35">
        <f t="shared" si="6"/>
        <v>357.82</v>
      </c>
      <c r="BC6" s="35">
        <f t="shared" si="6"/>
        <v>355.5</v>
      </c>
      <c r="BD6" s="34" t="str">
        <f>IF(BD7="","",IF(BD7="-","【-】","【"&amp;SUBSTITUTE(TEXT(BD7,"#,##0.00"),"-","△")&amp;"】"))</f>
        <v>【264.34】</v>
      </c>
      <c r="BE6" s="35">
        <f>IF(BE7="",NA(),BE7)</f>
        <v>312.10000000000002</v>
      </c>
      <c r="BF6" s="35">
        <f t="shared" ref="BF6:BN6" si="7">IF(BF7="",NA(),BF7)</f>
        <v>337.23</v>
      </c>
      <c r="BG6" s="35">
        <f t="shared" si="7"/>
        <v>317.83999999999997</v>
      </c>
      <c r="BH6" s="35">
        <f t="shared" si="7"/>
        <v>305.83999999999997</v>
      </c>
      <c r="BI6" s="35">
        <f t="shared" si="7"/>
        <v>312.26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98.72</v>
      </c>
      <c r="BQ6" s="35">
        <f t="shared" ref="BQ6:BY6" si="8">IF(BQ7="",NA(),BQ7)</f>
        <v>94.85</v>
      </c>
      <c r="BR6" s="35">
        <f t="shared" si="8"/>
        <v>99.08</v>
      </c>
      <c r="BS6" s="35">
        <f t="shared" si="8"/>
        <v>99.64</v>
      </c>
      <c r="BT6" s="35">
        <f t="shared" si="8"/>
        <v>97.19</v>
      </c>
      <c r="BU6" s="35">
        <f t="shared" si="8"/>
        <v>99.46</v>
      </c>
      <c r="BV6" s="35">
        <f t="shared" si="8"/>
        <v>105.21</v>
      </c>
      <c r="BW6" s="35">
        <f t="shared" si="8"/>
        <v>105.71</v>
      </c>
      <c r="BX6" s="35">
        <f t="shared" si="8"/>
        <v>106.01</v>
      </c>
      <c r="BY6" s="35">
        <f t="shared" si="8"/>
        <v>104.57</v>
      </c>
      <c r="BZ6" s="34" t="str">
        <f>IF(BZ7="","",IF(BZ7="-","【-】","【"&amp;SUBSTITUTE(TEXT(BZ7,"#,##0.00"),"-","△")&amp;"】"))</f>
        <v>【104.36】</v>
      </c>
      <c r="CA6" s="35">
        <f>IF(CA7="",NA(),CA7)</f>
        <v>141.85</v>
      </c>
      <c r="CB6" s="35">
        <f t="shared" ref="CB6:CJ6" si="9">IF(CB7="",NA(),CB7)</f>
        <v>142.72</v>
      </c>
      <c r="CC6" s="35">
        <f t="shared" si="9"/>
        <v>138.05000000000001</v>
      </c>
      <c r="CD6" s="35">
        <f t="shared" si="9"/>
        <v>139.97</v>
      </c>
      <c r="CE6" s="35">
        <f t="shared" si="9"/>
        <v>143.08000000000001</v>
      </c>
      <c r="CF6" s="35">
        <f t="shared" si="9"/>
        <v>171.78</v>
      </c>
      <c r="CG6" s="35">
        <f t="shared" si="9"/>
        <v>162.59</v>
      </c>
      <c r="CH6" s="35">
        <f t="shared" si="9"/>
        <v>162.15</v>
      </c>
      <c r="CI6" s="35">
        <f t="shared" si="9"/>
        <v>162.24</v>
      </c>
      <c r="CJ6" s="35">
        <f t="shared" si="9"/>
        <v>165.47</v>
      </c>
      <c r="CK6" s="34" t="str">
        <f>IF(CK7="","",IF(CK7="-","【-】","【"&amp;SUBSTITUTE(TEXT(CK7,"#,##0.00"),"-","△")&amp;"】"))</f>
        <v>【165.71】</v>
      </c>
      <c r="CL6" s="35">
        <f>IF(CL7="",NA(),CL7)</f>
        <v>70.3</v>
      </c>
      <c r="CM6" s="35">
        <f t="shared" ref="CM6:CU6" si="10">IF(CM7="",NA(),CM7)</f>
        <v>70.239999999999995</v>
      </c>
      <c r="CN6" s="35">
        <f t="shared" si="10"/>
        <v>70.430000000000007</v>
      </c>
      <c r="CO6" s="35">
        <f t="shared" si="10"/>
        <v>71.489999999999995</v>
      </c>
      <c r="CP6" s="35">
        <f t="shared" si="10"/>
        <v>72.349999999999994</v>
      </c>
      <c r="CQ6" s="35">
        <f t="shared" si="10"/>
        <v>59.68</v>
      </c>
      <c r="CR6" s="35">
        <f t="shared" si="10"/>
        <v>59.17</v>
      </c>
      <c r="CS6" s="35">
        <f t="shared" si="10"/>
        <v>59.34</v>
      </c>
      <c r="CT6" s="35">
        <f t="shared" si="10"/>
        <v>59.11</v>
      </c>
      <c r="CU6" s="35">
        <f t="shared" si="10"/>
        <v>59.74</v>
      </c>
      <c r="CV6" s="34" t="str">
        <f>IF(CV7="","",IF(CV7="-","【-】","【"&amp;SUBSTITUTE(TEXT(CV7,"#,##0.00"),"-","△")&amp;"】"))</f>
        <v>【60.41】</v>
      </c>
      <c r="CW6" s="35">
        <f>IF(CW7="",NA(),CW7)</f>
        <v>92.66</v>
      </c>
      <c r="CX6" s="35">
        <f t="shared" ref="CX6:DF6" si="11">IF(CX7="",NA(),CX7)</f>
        <v>91.18</v>
      </c>
      <c r="CY6" s="35">
        <f t="shared" si="11"/>
        <v>92.08</v>
      </c>
      <c r="CZ6" s="35">
        <f t="shared" si="11"/>
        <v>92.22</v>
      </c>
      <c r="DA6" s="35">
        <f t="shared" si="11"/>
        <v>90.53</v>
      </c>
      <c r="DB6" s="35">
        <f t="shared" si="11"/>
        <v>87.63</v>
      </c>
      <c r="DC6" s="35">
        <f t="shared" si="11"/>
        <v>87.6</v>
      </c>
      <c r="DD6" s="35">
        <f t="shared" si="11"/>
        <v>87.74</v>
      </c>
      <c r="DE6" s="35">
        <f t="shared" si="11"/>
        <v>87.91</v>
      </c>
      <c r="DF6" s="35">
        <f t="shared" si="11"/>
        <v>87.28</v>
      </c>
      <c r="DG6" s="34" t="str">
        <f>IF(DG7="","",IF(DG7="-","【-】","【"&amp;SUBSTITUTE(TEXT(DG7,"#,##0.00"),"-","△")&amp;"】"))</f>
        <v>【89.93】</v>
      </c>
      <c r="DH6" s="35">
        <f>IF(DH7="",NA(),DH7)</f>
        <v>30.44</v>
      </c>
      <c r="DI6" s="35">
        <f t="shared" ref="DI6:DQ6" si="12">IF(DI7="",NA(),DI7)</f>
        <v>48.62</v>
      </c>
      <c r="DJ6" s="35">
        <f t="shared" si="12"/>
        <v>50.62</v>
      </c>
      <c r="DK6" s="35">
        <f t="shared" si="12"/>
        <v>51.59</v>
      </c>
      <c r="DL6" s="35">
        <f t="shared" si="12"/>
        <v>52.15</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0.51</v>
      </c>
      <c r="EE6" s="35">
        <f t="shared" ref="EE6:EM6" si="14">IF(EE7="",NA(),EE7)</f>
        <v>0.42</v>
      </c>
      <c r="EF6" s="34">
        <f t="shared" si="14"/>
        <v>0</v>
      </c>
      <c r="EG6" s="34">
        <f t="shared" si="14"/>
        <v>0.72</v>
      </c>
      <c r="EH6" s="35">
        <f t="shared" si="14"/>
        <v>0.51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252077</v>
      </c>
      <c r="D7" s="37">
        <v>46</v>
      </c>
      <c r="E7" s="37">
        <v>1</v>
      </c>
      <c r="F7" s="37">
        <v>0</v>
      </c>
      <c r="G7" s="37">
        <v>1</v>
      </c>
      <c r="H7" s="37" t="s">
        <v>105</v>
      </c>
      <c r="I7" s="37" t="s">
        <v>106</v>
      </c>
      <c r="J7" s="37" t="s">
        <v>107</v>
      </c>
      <c r="K7" s="37" t="s">
        <v>108</v>
      </c>
      <c r="L7" s="37" t="s">
        <v>109</v>
      </c>
      <c r="M7" s="37" t="s">
        <v>110</v>
      </c>
      <c r="N7" s="38" t="s">
        <v>111</v>
      </c>
      <c r="O7" s="38">
        <v>59.08</v>
      </c>
      <c r="P7" s="38">
        <v>99.89</v>
      </c>
      <c r="Q7" s="38">
        <v>2390</v>
      </c>
      <c r="R7" s="38">
        <v>82705</v>
      </c>
      <c r="S7" s="38">
        <v>55.74</v>
      </c>
      <c r="T7" s="38">
        <v>1483.76</v>
      </c>
      <c r="U7" s="38">
        <v>82679</v>
      </c>
      <c r="V7" s="38">
        <v>44.18</v>
      </c>
      <c r="W7" s="38">
        <v>1871.41</v>
      </c>
      <c r="X7" s="38">
        <v>107.46</v>
      </c>
      <c r="Y7" s="38">
        <v>104.22</v>
      </c>
      <c r="Z7" s="38">
        <v>106.61</v>
      </c>
      <c r="AA7" s="38">
        <v>106.99</v>
      </c>
      <c r="AB7" s="38">
        <v>104.14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706.23</v>
      </c>
      <c r="AU7" s="38">
        <v>314.64</v>
      </c>
      <c r="AV7" s="38">
        <v>362.35</v>
      </c>
      <c r="AW7" s="38">
        <v>360.21</v>
      </c>
      <c r="AX7" s="38">
        <v>255.83</v>
      </c>
      <c r="AY7" s="38">
        <v>739.59</v>
      </c>
      <c r="AZ7" s="38">
        <v>335.95</v>
      </c>
      <c r="BA7" s="38">
        <v>346.59</v>
      </c>
      <c r="BB7" s="38">
        <v>357.82</v>
      </c>
      <c r="BC7" s="38">
        <v>355.5</v>
      </c>
      <c r="BD7" s="38">
        <v>264.33999999999997</v>
      </c>
      <c r="BE7" s="38">
        <v>312.10000000000002</v>
      </c>
      <c r="BF7" s="38">
        <v>337.23</v>
      </c>
      <c r="BG7" s="38">
        <v>317.83999999999997</v>
      </c>
      <c r="BH7" s="38">
        <v>305.83999999999997</v>
      </c>
      <c r="BI7" s="38">
        <v>312.26</v>
      </c>
      <c r="BJ7" s="38">
        <v>324.08999999999997</v>
      </c>
      <c r="BK7" s="38">
        <v>319.82</v>
      </c>
      <c r="BL7" s="38">
        <v>312.02999999999997</v>
      </c>
      <c r="BM7" s="38">
        <v>307.45999999999998</v>
      </c>
      <c r="BN7" s="38">
        <v>312.58</v>
      </c>
      <c r="BO7" s="38">
        <v>274.27</v>
      </c>
      <c r="BP7" s="38">
        <v>98.72</v>
      </c>
      <c r="BQ7" s="38">
        <v>94.85</v>
      </c>
      <c r="BR7" s="38">
        <v>99.08</v>
      </c>
      <c r="BS7" s="38">
        <v>99.64</v>
      </c>
      <c r="BT7" s="38">
        <v>97.19</v>
      </c>
      <c r="BU7" s="38">
        <v>99.46</v>
      </c>
      <c r="BV7" s="38">
        <v>105.21</v>
      </c>
      <c r="BW7" s="38">
        <v>105.71</v>
      </c>
      <c r="BX7" s="38">
        <v>106.01</v>
      </c>
      <c r="BY7" s="38">
        <v>104.57</v>
      </c>
      <c r="BZ7" s="38">
        <v>104.36</v>
      </c>
      <c r="CA7" s="38">
        <v>141.85</v>
      </c>
      <c r="CB7" s="38">
        <v>142.72</v>
      </c>
      <c r="CC7" s="38">
        <v>138.05000000000001</v>
      </c>
      <c r="CD7" s="38">
        <v>139.97</v>
      </c>
      <c r="CE7" s="38">
        <v>143.08000000000001</v>
      </c>
      <c r="CF7" s="38">
        <v>171.78</v>
      </c>
      <c r="CG7" s="38">
        <v>162.59</v>
      </c>
      <c r="CH7" s="38">
        <v>162.15</v>
      </c>
      <c r="CI7" s="38">
        <v>162.24</v>
      </c>
      <c r="CJ7" s="38">
        <v>165.47</v>
      </c>
      <c r="CK7" s="38">
        <v>165.71</v>
      </c>
      <c r="CL7" s="38">
        <v>70.3</v>
      </c>
      <c r="CM7" s="38">
        <v>70.239999999999995</v>
      </c>
      <c r="CN7" s="38">
        <v>70.430000000000007</v>
      </c>
      <c r="CO7" s="38">
        <v>71.489999999999995</v>
      </c>
      <c r="CP7" s="38">
        <v>72.349999999999994</v>
      </c>
      <c r="CQ7" s="38">
        <v>59.68</v>
      </c>
      <c r="CR7" s="38">
        <v>59.17</v>
      </c>
      <c r="CS7" s="38">
        <v>59.34</v>
      </c>
      <c r="CT7" s="38">
        <v>59.11</v>
      </c>
      <c r="CU7" s="38">
        <v>59.74</v>
      </c>
      <c r="CV7" s="38">
        <v>60.41</v>
      </c>
      <c r="CW7" s="38">
        <v>92.66</v>
      </c>
      <c r="CX7" s="38">
        <v>91.18</v>
      </c>
      <c r="CY7" s="38">
        <v>92.08</v>
      </c>
      <c r="CZ7" s="38">
        <v>92.22</v>
      </c>
      <c r="DA7" s="38">
        <v>90.53</v>
      </c>
      <c r="DB7" s="38">
        <v>87.63</v>
      </c>
      <c r="DC7" s="38">
        <v>87.6</v>
      </c>
      <c r="DD7" s="38">
        <v>87.74</v>
      </c>
      <c r="DE7" s="38">
        <v>87.91</v>
      </c>
      <c r="DF7" s="38">
        <v>87.28</v>
      </c>
      <c r="DG7" s="38">
        <v>89.93</v>
      </c>
      <c r="DH7" s="38">
        <v>30.44</v>
      </c>
      <c r="DI7" s="38">
        <v>48.62</v>
      </c>
      <c r="DJ7" s="38">
        <v>50.62</v>
      </c>
      <c r="DK7" s="38">
        <v>51.59</v>
      </c>
      <c r="DL7" s="38">
        <v>52.15</v>
      </c>
      <c r="DM7" s="38">
        <v>39.65</v>
      </c>
      <c r="DN7" s="38">
        <v>45.25</v>
      </c>
      <c r="DO7" s="38">
        <v>46.27</v>
      </c>
      <c r="DP7" s="38">
        <v>46.88</v>
      </c>
      <c r="DQ7" s="38">
        <v>46.94</v>
      </c>
      <c r="DR7" s="38">
        <v>48.12</v>
      </c>
      <c r="DS7" s="38">
        <v>0</v>
      </c>
      <c r="DT7" s="38">
        <v>0</v>
      </c>
      <c r="DU7" s="38">
        <v>0</v>
      </c>
      <c r="DV7" s="38">
        <v>0</v>
      </c>
      <c r="DW7" s="38">
        <v>0</v>
      </c>
      <c r="DX7" s="38">
        <v>9.7100000000000009</v>
      </c>
      <c r="DY7" s="38">
        <v>10.71</v>
      </c>
      <c r="DZ7" s="38">
        <v>10.93</v>
      </c>
      <c r="EA7" s="38">
        <v>13.39</v>
      </c>
      <c r="EB7" s="38">
        <v>14.48</v>
      </c>
      <c r="EC7" s="38">
        <v>15.89</v>
      </c>
      <c r="ED7" s="38">
        <v>0.51</v>
      </c>
      <c r="EE7" s="38">
        <v>0.42</v>
      </c>
      <c r="EF7" s="38">
        <v>0</v>
      </c>
      <c r="EG7" s="38">
        <v>0.72</v>
      </c>
      <c r="EH7" s="38">
        <v>0.51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2019-01-22T07:26:36Z</cp:lastPrinted>
  <dcterms:created xsi:type="dcterms:W3CDTF">2018-12-03T08:33:35Z</dcterms:created>
  <dcterms:modified xsi:type="dcterms:W3CDTF">2019-01-22T10:02:21Z</dcterms:modified>
  <cp:category/>
</cp:coreProperties>
</file>