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5409B77-AD15-4403-8BEB-FB2AACBFCC6D}" xr6:coauthVersionLast="47" xr6:coauthVersionMax="47" xr10:uidLastSave="{00000000-0000-0000-0000-000000000000}"/>
  <bookViews>
    <workbookView xWindow="-120" yWindow="-120" windowWidth="20730" windowHeight="11160" tabRatio="796" xr2:uid="{00000000-000D-0000-FFFF-FFFF00000000}"/>
  </bookViews>
  <sheets>
    <sheet name="効果検証様式（集計値）" sheetId="1" r:id="rId1"/>
    <sheet name="R4.10" sheetId="84" r:id="rId2"/>
    <sheet name="R4.11" sheetId="115" r:id="rId3"/>
    <sheet name="R4.12" sheetId="116" r:id="rId4"/>
    <sheet name="R5.1" sheetId="114" r:id="rId5"/>
    <sheet name="R5.2" sheetId="117" r:id="rId6"/>
    <sheet name="R5.3" sheetId="118" r:id="rId7"/>
    <sheet name="R5.4" sheetId="119" r:id="rId8"/>
    <sheet name="R5.5" sheetId="120" r:id="rId9"/>
    <sheet name="R5.6" sheetId="121" r:id="rId10"/>
    <sheet name="R5.11" sheetId="112" r:id="rId11"/>
    <sheet name="R5.12" sheetId="122" r:id="rId12"/>
  </sheets>
  <definedNames>
    <definedName name="_xlnm.Print_Area" localSheetId="1">'R4.10'!$A$1:$J$36</definedName>
    <definedName name="_xlnm.Print_Area" localSheetId="2">'R4.11'!$A$1:$J$36</definedName>
    <definedName name="_xlnm.Print_Area" localSheetId="3">'R4.12'!$A$1:$J$36</definedName>
    <definedName name="_xlnm.Print_Area" localSheetId="4">'R5.1'!$A$1:$J$36</definedName>
    <definedName name="_xlnm.Print_Area" localSheetId="10">'R5.11'!$A$1:$J$36</definedName>
    <definedName name="_xlnm.Print_Area" localSheetId="11">'R5.12'!$A$1:$J$36</definedName>
    <definedName name="_xlnm.Print_Area" localSheetId="5">'R5.2'!$A$1:$J$36</definedName>
    <definedName name="_xlnm.Print_Area" localSheetId="6">'R5.3'!$A$1:$J$36</definedName>
    <definedName name="_xlnm.Print_Area" localSheetId="7">'R5.4'!$A$1:$J$36</definedName>
    <definedName name="_xlnm.Print_Area" localSheetId="8">'R5.5'!$A$1:$J$36</definedName>
    <definedName name="_xlnm.Print_Area" localSheetId="9">'R5.6'!$A$1:$J$36</definedName>
    <definedName name="_xlnm.Print_Area" localSheetId="0">'効果検証様式（集計値）'!$A$1:$H$38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32" i="122"/>
  <c r="E31" i="122"/>
  <c r="E32" i="112"/>
  <c r="E31" i="112"/>
  <c r="E32" i="121"/>
  <c r="E31" i="121"/>
  <c r="E31" i="119"/>
  <c r="E32" i="120"/>
  <c r="E31" i="120"/>
  <c r="E32" i="119"/>
  <c r="E32" i="118"/>
  <c r="E31" i="118"/>
  <c r="E32" i="117"/>
  <c r="E31" i="117"/>
  <c r="E32" i="114"/>
  <c r="E31" i="114"/>
  <c r="E32" i="116"/>
  <c r="E31" i="116"/>
  <c r="E32" i="115"/>
  <c r="E31" i="115"/>
  <c r="E32" i="84"/>
  <c r="E31" i="84"/>
  <c r="E34" i="1"/>
  <c r="E33" i="1"/>
  <c r="E8" i="1" l="1"/>
  <c r="E18" i="84"/>
  <c r="E29" i="1"/>
  <c r="E19" i="1"/>
  <c r="E18" i="1"/>
  <c r="E16" i="1"/>
  <c r="E14" i="1"/>
  <c r="E15" i="1"/>
  <c r="E9" i="1"/>
  <c r="E10" i="1"/>
  <c r="E13" i="1"/>
  <c r="E20" i="1" l="1"/>
  <c r="E18" i="122"/>
  <c r="E15" i="122"/>
  <c r="E9" i="122"/>
  <c r="E19" i="121"/>
  <c r="E18" i="121"/>
  <c r="E15" i="121"/>
  <c r="E9" i="121"/>
  <c r="E19" i="120"/>
  <c r="E18" i="120"/>
  <c r="E15" i="120"/>
  <c r="E9" i="120"/>
  <c r="E19" i="119"/>
  <c r="E18" i="119"/>
  <c r="E15" i="119"/>
  <c r="E9" i="119"/>
  <c r="E19" i="118"/>
  <c r="E18" i="118"/>
  <c r="E15" i="118"/>
  <c r="E9" i="118"/>
  <c r="E19" i="117"/>
  <c r="E18" i="117"/>
  <c r="E15" i="117"/>
  <c r="E9" i="117"/>
  <c r="E18" i="115"/>
  <c r="E19" i="116" l="1"/>
  <c r="E18" i="116"/>
  <c r="E15" i="116"/>
  <c r="E9" i="116"/>
  <c r="E19" i="115"/>
  <c r="E15" i="115"/>
  <c r="E9" i="115"/>
  <c r="E19" i="84"/>
  <c r="E19" i="114"/>
  <c r="E18" i="112"/>
  <c r="E21" i="1" l="1"/>
  <c r="E18" i="114" l="1"/>
  <c r="E15" i="114"/>
  <c r="E9" i="114"/>
  <c r="E15" i="112"/>
  <c r="E9" i="112"/>
  <c r="E15" i="84" l="1"/>
  <c r="E9" i="84"/>
  <c r="E11" i="1" l="1"/>
</calcChain>
</file>

<file path=xl/sharedStrings.xml><?xml version="1.0" encoding="utf-8"?>
<sst xmlns="http://schemas.openxmlformats.org/spreadsheetml/2006/main" count="500" uniqueCount="57">
  <si>
    <t>効果検証様式（全国旅行支援）</t>
    <rPh sb="0" eb="2">
      <t>コウカ</t>
    </rPh>
    <rPh sb="2" eb="4">
      <t>ケンショウ</t>
    </rPh>
    <rPh sb="4" eb="6">
      <t>ヨウシキ</t>
    </rPh>
    <rPh sb="7" eb="13">
      <t>ゼンコクリョコウシエン</t>
    </rPh>
    <phoneticPr fontId="1"/>
  </si>
  <si>
    <t>都道府県名</t>
    <rPh sb="0" eb="4">
      <t>トドウフケン</t>
    </rPh>
    <rPh sb="4" eb="5">
      <t>メイ</t>
    </rPh>
    <phoneticPr fontId="1"/>
  </si>
  <si>
    <t>作成年月日</t>
    <rPh sb="0" eb="2">
      <t>サクセイ</t>
    </rPh>
    <rPh sb="2" eb="5">
      <t>ネンガッピ</t>
    </rPh>
    <phoneticPr fontId="1"/>
  </si>
  <si>
    <t>①</t>
    <phoneticPr fontId="1"/>
  </si>
  <si>
    <t>対象商品の内容</t>
    <phoneticPr fontId="1"/>
  </si>
  <si>
    <t>事業名</t>
    <rPh sb="0" eb="3">
      <t>ジギョウメイ</t>
    </rPh>
    <phoneticPr fontId="1"/>
  </si>
  <si>
    <t>②</t>
    <phoneticPr fontId="1"/>
  </si>
  <si>
    <t>対象商品の数量</t>
    <rPh sb="5" eb="7">
      <t>スウリョウ</t>
    </rPh>
    <phoneticPr fontId="1"/>
  </si>
  <si>
    <t>販売金額（円）</t>
    <rPh sb="0" eb="2">
      <t>ハンバイ</t>
    </rPh>
    <rPh sb="2" eb="4">
      <t>キンガク</t>
    </rPh>
    <rPh sb="5" eb="6">
      <t>エン</t>
    </rPh>
    <phoneticPr fontId="1"/>
  </si>
  <si>
    <t>②-1：旅行会社経由</t>
    <rPh sb="4" eb="6">
      <t>リョコウ</t>
    </rPh>
    <rPh sb="6" eb="8">
      <t>カイシャ</t>
    </rPh>
    <rPh sb="8" eb="10">
      <t>ケイユ</t>
    </rPh>
    <phoneticPr fontId="1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</si>
  <si>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</si>
  <si>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②-3：宿直販等</t>
    <rPh sb="4" eb="5">
      <t>ヤド</t>
    </rPh>
    <rPh sb="5" eb="7">
      <t>チョクハン</t>
    </rPh>
    <rPh sb="7" eb="8">
      <t>トウ</t>
    </rPh>
    <phoneticPr fontId="1"/>
  </si>
  <si>
    <t>補助金額（円）</t>
    <rPh sb="5" eb="6">
      <t>エン</t>
    </rPh>
    <phoneticPr fontId="1"/>
  </si>
  <si>
    <t>旅行割引額</t>
    <rPh sb="0" eb="2">
      <t>リョコウ</t>
    </rPh>
    <rPh sb="2" eb="4">
      <t>ワリビキ</t>
    </rPh>
    <rPh sb="4" eb="5">
      <t>ガク</t>
    </rPh>
    <phoneticPr fontId="1"/>
  </si>
  <si>
    <t>②-4：旅行会社経由</t>
    <rPh sb="4" eb="6">
      <t>リョコウ</t>
    </rPh>
    <rPh sb="6" eb="8">
      <t>カイシャ</t>
    </rPh>
    <rPh sb="8" eb="10">
      <t>ケイユ</t>
    </rPh>
    <phoneticPr fontId="1"/>
  </si>
  <si>
    <t>②-5：旅行会社経由（日帰り）</t>
    <rPh sb="11" eb="13">
      <t>ヒガエ</t>
    </rPh>
    <phoneticPr fontId="1"/>
  </si>
  <si>
    <t>②-6：宿直販等</t>
    <rPh sb="4" eb="5">
      <t>ヤド</t>
    </rPh>
    <rPh sb="5" eb="7">
      <t>チョクハン</t>
    </rPh>
    <rPh sb="7" eb="8">
      <t>トウ</t>
    </rPh>
    <phoneticPr fontId="1"/>
  </si>
  <si>
    <t>②-7：ｸｰﾎﾟﾝ使用額</t>
    <phoneticPr fontId="1"/>
  </si>
  <si>
    <t>②-10：1人泊あたりの平均旅行代金（円）※2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1"/>
  </si>
  <si>
    <t>③</t>
    <phoneticPr fontId="1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</si>
  <si>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</si>
  <si>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</si>
  <si>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</si>
  <si>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③-1：販売期間</t>
    <rPh sb="4" eb="6">
      <t>ハンバイ</t>
    </rPh>
    <rPh sb="6" eb="8">
      <t>キカン</t>
    </rPh>
    <phoneticPr fontId="1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</si>
  <si>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1"/>
  </si>
  <si>
    <t>④</t>
    <phoneticPr fontId="1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</si>
  <si>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1"/>
  </si>
  <si>
    <t>販路ごとの販売割合</t>
    <rPh sb="0" eb="2">
      <t>ハンロ</t>
    </rPh>
    <rPh sb="5" eb="7">
      <t>ハンバイ</t>
    </rPh>
    <rPh sb="7" eb="9">
      <t>ワリアイ</t>
    </rPh>
    <phoneticPr fontId="1"/>
  </si>
  <si>
    <t>④-1：旅行会社経由</t>
    <rPh sb="4" eb="6">
      <t>リョコウ</t>
    </rPh>
    <rPh sb="6" eb="8">
      <t>カイシャ</t>
    </rPh>
    <rPh sb="8" eb="10">
      <t>ケイユ</t>
    </rPh>
    <phoneticPr fontId="1"/>
  </si>
  <si>
    <t>④-2：宿直販等</t>
    <rPh sb="4" eb="5">
      <t>ヤド</t>
    </rPh>
    <rPh sb="5" eb="7">
      <t>チョクハン</t>
    </rPh>
    <rPh sb="7" eb="8">
      <t>トウ</t>
    </rPh>
    <phoneticPr fontId="1"/>
  </si>
  <si>
    <t>⑤</t>
    <phoneticPr fontId="1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</si>
  <si>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1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</si>
  <si>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1"/>
  </si>
  <si>
    <t>効果検証様式（全国旅行支援）</t>
    <rPh sb="0" eb="2">
      <t>コウカ</t>
    </rPh>
    <rPh sb="2" eb="4">
      <t>ケンショウ</t>
    </rPh>
    <rPh sb="4" eb="6">
      <t>ヨウシキ</t>
    </rPh>
    <rPh sb="7" eb="9">
      <t>ゼンコク</t>
    </rPh>
    <rPh sb="9" eb="11">
      <t>リョコウ</t>
    </rPh>
    <rPh sb="11" eb="13">
      <t>シエン</t>
    </rPh>
    <phoneticPr fontId="1"/>
  </si>
  <si>
    <t>旅行割引</t>
    <rPh sb="0" eb="2">
      <t>リョコウ</t>
    </rPh>
    <rPh sb="2" eb="4">
      <t>ワリビキ</t>
    </rPh>
    <phoneticPr fontId="1"/>
  </si>
  <si>
    <t>②-5：旅行会社経由（日帰り）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</si>
  <si>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合計</t>
    <rPh sb="0" eb="2">
      <t>ゴウケイ</t>
    </rPh>
    <phoneticPr fontId="1"/>
  </si>
  <si>
    <t>②-9：延べ旅行者数（日帰り）（人）</t>
    <rPh sb="4" eb="5">
      <t>ノ</t>
    </rPh>
    <rPh sb="6" eb="9">
      <t>リョコウシャ</t>
    </rPh>
    <rPh sb="9" eb="10">
      <t>スウ</t>
    </rPh>
    <rPh sb="11" eb="13">
      <t>ヒガエ</t>
    </rPh>
    <phoneticPr fontId="1"/>
  </si>
  <si>
    <t>②-11：1人あたりの平均旅行代金（日帰り）（円）※2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</si>
  <si>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2" eb="13">
      <t>ハク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</si>
  <si>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1" eb="13">
      <t>ニンハク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</si>
  <si>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29">
      <t>ニン</t>
    </rPh>
    <rPh sb="29" eb="30">
      <t>ハク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</si>
  <si>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30">
      <t>ニンハク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</si>
  <si>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1"/>
  </si>
  <si>
    <t>※3　③‐２のうち、実際に旅行割引の対象となっていた日数</t>
    <rPh sb="10" eb="12">
      <t>ジッサイ</t>
    </rPh>
    <rPh sb="13" eb="17">
      <t>リョコウワリビキ</t>
    </rPh>
    <rPh sb="18" eb="20">
      <t>タイショウ</t>
    </rPh>
    <rPh sb="26" eb="28">
      <t>ニッスウ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</si>
  <si>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モノ</t>
    </rPh>
    <rPh sb="35" eb="36">
      <t>スウ</t>
    </rPh>
    <rPh sb="37" eb="39">
      <t>サンシュツ</t>
    </rPh>
    <phoneticPr fontId="1"/>
  </si>
  <si>
    <t>事業名（実施期間）</t>
    <rPh sb="0" eb="3">
      <t>ジギョウメイ</t>
    </rPh>
    <rPh sb="4" eb="8">
      <t>ジッシキカン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</si>
  <si>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1"/>
  </si>
  <si>
    <t>全国版　今こそ滋賀を旅しよう！第１弾</t>
    <rPh sb="0" eb="2">
      <t>ゼンコク</t>
    </rPh>
    <rPh sb="2" eb="3">
      <t>バン</t>
    </rPh>
    <rPh sb="4" eb="5">
      <t>イマ</t>
    </rPh>
    <rPh sb="7" eb="9">
      <t>シガ</t>
    </rPh>
    <rPh sb="10" eb="11">
      <t>タビ</t>
    </rPh>
    <rPh sb="15" eb="16">
      <t>ダイ</t>
    </rPh>
    <rPh sb="17" eb="18">
      <t>ダン</t>
    </rPh>
    <phoneticPr fontId="1"/>
  </si>
  <si>
    <t>全国版　今こそ滋賀を旅しよう！第２弾</t>
    <phoneticPr fontId="1"/>
  </si>
  <si>
    <t>全国版　今こそ滋賀を旅しよう！第３弾</t>
    <phoneticPr fontId="1"/>
  </si>
  <si>
    <t>全国版　今こそ滋賀を旅しよう！第１弾（R4.10.11～R4.12.27）
全国版　今こそ滋賀を旅しよう！第２弾（R5.1.10～R5.6.30）
全国版　今こそ滋賀を旅しよう！第３弾（R5.11.27～R5.12.26)</t>
    <rPh sb="0" eb="2">
      <t>ゼンコク</t>
    </rPh>
    <rPh sb="2" eb="3">
      <t>バン</t>
    </rPh>
    <rPh sb="4" eb="5">
      <t>イマ</t>
    </rPh>
    <rPh sb="7" eb="9">
      <t>シガ</t>
    </rPh>
    <rPh sb="10" eb="11">
      <t>タビ</t>
    </rPh>
    <rPh sb="15" eb="16">
      <t>ダイ</t>
    </rPh>
    <rPh sb="17" eb="18">
      <t>ダン</t>
    </rPh>
    <rPh sb="38" eb="40">
      <t>ゼンコク</t>
    </rPh>
    <rPh sb="40" eb="41">
      <t>バン</t>
    </rPh>
    <rPh sb="42" eb="43">
      <t>イマ</t>
    </rPh>
    <rPh sb="45" eb="47">
      <t>シガ</t>
    </rPh>
    <rPh sb="48" eb="49">
      <t>タビ</t>
    </rPh>
    <rPh sb="53" eb="54">
      <t>ダイ</t>
    </rPh>
    <rPh sb="55" eb="56">
      <t>ダン</t>
    </rPh>
    <phoneticPr fontId="1"/>
  </si>
  <si>
    <t>滋賀県</t>
    <rPh sb="0" eb="2">
      <t>シガ</t>
    </rPh>
    <rPh sb="2" eb="3">
      <t>ケン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</si>
  <si>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phoneticPr fontId="1"/>
  </si>
  <si>
    <r>
      <t>②-11：</t>
    </r>
    <r>
      <rPr>
        <sz val="8"/>
        <rFont val="ＭＳ Ｐゴシック"/>
        <family val="3"/>
        <charset val="128"/>
      </rPr>
      <t>1人あたりの平均旅行代金（日帰り）（円）※2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</si>
  <si>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-</t>
    <phoneticPr fontId="1"/>
  </si>
  <si>
    <t>　執行状況に応じ、適宜適切に旅行事業者ごとに設定した予算枠の見直しを行った。
　また、旅行需要の状況を踏まえた事業再開を行い、旅行需要の喚起を図った。
　不正を防止するために講じた措置としては、宿泊者に宿泊確認書を記入させたとともに、参画宿泊施設に対し巡回点検を行った。</t>
    <rPh sb="1" eb="3">
      <t>シッコウ</t>
    </rPh>
    <rPh sb="3" eb="5">
      <t>ジョウキョウ</t>
    </rPh>
    <rPh sb="6" eb="7">
      <t>オウ</t>
    </rPh>
    <rPh sb="9" eb="11">
      <t>テキギ</t>
    </rPh>
    <rPh sb="11" eb="13">
      <t>テキセツ</t>
    </rPh>
    <rPh sb="14" eb="16">
      <t>リョコウ</t>
    </rPh>
    <rPh sb="16" eb="19">
      <t>ジギョウシャ</t>
    </rPh>
    <rPh sb="22" eb="24">
      <t>セッテイ</t>
    </rPh>
    <rPh sb="26" eb="28">
      <t>ヨサン</t>
    </rPh>
    <rPh sb="28" eb="29">
      <t>ワク</t>
    </rPh>
    <rPh sb="30" eb="32">
      <t>ミナオ</t>
    </rPh>
    <rPh sb="34" eb="35">
      <t>オコナ</t>
    </rPh>
    <rPh sb="43" eb="45">
      <t>リョコウ</t>
    </rPh>
    <rPh sb="45" eb="47">
      <t>ジュヨウ</t>
    </rPh>
    <rPh sb="48" eb="50">
      <t>ジョウキョウ</t>
    </rPh>
    <rPh sb="51" eb="52">
      <t>フ</t>
    </rPh>
    <rPh sb="55" eb="57">
      <t>ジギョウ</t>
    </rPh>
    <rPh sb="57" eb="58">
      <t>サイ</t>
    </rPh>
    <rPh sb="60" eb="61">
      <t>オコナ</t>
    </rPh>
    <rPh sb="68" eb="70">
      <t>カンキ</t>
    </rPh>
    <rPh sb="71" eb="72">
      <t>ハカ</t>
    </rPh>
    <rPh sb="77" eb="79">
      <t>フセイ</t>
    </rPh>
    <rPh sb="80" eb="82">
      <t>ボウシ</t>
    </rPh>
    <rPh sb="87" eb="88">
      <t>コウ</t>
    </rPh>
    <rPh sb="90" eb="92">
      <t>ソチ</t>
    </rPh>
    <rPh sb="117" eb="119">
      <t>サンカク</t>
    </rPh>
    <rPh sb="119" eb="121">
      <t>シュクハク</t>
    </rPh>
    <rPh sb="121" eb="123">
      <t>シセツ</t>
    </rPh>
    <rPh sb="124" eb="125">
      <t>タイ</t>
    </rPh>
    <rPh sb="126" eb="128">
      <t>ジュンカイ</t>
    </rPh>
    <rPh sb="128" eb="130">
      <t>テンケン</t>
    </rPh>
    <rPh sb="131" eb="132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</si>
</sst>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9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left" vertical="top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17" xfId="0" applyFont="1" applyFill="1" applyBorder="1" applyAlignment="1">
      <alignment vertical="top"/>
    </xf>
    <xf numFmtId="0" fontId="4" fillId="0" borderId="17" xfId="0" applyFont="1" applyFill="1" applyBorder="1" applyAlignment="1">
      <alignment horizontal="left" vertical="top"/>
    </xf>
    <xf numFmtId="0" fontId="4" fillId="0" borderId="0" xfId="0" applyFont="1" applyFill="1" applyAlignment="1">
      <alignment vertical="center"/>
    </xf>
    <xf numFmtId="57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6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9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57" fontId="6" fillId="0" borderId="2" xfId="0" applyNumberFormat="1" applyFont="1" applyBorder="1" applyAlignment="1">
      <alignment horizontal="center" vertical="center"/>
    </xf>
    <xf numFmtId="57" fontId="6" fillId="0" borderId="0" xfId="0" applyNumberFormat="1" applyFont="1" applyAlignment="1">
      <alignment horizontal="center" vertical="center"/>
    </xf>
    <xf numFmtId="57" fontId="6" fillId="0" borderId="3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57" fontId="6" fillId="0" borderId="2" xfId="0" applyNumberFormat="1" applyFont="1" applyBorder="1" applyAlignment="1">
      <alignment horizontal="center" vertical="center"/>
    </xf>
    <xf numFmtId="57" fontId="6" fillId="0" borderId="4" xfId="0" applyNumberFormat="1" applyFont="1" applyBorder="1" applyAlignment="1">
      <alignment horizontal="center" vertical="center"/>
    </xf>
    <xf numFmtId="57" fontId="6" fillId="0" borderId="3" xfId="0" applyNumberFormat="1" applyFont="1" applyBorder="1" applyAlignment="1">
      <alignment horizontal="center" vertical="center"/>
    </xf>
    <xf numFmtId="57" fontId="6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177" fontId="6" fillId="0" borderId="11" xfId="0" applyNumberFormat="1" applyFont="1" applyBorder="1" applyAlignment="1">
      <alignment horizontal="center" vertical="center"/>
    </xf>
    <xf numFmtId="177" fontId="6" fillId="0" borderId="12" xfId="0" applyNumberFormat="1" applyFont="1" applyBorder="1" applyAlignment="1">
      <alignment horizontal="center" vertical="center"/>
    </xf>
    <xf numFmtId="177" fontId="6" fillId="0" borderId="13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3" fontId="6" fillId="0" borderId="45" xfId="0" applyNumberFormat="1" applyFont="1" applyBorder="1" applyAlignment="1">
      <alignment horizontal="right" vertical="center"/>
    </xf>
    <xf numFmtId="3" fontId="6" fillId="0" borderId="46" xfId="0" applyNumberFormat="1" applyFont="1" applyBorder="1" applyAlignment="1">
      <alignment horizontal="right" vertical="center"/>
    </xf>
    <xf numFmtId="3" fontId="6" fillId="0" borderId="47" xfId="0" applyNumberFormat="1" applyFont="1" applyBorder="1" applyAlignment="1">
      <alignment horizontal="right" vertical="center"/>
    </xf>
    <xf numFmtId="3" fontId="6" fillId="0" borderId="42" xfId="0" applyNumberFormat="1" applyFont="1" applyBorder="1" applyAlignment="1">
      <alignment horizontal="right" vertical="center"/>
    </xf>
    <xf numFmtId="3" fontId="6" fillId="0" borderId="43" xfId="0" applyNumberFormat="1" applyFont="1" applyBorder="1" applyAlignment="1">
      <alignment horizontal="right" vertical="center"/>
    </xf>
    <xf numFmtId="3" fontId="6" fillId="0" borderId="44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3" fontId="6" fillId="0" borderId="34" xfId="0" applyNumberFormat="1" applyFont="1" applyBorder="1" applyAlignment="1">
      <alignment horizontal="right" vertical="center"/>
    </xf>
    <xf numFmtId="3" fontId="6" fillId="0" borderId="35" xfId="0" applyNumberFormat="1" applyFont="1" applyBorder="1" applyAlignment="1">
      <alignment horizontal="right" vertical="center"/>
    </xf>
    <xf numFmtId="3" fontId="6" fillId="0" borderId="36" xfId="0" applyNumberFormat="1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21" xfId="0" applyFont="1" applyBorder="1" applyAlignment="1">
      <alignment horizontal="left" vertical="center" wrapText="1"/>
    </xf>
    <xf numFmtId="0" fontId="6" fillId="0" borderId="30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176" fontId="6" fillId="0" borderId="29" xfId="0" applyNumberFormat="1" applyFont="1" applyBorder="1" applyAlignment="1">
      <alignment horizontal="right" vertical="center"/>
    </xf>
    <xf numFmtId="176" fontId="6" fillId="0" borderId="31" xfId="0" applyNumberFormat="1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3" fontId="6" fillId="0" borderId="22" xfId="0" applyNumberFormat="1" applyFont="1" applyBorder="1" applyAlignment="1">
      <alignment horizontal="right" vertical="center"/>
    </xf>
    <xf numFmtId="176" fontId="6" fillId="0" borderId="48" xfId="0" applyNumberFormat="1" applyFont="1" applyBorder="1" applyAlignment="1">
      <alignment horizontal="right" vertical="center"/>
    </xf>
    <xf numFmtId="176" fontId="6" fillId="0" borderId="49" xfId="0" applyNumberFormat="1" applyFont="1" applyBorder="1" applyAlignment="1">
      <alignment horizontal="right" vertical="center"/>
    </xf>
    <xf numFmtId="176" fontId="6" fillId="0" borderId="50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3" fontId="6" fillId="0" borderId="24" xfId="0" applyNumberFormat="1" applyFont="1" applyBorder="1" applyAlignment="1">
      <alignment horizontal="right" vertical="center"/>
    </xf>
    <xf numFmtId="3" fontId="6" fillId="0" borderId="25" xfId="0" applyNumberFormat="1" applyFont="1" applyBorder="1" applyAlignment="1">
      <alignment horizontal="righ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4" fillId="0" borderId="18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3" fontId="6" fillId="0" borderId="19" xfId="0" applyNumberFormat="1" applyFont="1" applyFill="1" applyBorder="1" applyAlignment="1">
      <alignment horizontal="right" vertical="center"/>
    </xf>
    <xf numFmtId="3" fontId="6" fillId="0" borderId="20" xfId="0" applyNumberFormat="1" applyFont="1" applyFill="1" applyBorder="1" applyAlignment="1">
      <alignment horizontal="right" vertical="center"/>
    </xf>
    <xf numFmtId="3" fontId="6" fillId="0" borderId="17" xfId="0" applyNumberFormat="1" applyFont="1" applyFill="1" applyBorder="1" applyAlignment="1">
      <alignment horizontal="right" vertical="center"/>
    </xf>
    <xf numFmtId="3" fontId="6" fillId="0" borderId="22" xfId="0" applyNumberFormat="1" applyFont="1" applyFill="1" applyBorder="1" applyAlignment="1">
      <alignment horizontal="right" vertical="center"/>
    </xf>
    <xf numFmtId="3" fontId="6" fillId="0" borderId="27" xfId="0" applyNumberFormat="1" applyFont="1" applyFill="1" applyBorder="1" applyAlignment="1">
      <alignment horizontal="right" vertical="center"/>
    </xf>
    <xf numFmtId="3" fontId="6" fillId="0" borderId="28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top"/>
    </xf>
    <xf numFmtId="0" fontId="4" fillId="0" borderId="27" xfId="0" applyFont="1" applyFill="1" applyBorder="1" applyAlignment="1">
      <alignment horizontal="left" vertical="top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1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right" vertical="center"/>
    </xf>
    <xf numFmtId="0" fontId="4" fillId="0" borderId="39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3" fontId="6" fillId="0" borderId="24" xfId="0" applyNumberFormat="1" applyFont="1" applyFill="1" applyBorder="1" applyAlignment="1">
      <alignment horizontal="right" vertical="center"/>
    </xf>
    <xf numFmtId="3" fontId="6" fillId="0" borderId="25" xfId="0" applyNumberFormat="1" applyFont="1" applyFill="1" applyBorder="1" applyAlignment="1">
      <alignment horizontal="right" vertical="center"/>
    </xf>
    <xf numFmtId="3" fontId="6" fillId="0" borderId="39" xfId="0" applyNumberFormat="1" applyFont="1" applyFill="1" applyBorder="1" applyAlignment="1">
      <alignment horizontal="right" vertical="center"/>
    </xf>
    <xf numFmtId="3" fontId="6" fillId="0" borderId="41" xfId="0" applyNumberFormat="1" applyFont="1" applyFill="1" applyBorder="1" applyAlignment="1">
      <alignment horizontal="right" vertical="center"/>
    </xf>
    <xf numFmtId="176" fontId="6" fillId="0" borderId="19" xfId="0" applyNumberFormat="1" applyFont="1" applyFill="1" applyBorder="1" applyAlignment="1">
      <alignment horizontal="right" vertical="center"/>
    </xf>
    <xf numFmtId="176" fontId="6" fillId="0" borderId="20" xfId="0" applyNumberFormat="1" applyFont="1" applyFill="1" applyBorder="1" applyAlignment="1">
      <alignment horizontal="right" vertical="center"/>
    </xf>
    <xf numFmtId="176" fontId="6" fillId="0" borderId="27" xfId="0" applyNumberFormat="1" applyFont="1" applyFill="1" applyBorder="1" applyAlignment="1">
      <alignment horizontal="right" vertical="center"/>
    </xf>
    <xf numFmtId="176" fontId="6" fillId="0" borderId="28" xfId="0" applyNumberFormat="1" applyFont="1" applyFill="1" applyBorder="1" applyAlignment="1">
      <alignment horizontal="right" vertical="center"/>
    </xf>
    <xf numFmtId="0" fontId="4" fillId="0" borderId="32" xfId="0" applyFont="1" applyFill="1" applyBorder="1" applyAlignment="1">
      <alignment horizontal="right" vertical="center"/>
    </xf>
    <xf numFmtId="0" fontId="4" fillId="0" borderId="33" xfId="0" applyFont="1" applyFill="1" applyBorder="1" applyAlignment="1">
      <alignment horizontal="right" vertical="center"/>
    </xf>
    <xf numFmtId="3" fontId="6" fillId="0" borderId="34" xfId="0" applyNumberFormat="1" applyFont="1" applyFill="1" applyBorder="1" applyAlignment="1">
      <alignment horizontal="right" vertical="center"/>
    </xf>
    <xf numFmtId="3" fontId="6" fillId="0" borderId="35" xfId="0" applyNumberFormat="1" applyFont="1" applyFill="1" applyBorder="1" applyAlignment="1">
      <alignment horizontal="right" vertical="center"/>
    </xf>
    <xf numFmtId="3" fontId="6" fillId="0" borderId="36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57" fontId="6" fillId="2" borderId="14" xfId="0" applyNumberFormat="1" applyFont="1" applyFill="1" applyBorder="1" applyAlignment="1">
      <alignment horizontal="center" vertical="center"/>
    </xf>
    <xf numFmtId="57" fontId="6" fillId="2" borderId="16" xfId="0" applyNumberFormat="1" applyFont="1" applyFill="1" applyBorder="1" applyAlignment="1">
      <alignment horizontal="center" vertical="center"/>
    </xf>
    <xf numFmtId="57" fontId="6" fillId="2" borderId="2" xfId="0" applyNumberFormat="1" applyFont="1" applyFill="1" applyBorder="1" applyAlignment="1">
      <alignment horizontal="center" vertical="center"/>
    </xf>
    <xf numFmtId="57" fontId="6" fillId="2" borderId="4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57" fontId="6" fillId="2" borderId="3" xfId="0" applyNumberFormat="1" applyFont="1" applyFill="1" applyBorder="1" applyAlignment="1">
      <alignment horizontal="center" vertical="center"/>
    </xf>
    <xf numFmtId="57" fontId="6" fillId="2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6" xfId="0" applyFont="1" applyBorder="1" applyAlignment="1">
      <alignment vertical="center"/>
    </xf>
    <xf numFmtId="0" fontId="4" fillId="0" borderId="32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3" fontId="6" fillId="0" borderId="27" xfId="0" applyNumberFormat="1" applyFont="1" applyBorder="1" applyAlignment="1">
      <alignment horizontal="right" vertical="center"/>
    </xf>
    <xf numFmtId="3" fontId="6" fillId="0" borderId="28" xfId="0" applyNumberFormat="1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3" fontId="6" fillId="0" borderId="39" xfId="0" applyNumberFormat="1" applyFont="1" applyBorder="1" applyAlignment="1">
      <alignment horizontal="right" vertical="center"/>
    </xf>
    <xf numFmtId="3" fontId="6" fillId="0" borderId="41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7" xfId="0" applyFont="1" applyBorder="1" applyAlignment="1">
      <alignment vertical="center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view="pageBreakPreview" zoomScaleNormal="100" zoomScaleSheetLayoutView="100" workbookViewId="0">
      <selection activeCell="G3" sqref="G3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0.625" style="1" customWidth="1"/>
    <col min="5" max="5" width="25.625" style="1" customWidth="1"/>
    <col min="6" max="6" width="10.625" style="1" customWidth="1"/>
    <col min="7" max="7" width="15.625" style="36" customWidth="1"/>
    <col min="8" max="8" width="0.875" style="1" customWidth="1"/>
    <col min="9" max="10" width="9" style="1" customWidth="1"/>
    <col min="11" max="16384" width="9" style="1"/>
  </cols>
  <sheetData>
    <row r="1" spans="1:8" ht="18.75" customHeight="1" x14ac:dyDescent="0.4">
      <c r="A1" s="92" t="s">
        <v>0</v>
      </c>
      <c r="B1" s="92"/>
      <c r="C1" s="92"/>
      <c r="D1" s="92"/>
      <c r="E1" s="92"/>
      <c r="F1" s="92"/>
      <c r="G1" s="92"/>
      <c r="H1" s="4"/>
    </row>
    <row r="2" spans="1:8" x14ac:dyDescent="0.4">
      <c r="B2" s="2"/>
      <c r="C2" s="5" t="s">
        <v>1</v>
      </c>
      <c r="D2" s="39" t="s">
        <v>52</v>
      </c>
      <c r="E2" s="4"/>
      <c r="F2" s="5" t="s">
        <v>2</v>
      </c>
      <c r="G2" s="34">
        <v>45534</v>
      </c>
    </row>
    <row r="3" spans="1:8" ht="15" customHeight="1" x14ac:dyDescent="0.4">
      <c r="B3" s="2"/>
      <c r="C3" s="4"/>
      <c r="D3" s="4"/>
      <c r="E3" s="4"/>
      <c r="F3" s="4"/>
      <c r="G3" s="35"/>
      <c r="H3" s="4"/>
    </row>
    <row r="4" spans="1:8" ht="15" customHeight="1" thickBot="1" x14ac:dyDescent="0.45">
      <c r="B4" s="1" t="s">
        <v>3</v>
      </c>
      <c r="C4" s="95" t="s">
        <v>4</v>
      </c>
      <c r="D4" s="95"/>
      <c r="E4" s="95"/>
      <c r="F4" s="95"/>
      <c r="G4" s="35"/>
    </row>
    <row r="5" spans="1:8" ht="37.5" customHeight="1" thickBot="1" x14ac:dyDescent="0.45">
      <c r="C5" s="93" t="s">
        <v>46</v>
      </c>
      <c r="D5" s="94"/>
      <c r="E5" s="54" t="s">
        <v>51</v>
      </c>
      <c r="F5" s="54"/>
      <c r="G5" s="55"/>
      <c r="H5" s="7"/>
    </row>
    <row r="6" spans="1:8" ht="15" customHeight="1" x14ac:dyDescent="0.4"/>
    <row r="7" spans="1:8" ht="15" customHeight="1" thickBot="1" x14ac:dyDescent="0.45">
      <c r="B7" s="1" t="s">
        <v>6</v>
      </c>
      <c r="C7" s="95" t="s">
        <v>7</v>
      </c>
      <c r="D7" s="95"/>
      <c r="E7" s="95"/>
      <c r="F7" s="95"/>
    </row>
    <row r="8" spans="1:8" ht="15" customHeight="1" x14ac:dyDescent="0.4">
      <c r="C8" s="74" t="s">
        <v>8</v>
      </c>
      <c r="D8" s="40" t="s">
        <v>9</v>
      </c>
      <c r="E8" s="76">
        <f>SUM('R4.10'!E6,'R4.11'!E6,'R4.12'!E6,'R5.1'!E6,'R5.2'!E6,'R5.3'!E6,'R5.4'!E6,'R5.5'!E6,'R5.6'!E6,'R5.11'!E6,'R5.12'!E6)</f>
        <v>10655446844</v>
      </c>
      <c r="F8" s="76"/>
      <c r="G8" s="77"/>
      <c r="H8" s="37"/>
    </row>
    <row r="9" spans="1:8" ht="15" customHeight="1" x14ac:dyDescent="0.4">
      <c r="C9" s="75"/>
      <c r="D9" s="41" t="s">
        <v>10</v>
      </c>
      <c r="E9" s="78">
        <f>SUM('R4.10'!E7,'R4.11'!E7,'R4.12'!E7,'R5.1'!E7,'R5.2'!E7,'R5.3'!E7,'R5.4'!E7,'R5.5'!E7,'R5.6'!E7,'R5.11'!E7,'R5.12'!E7)</f>
        <v>1319806090</v>
      </c>
      <c r="F9" s="79"/>
      <c r="G9" s="80"/>
      <c r="H9" s="37"/>
    </row>
    <row r="10" spans="1:8" ht="15" customHeight="1" x14ac:dyDescent="0.4">
      <c r="C10" s="75"/>
      <c r="D10" s="42" t="s">
        <v>11</v>
      </c>
      <c r="E10" s="81">
        <f>SUM('R4.10'!E8,'R4.11'!E8,'R4.12'!E8,'R5.1'!E8,'R5.2'!E8,'R5.3'!E8,'R5.4'!E8,'R5.5'!E8,'R5.6'!E8,'R5.11'!E8,'R5.12'!E8)</f>
        <v>6496121140</v>
      </c>
      <c r="F10" s="82"/>
      <c r="G10" s="83"/>
      <c r="H10" s="37"/>
    </row>
    <row r="11" spans="1:8" ht="15" customHeight="1" thickBot="1" x14ac:dyDescent="0.45">
      <c r="C11" s="90" t="s">
        <v>36</v>
      </c>
      <c r="D11" s="91"/>
      <c r="E11" s="87">
        <f>SUM(E8:G10)</f>
        <v>18471374074</v>
      </c>
      <c r="F11" s="88"/>
      <c r="G11" s="89"/>
      <c r="H11" s="37"/>
    </row>
    <row r="12" spans="1:8" ht="15" customHeight="1" x14ac:dyDescent="0.4">
      <c r="C12" s="84" t="s">
        <v>12</v>
      </c>
      <c r="D12" s="85"/>
      <c r="E12" s="85"/>
      <c r="F12" s="85"/>
      <c r="G12" s="86"/>
      <c r="H12" s="43"/>
    </row>
    <row r="13" spans="1:8" ht="15" customHeight="1" x14ac:dyDescent="0.4">
      <c r="C13" s="96" t="s">
        <v>13</v>
      </c>
      <c r="D13" s="41" t="s">
        <v>14</v>
      </c>
      <c r="E13" s="103">
        <f>SUM('R4.10'!E11,'R4.11'!E11,'R4.12'!E11,'R5.1'!E11,'R5.2'!E11,'R5.3'!E11,'R5.4'!E11,'R5.5'!E11,'R5.6'!E11,'R5.11'!E11,'R5.12'!E11)</f>
        <v>2319825531</v>
      </c>
      <c r="F13" s="103"/>
      <c r="G13" s="104"/>
      <c r="H13" s="44"/>
    </row>
    <row r="14" spans="1:8" ht="15" customHeight="1" x14ac:dyDescent="0.4">
      <c r="C14" s="96"/>
      <c r="D14" s="41" t="s">
        <v>15</v>
      </c>
      <c r="E14" s="78">
        <f>SUM('R4.10'!E12,'R4.11'!E12,'R4.12'!E12,'R5.1'!E12,'R5.2'!E12,'R5.3'!E12,'R5.4'!E12,'R5.5'!E12,'R5.6'!E12,'R5.11'!E12,'R5.12'!E12)</f>
        <v>351172177</v>
      </c>
      <c r="F14" s="79"/>
      <c r="G14" s="80"/>
      <c r="H14" s="44"/>
    </row>
    <row r="15" spans="1:8" ht="15" customHeight="1" x14ac:dyDescent="0.4">
      <c r="C15" s="96"/>
      <c r="D15" s="41" t="s">
        <v>16</v>
      </c>
      <c r="E15" s="78">
        <f>SUM('R4.10'!E13,'R4.11'!E13,'R4.12'!E13,'R5.1'!E13,'R5.2'!E13,'R5.3'!E13,'R5.4'!E13,'R5.5'!E13,'R5.6'!E13,'R5.11'!E13,'R5.12'!E13)</f>
        <v>1358579726</v>
      </c>
      <c r="F15" s="79"/>
      <c r="G15" s="80"/>
      <c r="H15" s="44"/>
    </row>
    <row r="16" spans="1:8" ht="15" customHeight="1" x14ac:dyDescent="0.4">
      <c r="C16" s="111" t="s">
        <v>17</v>
      </c>
      <c r="D16" s="112"/>
      <c r="E16" s="81">
        <f>SUM('R4.10'!E14,'R4.11'!E14,'R4.12'!E14,'R5.1'!E14,'R5.2'!E14,'R5.3'!E14,'R5.4'!E14,'R5.5'!E14,'R5.6'!E14,'R5.11'!E14,'R5.12'!E14)</f>
        <v>2452090483</v>
      </c>
      <c r="F16" s="82"/>
      <c r="G16" s="83"/>
      <c r="H16" s="44"/>
    </row>
    <row r="17" spans="2:8" ht="15" customHeight="1" thickBot="1" x14ac:dyDescent="0.45">
      <c r="C17" s="90" t="s">
        <v>36</v>
      </c>
      <c r="D17" s="91"/>
      <c r="E17" s="87">
        <f>SUM(E13:G16)</f>
        <v>6481667917</v>
      </c>
      <c r="F17" s="88"/>
      <c r="G17" s="89"/>
      <c r="H17" s="44"/>
    </row>
    <row r="18" spans="2:8" ht="15" customHeight="1" x14ac:dyDescent="0.4">
      <c r="C18" s="97" t="s">
        <v>40</v>
      </c>
      <c r="D18" s="98"/>
      <c r="E18" s="99">
        <f>SUM('R4.10'!E16,'R4.11'!E16,'R4.12'!E16,'R5.1'!E16,'R5.2'!E16,'R5.3'!E16,'R5.4'!E16,'R5.5'!E16,'R5.6'!E16,'R5.11'!E16,'R5.12'!E16)</f>
        <v>1150301</v>
      </c>
      <c r="F18" s="99"/>
      <c r="G18" s="100"/>
      <c r="H18" s="44"/>
    </row>
    <row r="19" spans="2:8" ht="15" customHeight="1" thickBot="1" x14ac:dyDescent="0.45">
      <c r="C19" s="113" t="s">
        <v>37</v>
      </c>
      <c r="D19" s="114"/>
      <c r="E19" s="105">
        <f>SUM('R4.10'!E17,'R4.11'!E17,'R4.12'!E17,'R5.1'!E17,'R5.2'!E17,'R5.3'!E17,'R5.4'!E17,'R5.5'!E17,'R5.6'!E17,'R5.11'!E17,'R5.12'!E17)</f>
        <v>112303</v>
      </c>
      <c r="F19" s="106"/>
      <c r="G19" s="107"/>
      <c r="H19" s="37"/>
    </row>
    <row r="20" spans="2:8" ht="15" customHeight="1" x14ac:dyDescent="0.4">
      <c r="C20" s="97" t="s">
        <v>18</v>
      </c>
      <c r="D20" s="98"/>
      <c r="E20" s="101">
        <f>(E8+E10)/E18</f>
        <v>14910.504280184055</v>
      </c>
      <c r="F20" s="101"/>
      <c r="G20" s="102"/>
      <c r="H20" s="37"/>
    </row>
    <row r="21" spans="2:8" ht="15" customHeight="1" thickBot="1" x14ac:dyDescent="0.45">
      <c r="C21" s="113" t="s">
        <v>54</v>
      </c>
      <c r="D21" s="114"/>
      <c r="E21" s="109">
        <f>E9/E19</f>
        <v>11752.189077762838</v>
      </c>
      <c r="F21" s="109"/>
      <c r="G21" s="110"/>
      <c r="H21" s="37"/>
    </row>
    <row r="22" spans="2:8" ht="15" customHeight="1" x14ac:dyDescent="0.4">
      <c r="C22" s="37" t="s">
        <v>41</v>
      </c>
      <c r="D22" s="37"/>
      <c r="E22" s="37"/>
      <c r="F22" s="37"/>
      <c r="G22" s="37"/>
      <c r="H22" s="37"/>
    </row>
    <row r="23" spans="2:8" ht="15" customHeight="1" x14ac:dyDescent="0.4">
      <c r="C23" s="37" t="s">
        <v>47</v>
      </c>
      <c r="D23" s="37"/>
      <c r="E23" s="37"/>
      <c r="F23" s="37"/>
      <c r="G23" s="37"/>
      <c r="H23" s="37"/>
    </row>
    <row r="24" spans="2:8" ht="15" customHeight="1" x14ac:dyDescent="0.4">
      <c r="C24" s="36"/>
      <c r="D24" s="36"/>
      <c r="E24" s="36"/>
      <c r="F24" s="36"/>
      <c r="H24" s="36"/>
    </row>
    <row r="25" spans="2:8" ht="15" customHeight="1" x14ac:dyDescent="0.4">
      <c r="B25" s="1" t="s">
        <v>19</v>
      </c>
      <c r="C25" s="60" t="s">
        <v>20</v>
      </c>
      <c r="D25" s="60"/>
      <c r="E25" s="60"/>
      <c r="F25" s="60"/>
      <c r="H25" s="36"/>
    </row>
    <row r="26" spans="2:8" ht="12.75" thickBot="1" x14ac:dyDescent="0.45">
      <c r="C26" s="35"/>
      <c r="D26" s="35"/>
      <c r="E26" s="45" t="s">
        <v>21</v>
      </c>
      <c r="F26" s="108" t="s">
        <v>22</v>
      </c>
      <c r="G26" s="108"/>
      <c r="H26" s="45"/>
    </row>
    <row r="27" spans="2:8" ht="15" customHeight="1" x14ac:dyDescent="0.4">
      <c r="C27" s="65" t="s">
        <v>23</v>
      </c>
      <c r="D27" s="66"/>
      <c r="E27" s="46">
        <v>44845</v>
      </c>
      <c r="F27" s="56">
        <v>45286</v>
      </c>
      <c r="G27" s="57"/>
      <c r="H27" s="47"/>
    </row>
    <row r="28" spans="2:8" ht="15" customHeight="1" thickBot="1" x14ac:dyDescent="0.45">
      <c r="C28" s="67" t="s">
        <v>24</v>
      </c>
      <c r="D28" s="68"/>
      <c r="E28" s="48">
        <v>44845</v>
      </c>
      <c r="F28" s="58">
        <v>45286</v>
      </c>
      <c r="G28" s="59"/>
      <c r="H28" s="47"/>
    </row>
    <row r="29" spans="2:8" ht="15" customHeight="1" thickBot="1" x14ac:dyDescent="0.45">
      <c r="C29" s="67" t="s">
        <v>43</v>
      </c>
      <c r="D29" s="68"/>
      <c r="E29" s="71">
        <f>'R4.10'!E27+'R4.11'!E27+'R4.12'!E27+'R5.1'!E27+'R5.2'!E27+'R5.3'!E27+'R5.4'!E27+'R5.5'!E27+'R5.6'!E27+'R5.11'!E27+'R5.12'!E27</f>
        <v>271</v>
      </c>
      <c r="F29" s="72"/>
      <c r="G29" s="73"/>
      <c r="H29" s="47"/>
    </row>
    <row r="30" spans="2:8" ht="15" customHeight="1" x14ac:dyDescent="0.4">
      <c r="C30" s="49" t="s">
        <v>44</v>
      </c>
      <c r="D30" s="49"/>
      <c r="E30" s="38"/>
      <c r="F30" s="38"/>
      <c r="G30" s="38"/>
      <c r="H30" s="47"/>
    </row>
    <row r="31" spans="2:8" ht="15" customHeight="1" x14ac:dyDescent="0.4">
      <c r="C31" s="36"/>
      <c r="D31" s="36"/>
      <c r="E31" s="36"/>
      <c r="F31" s="36"/>
      <c r="H31" s="36"/>
    </row>
    <row r="32" spans="2:8" ht="15" customHeight="1" thickBot="1" x14ac:dyDescent="0.45">
      <c r="B32" s="1" t="s">
        <v>25</v>
      </c>
      <c r="C32" s="60" t="s">
        <v>26</v>
      </c>
      <c r="D32" s="60"/>
      <c r="E32" s="60"/>
      <c r="F32" s="60"/>
      <c r="H32" s="36"/>
    </row>
    <row r="33" spans="2:8" ht="15" customHeight="1" x14ac:dyDescent="0.4">
      <c r="C33" s="69" t="s">
        <v>27</v>
      </c>
      <c r="D33" s="50" t="s">
        <v>28</v>
      </c>
      <c r="E33" s="61">
        <f>(SUM(E8:G9))/(SUM(E8:G10))</f>
        <v>0.64831413656746673</v>
      </c>
      <c r="F33" s="61"/>
      <c r="G33" s="62"/>
      <c r="H33" s="36"/>
    </row>
    <row r="34" spans="2:8" ht="15" customHeight="1" thickBot="1" x14ac:dyDescent="0.45">
      <c r="C34" s="70"/>
      <c r="D34" s="51" t="s">
        <v>29</v>
      </c>
      <c r="E34" s="63">
        <f>E10/(SUM(E8:G10))</f>
        <v>0.35168586343253327</v>
      </c>
      <c r="F34" s="63"/>
      <c r="G34" s="64"/>
      <c r="H34" s="36"/>
    </row>
    <row r="35" spans="2:8" ht="15" customHeight="1" x14ac:dyDescent="0.4">
      <c r="C35" s="36"/>
      <c r="D35" s="36"/>
      <c r="E35" s="36"/>
      <c r="F35" s="36"/>
      <c r="H35" s="36"/>
    </row>
    <row r="36" spans="2:8" ht="15" customHeight="1" thickBot="1" x14ac:dyDescent="0.45">
      <c r="B36" s="1" t="s">
        <v>30</v>
      </c>
      <c r="C36" s="60" t="s">
        <v>31</v>
      </c>
      <c r="D36" s="60"/>
      <c r="E36" s="60"/>
      <c r="F36" s="60"/>
      <c r="G36" s="60"/>
      <c r="H36" s="60"/>
    </row>
    <row r="37" spans="2:8" ht="88.5" customHeight="1" thickBot="1" x14ac:dyDescent="0.45">
      <c r="C37" s="3" t="s">
        <v>32</v>
      </c>
      <c r="D37" s="54" t="s">
        <v>56</v>
      </c>
      <c r="E37" s="54"/>
      <c r="F37" s="54"/>
      <c r="G37" s="55"/>
      <c r="H37" s="37"/>
    </row>
  </sheetData>
  <mergeCells count="42">
    <mergeCell ref="F26:G26"/>
    <mergeCell ref="E21:G21"/>
    <mergeCell ref="C16:D16"/>
    <mergeCell ref="C17:D17"/>
    <mergeCell ref="E17:G17"/>
    <mergeCell ref="C25:F25"/>
    <mergeCell ref="C19:D19"/>
    <mergeCell ref="C21:D21"/>
    <mergeCell ref="C13:C15"/>
    <mergeCell ref="C18:D18"/>
    <mergeCell ref="E18:G18"/>
    <mergeCell ref="C20:D20"/>
    <mergeCell ref="E20:G20"/>
    <mergeCell ref="E14:G14"/>
    <mergeCell ref="E13:G13"/>
    <mergeCell ref="E15:G15"/>
    <mergeCell ref="E16:G16"/>
    <mergeCell ref="E19:G19"/>
    <mergeCell ref="A1:G1"/>
    <mergeCell ref="C5:D5"/>
    <mergeCell ref="E5:G5"/>
    <mergeCell ref="C4:F4"/>
    <mergeCell ref="C7:F7"/>
    <mergeCell ref="C8:C10"/>
    <mergeCell ref="E8:G8"/>
    <mergeCell ref="E9:G9"/>
    <mergeCell ref="E10:G10"/>
    <mergeCell ref="C12:G12"/>
    <mergeCell ref="E11:G11"/>
    <mergeCell ref="C11:D11"/>
    <mergeCell ref="D37:G37"/>
    <mergeCell ref="F27:G27"/>
    <mergeCell ref="F28:G28"/>
    <mergeCell ref="C36:H36"/>
    <mergeCell ref="E33:G33"/>
    <mergeCell ref="E34:G34"/>
    <mergeCell ref="C27:D27"/>
    <mergeCell ref="C28:D28"/>
    <mergeCell ref="C33:C34"/>
    <mergeCell ref="C29:D29"/>
    <mergeCell ref="E29:G29"/>
    <mergeCell ref="C32:F32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N35"/>
  <sheetViews>
    <sheetView view="pageBreakPreview" topLeftCell="A19" zoomScaleNormal="100" zoomScaleSheetLayoutView="100" workbookViewId="0">
      <selection activeCell="O13" sqref="O13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36" customWidth="1"/>
    <col min="6" max="6" width="10.625" style="36" customWidth="1"/>
    <col min="7" max="8" width="7.375" style="36" customWidth="1"/>
    <col min="9" max="9" width="10.625" style="36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92" t="s">
        <v>33</v>
      </c>
      <c r="B1" s="92"/>
      <c r="C1" s="92"/>
      <c r="D1" s="92"/>
      <c r="E1" s="92"/>
      <c r="F1" s="92"/>
      <c r="G1" s="92"/>
      <c r="H1" s="92"/>
      <c r="I1" s="92"/>
      <c r="J1" s="92"/>
    </row>
    <row r="2" spans="1:14" ht="15" customHeight="1" thickBot="1" x14ac:dyDescent="0.45">
      <c r="B2" s="1" t="s">
        <v>3</v>
      </c>
      <c r="C2" s="95" t="s">
        <v>4</v>
      </c>
      <c r="D2" s="95"/>
      <c r="E2" s="95"/>
      <c r="F2" s="95"/>
      <c r="G2" s="95"/>
      <c r="H2" s="35"/>
    </row>
    <row r="3" spans="1:14" ht="19.5" customHeight="1" thickBot="1" x14ac:dyDescent="0.45">
      <c r="C3" s="93" t="s">
        <v>5</v>
      </c>
      <c r="D3" s="94"/>
      <c r="E3" s="118" t="s">
        <v>48</v>
      </c>
      <c r="F3" s="119"/>
      <c r="G3" s="119"/>
      <c r="H3" s="119"/>
      <c r="I3" s="120"/>
    </row>
    <row r="4" spans="1:14" ht="15" customHeight="1" x14ac:dyDescent="0.4"/>
    <row r="5" spans="1:14" ht="15" customHeight="1" thickBot="1" x14ac:dyDescent="0.45">
      <c r="B5" s="1" t="s">
        <v>6</v>
      </c>
      <c r="C5" s="121" t="s">
        <v>7</v>
      </c>
      <c r="D5" s="121"/>
      <c r="E5" s="121"/>
      <c r="F5" s="121"/>
      <c r="G5" s="121"/>
      <c r="H5" s="52"/>
      <c r="I5" s="52"/>
    </row>
    <row r="6" spans="1:14" ht="15" customHeight="1" x14ac:dyDescent="0.4">
      <c r="C6" s="115" t="s">
        <v>8</v>
      </c>
      <c r="D6" s="28" t="s">
        <v>9</v>
      </c>
      <c r="E6" s="122">
        <v>1391247081</v>
      </c>
      <c r="F6" s="122"/>
      <c r="G6" s="122"/>
      <c r="H6" s="122"/>
      <c r="I6" s="123"/>
    </row>
    <row r="7" spans="1:14" ht="15" customHeight="1" x14ac:dyDescent="0.4">
      <c r="C7" s="116"/>
      <c r="D7" s="29" t="s">
        <v>10</v>
      </c>
      <c r="E7" s="124">
        <v>128383627</v>
      </c>
      <c r="F7" s="124"/>
      <c r="G7" s="124"/>
      <c r="H7" s="124"/>
      <c r="I7" s="125"/>
    </row>
    <row r="8" spans="1:14" ht="15" customHeight="1" x14ac:dyDescent="0.4">
      <c r="C8" s="117"/>
      <c r="D8" s="30" t="s">
        <v>11</v>
      </c>
      <c r="E8" s="126">
        <v>655946198</v>
      </c>
      <c r="F8" s="126"/>
      <c r="G8" s="126"/>
      <c r="H8" s="126"/>
      <c r="I8" s="127"/>
    </row>
    <row r="9" spans="1:14" ht="15" customHeight="1" thickBot="1" x14ac:dyDescent="0.45">
      <c r="C9" s="151" t="s">
        <v>36</v>
      </c>
      <c r="D9" s="152"/>
      <c r="E9" s="153">
        <f>SUM(E6:I8)</f>
        <v>2175576906</v>
      </c>
      <c r="F9" s="154"/>
      <c r="G9" s="154"/>
      <c r="H9" s="154"/>
      <c r="I9" s="155"/>
    </row>
    <row r="10" spans="1:14" ht="15" customHeight="1" x14ac:dyDescent="0.4">
      <c r="C10" s="128" t="s">
        <v>12</v>
      </c>
      <c r="D10" s="129"/>
      <c r="E10" s="129"/>
      <c r="F10" s="129"/>
      <c r="G10" s="129"/>
      <c r="H10" s="129"/>
      <c r="I10" s="130"/>
    </row>
    <row r="11" spans="1:14" ht="15" customHeight="1" x14ac:dyDescent="0.4">
      <c r="C11" s="135" t="s">
        <v>34</v>
      </c>
      <c r="D11" s="31" t="s">
        <v>14</v>
      </c>
      <c r="E11" s="124">
        <v>375984550</v>
      </c>
      <c r="F11" s="124"/>
      <c r="G11" s="124"/>
      <c r="H11" s="124"/>
      <c r="I11" s="125"/>
    </row>
    <row r="12" spans="1:14" ht="15" customHeight="1" x14ac:dyDescent="0.4">
      <c r="C12" s="135"/>
      <c r="D12" s="31" t="s">
        <v>35</v>
      </c>
      <c r="E12" s="124">
        <v>43123918</v>
      </c>
      <c r="F12" s="124"/>
      <c r="G12" s="124"/>
      <c r="H12" s="124"/>
      <c r="I12" s="125"/>
    </row>
    <row r="13" spans="1:14" ht="15" customHeight="1" x14ac:dyDescent="0.4">
      <c r="C13" s="135"/>
      <c r="D13" s="32" t="s">
        <v>16</v>
      </c>
      <c r="E13" s="124">
        <v>180765369</v>
      </c>
      <c r="F13" s="124"/>
      <c r="G13" s="124"/>
      <c r="H13" s="124"/>
      <c r="I13" s="125"/>
      <c r="M13" s="13"/>
      <c r="N13" s="13"/>
    </row>
    <row r="14" spans="1:14" ht="15" customHeight="1" x14ac:dyDescent="0.4">
      <c r="C14" s="131" t="s">
        <v>17</v>
      </c>
      <c r="D14" s="132"/>
      <c r="E14" s="126">
        <v>213623000</v>
      </c>
      <c r="F14" s="126"/>
      <c r="G14" s="126"/>
      <c r="H14" s="126"/>
      <c r="I14" s="127"/>
    </row>
    <row r="15" spans="1:14" ht="15" customHeight="1" thickBot="1" x14ac:dyDescent="0.45">
      <c r="C15" s="136" t="s">
        <v>36</v>
      </c>
      <c r="D15" s="137"/>
      <c r="E15" s="145">
        <f>SUM(E11:I14)</f>
        <v>813496837</v>
      </c>
      <c r="F15" s="145"/>
      <c r="G15" s="145"/>
      <c r="H15" s="145"/>
      <c r="I15" s="146"/>
    </row>
    <row r="16" spans="1:14" ht="15" customHeight="1" x14ac:dyDescent="0.4">
      <c r="C16" s="138" t="s">
        <v>39</v>
      </c>
      <c r="D16" s="139"/>
      <c r="E16" s="147">
        <v>119370</v>
      </c>
      <c r="F16" s="147"/>
      <c r="G16" s="147"/>
      <c r="H16" s="147"/>
      <c r="I16" s="148"/>
    </row>
    <row r="17" spans="2:9" ht="15" customHeight="1" thickBot="1" x14ac:dyDescent="0.45">
      <c r="C17" s="117" t="s">
        <v>37</v>
      </c>
      <c r="D17" s="140"/>
      <c r="E17" s="149">
        <v>10230</v>
      </c>
      <c r="F17" s="149"/>
      <c r="G17" s="149"/>
      <c r="H17" s="149"/>
      <c r="I17" s="150"/>
    </row>
    <row r="18" spans="2:9" ht="15" customHeight="1" x14ac:dyDescent="0.4">
      <c r="C18" s="138" t="s">
        <v>18</v>
      </c>
      <c r="D18" s="139"/>
      <c r="E18" s="122">
        <f>(E6+E8)/E16</f>
        <v>17149.98139398509</v>
      </c>
      <c r="F18" s="122"/>
      <c r="G18" s="122"/>
      <c r="H18" s="122"/>
      <c r="I18" s="123"/>
    </row>
    <row r="19" spans="2:9" ht="15" customHeight="1" thickBot="1" x14ac:dyDescent="0.45">
      <c r="C19" s="141" t="s">
        <v>38</v>
      </c>
      <c r="D19" s="142"/>
      <c r="E19" s="143">
        <f>E7/E17</f>
        <v>12549.719159335289</v>
      </c>
      <c r="F19" s="143"/>
      <c r="G19" s="143"/>
      <c r="H19" s="143"/>
      <c r="I19" s="144"/>
    </row>
    <row r="20" spans="2:9" ht="15" customHeight="1" x14ac:dyDescent="0.4">
      <c r="C20" s="6" t="s">
        <v>42</v>
      </c>
      <c r="D20" s="6"/>
      <c r="E20" s="37"/>
      <c r="F20" s="37"/>
      <c r="G20" s="37"/>
      <c r="H20" s="37"/>
      <c r="I20" s="37"/>
    </row>
    <row r="21" spans="2:9" ht="15" customHeight="1" x14ac:dyDescent="0.4">
      <c r="C21" s="6" t="s">
        <v>45</v>
      </c>
      <c r="D21" s="6"/>
      <c r="E21" s="37"/>
      <c r="F21" s="37"/>
      <c r="G21" s="37"/>
      <c r="H21" s="37"/>
      <c r="I21" s="37"/>
    </row>
    <row r="22" spans="2:9" ht="15" customHeight="1" x14ac:dyDescent="0.4"/>
    <row r="23" spans="2:9" ht="15" customHeight="1" x14ac:dyDescent="0.4">
      <c r="B23" s="1" t="s">
        <v>19</v>
      </c>
      <c r="C23" s="95" t="s">
        <v>20</v>
      </c>
      <c r="D23" s="95"/>
      <c r="E23" s="95"/>
      <c r="F23" s="95"/>
      <c r="G23" s="95"/>
    </row>
    <row r="24" spans="2:9" ht="12.75" thickBot="1" x14ac:dyDescent="0.45">
      <c r="C24" s="4"/>
      <c r="D24" s="4"/>
      <c r="E24" s="159" t="s">
        <v>21</v>
      </c>
      <c r="F24" s="159"/>
      <c r="G24" s="159" t="s">
        <v>22</v>
      </c>
      <c r="H24" s="159"/>
      <c r="I24" s="159"/>
    </row>
    <row r="25" spans="2:9" ht="15" customHeight="1" x14ac:dyDescent="0.4">
      <c r="C25" s="160" t="s">
        <v>23</v>
      </c>
      <c r="D25" s="161"/>
      <c r="E25" s="162"/>
      <c r="F25" s="163"/>
      <c r="G25" s="164"/>
      <c r="H25" s="164"/>
      <c r="I25" s="165"/>
    </row>
    <row r="26" spans="2:9" ht="15" customHeight="1" thickBot="1" x14ac:dyDescent="0.45">
      <c r="C26" s="166" t="s">
        <v>24</v>
      </c>
      <c r="D26" s="167"/>
      <c r="E26" s="168"/>
      <c r="F26" s="168"/>
      <c r="G26" s="168"/>
      <c r="H26" s="168"/>
      <c r="I26" s="169"/>
    </row>
    <row r="27" spans="2:9" ht="15" customHeight="1" thickBot="1" x14ac:dyDescent="0.45">
      <c r="C27" s="133" t="s">
        <v>53</v>
      </c>
      <c r="D27" s="134"/>
      <c r="E27" s="71">
        <v>21</v>
      </c>
      <c r="F27" s="72"/>
      <c r="G27" s="72"/>
      <c r="H27" s="72"/>
      <c r="I27" s="73"/>
    </row>
    <row r="28" spans="2:9" ht="15" customHeight="1" x14ac:dyDescent="0.4">
      <c r="C28" s="10" t="s">
        <v>44</v>
      </c>
      <c r="D28" s="10"/>
      <c r="E28" s="38"/>
      <c r="F28" s="38"/>
      <c r="G28" s="38"/>
      <c r="H28" s="38"/>
      <c r="I28" s="38"/>
    </row>
    <row r="29" spans="2:9" ht="15" customHeight="1" x14ac:dyDescent="0.4"/>
    <row r="30" spans="2:9" ht="15" customHeight="1" thickBot="1" x14ac:dyDescent="0.45">
      <c r="B30" s="1" t="s">
        <v>25</v>
      </c>
      <c r="C30" s="95" t="s">
        <v>26</v>
      </c>
      <c r="D30" s="95"/>
      <c r="E30" s="95"/>
      <c r="F30" s="95"/>
      <c r="G30" s="95"/>
    </row>
    <row r="31" spans="2:9" ht="15" customHeight="1" x14ac:dyDescent="0.4">
      <c r="C31" s="170" t="s">
        <v>27</v>
      </c>
      <c r="D31" s="9" t="s">
        <v>28</v>
      </c>
      <c r="E31" s="61">
        <f>(SUM(E6:I7))/(SUM(E6:I8))</f>
        <v>0.69849551344704341</v>
      </c>
      <c r="F31" s="61"/>
      <c r="G31" s="61"/>
      <c r="H31" s="61"/>
      <c r="I31" s="62"/>
    </row>
    <row r="32" spans="2:9" ht="15" customHeight="1" thickBot="1" x14ac:dyDescent="0.45">
      <c r="C32" s="171"/>
      <c r="D32" s="8" t="s">
        <v>29</v>
      </c>
      <c r="E32" s="63">
        <f>E8/(SUM(E6:I8))</f>
        <v>0.30150448655295664</v>
      </c>
      <c r="F32" s="63"/>
      <c r="G32" s="63"/>
      <c r="H32" s="63"/>
      <c r="I32" s="64"/>
    </row>
    <row r="33" spans="2:9" ht="15" customHeight="1" x14ac:dyDescent="0.4"/>
    <row r="34" spans="2:9" ht="15" customHeight="1" thickBot="1" x14ac:dyDescent="0.45">
      <c r="B34" s="1" t="s">
        <v>30</v>
      </c>
      <c r="C34" s="95" t="s">
        <v>31</v>
      </c>
      <c r="D34" s="95"/>
      <c r="E34" s="95"/>
      <c r="F34" s="95"/>
      <c r="G34" s="95"/>
      <c r="H34" s="95"/>
      <c r="I34" s="95"/>
    </row>
    <row r="35" spans="2:9" ht="69.95" customHeight="1" thickBot="1" x14ac:dyDescent="0.45">
      <c r="C35" s="3" t="s">
        <v>32</v>
      </c>
      <c r="D35" s="156"/>
      <c r="E35" s="157"/>
      <c r="F35" s="157"/>
      <c r="G35" s="157"/>
      <c r="H35" s="157"/>
      <c r="I35" s="158"/>
    </row>
  </sheetData>
  <mergeCells count="45">
    <mergeCell ref="C9:D9"/>
    <mergeCell ref="E9:I9"/>
    <mergeCell ref="D35:I35"/>
    <mergeCell ref="E24:F24"/>
    <mergeCell ref="G24:I24"/>
    <mergeCell ref="C25:D25"/>
    <mergeCell ref="E25:F25"/>
    <mergeCell ref="G25:I25"/>
    <mergeCell ref="C26:D26"/>
    <mergeCell ref="E26:F26"/>
    <mergeCell ref="G26:I26"/>
    <mergeCell ref="C30:G30"/>
    <mergeCell ref="C31:C32"/>
    <mergeCell ref="E31:I31"/>
    <mergeCell ref="E32:I32"/>
    <mergeCell ref="C34:I34"/>
    <mergeCell ref="C27:D27"/>
    <mergeCell ref="E27:I27"/>
    <mergeCell ref="C11:C13"/>
    <mergeCell ref="C15:D15"/>
    <mergeCell ref="C16:D16"/>
    <mergeCell ref="C17:D17"/>
    <mergeCell ref="C18:D18"/>
    <mergeCell ref="C23:G23"/>
    <mergeCell ref="C19:D19"/>
    <mergeCell ref="E19:I19"/>
    <mergeCell ref="E15:I15"/>
    <mergeCell ref="E16:I16"/>
    <mergeCell ref="E17:I17"/>
    <mergeCell ref="E18:I18"/>
    <mergeCell ref="C10:I10"/>
    <mergeCell ref="E11:I11"/>
    <mergeCell ref="E12:I12"/>
    <mergeCell ref="E13:I13"/>
    <mergeCell ref="E14:I14"/>
    <mergeCell ref="C14:D14"/>
    <mergeCell ref="C6:C8"/>
    <mergeCell ref="A1:J1"/>
    <mergeCell ref="C2:G2"/>
    <mergeCell ref="C3:D3"/>
    <mergeCell ref="E3:I3"/>
    <mergeCell ref="C5:G5"/>
    <mergeCell ref="E6:I6"/>
    <mergeCell ref="E7:I7"/>
    <mergeCell ref="E8:I8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ED755-AF1E-4B38-92A4-999D6EF2C46A}">
  <sheetPr>
    <tabColor theme="7" tint="0.79998168889431442"/>
  </sheetPr>
  <dimension ref="A1:N35"/>
  <sheetViews>
    <sheetView view="pageBreakPreview" topLeftCell="A19" zoomScaleNormal="100" zoomScaleSheetLayoutView="100" workbookViewId="0">
      <selection activeCell="M12" sqref="M12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36" customWidth="1"/>
    <col min="6" max="6" width="10.625" style="36" customWidth="1"/>
    <col min="7" max="8" width="7.375" style="36" customWidth="1"/>
    <col min="9" max="9" width="10.625" style="36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92" t="s">
        <v>33</v>
      </c>
      <c r="B1" s="92"/>
      <c r="C1" s="92"/>
      <c r="D1" s="92"/>
      <c r="E1" s="92"/>
      <c r="F1" s="92"/>
      <c r="G1" s="92"/>
      <c r="H1" s="92"/>
      <c r="I1" s="92"/>
      <c r="J1" s="92"/>
    </row>
    <row r="2" spans="1:14" ht="15" customHeight="1" thickBot="1" x14ac:dyDescent="0.45">
      <c r="B2" s="1" t="s">
        <v>3</v>
      </c>
      <c r="C2" s="95" t="s">
        <v>4</v>
      </c>
      <c r="D2" s="95"/>
      <c r="E2" s="95"/>
      <c r="F2" s="95"/>
      <c r="G2" s="95"/>
      <c r="H2" s="35"/>
    </row>
    <row r="3" spans="1:14" ht="19.5" customHeight="1" thickBot="1" x14ac:dyDescent="0.45">
      <c r="C3" s="93" t="s">
        <v>5</v>
      </c>
      <c r="D3" s="94"/>
      <c r="E3" s="118" t="s">
        <v>48</v>
      </c>
      <c r="F3" s="119"/>
      <c r="G3" s="119"/>
      <c r="H3" s="119"/>
      <c r="I3" s="120"/>
    </row>
    <row r="4" spans="1:14" ht="15" customHeight="1" x14ac:dyDescent="0.4"/>
    <row r="5" spans="1:14" ht="15" customHeight="1" thickBot="1" x14ac:dyDescent="0.45">
      <c r="B5" s="1" t="s">
        <v>6</v>
      </c>
      <c r="C5" s="95" t="s">
        <v>7</v>
      </c>
      <c r="D5" s="95"/>
      <c r="E5" s="95"/>
      <c r="F5" s="95"/>
      <c r="G5" s="95"/>
    </row>
    <row r="6" spans="1:14" ht="15" customHeight="1" x14ac:dyDescent="0.4">
      <c r="C6" s="115" t="s">
        <v>8</v>
      </c>
      <c r="D6" s="28" t="s">
        <v>9</v>
      </c>
      <c r="E6" s="122">
        <v>2581053849</v>
      </c>
      <c r="F6" s="122"/>
      <c r="G6" s="122"/>
      <c r="H6" s="122"/>
      <c r="I6" s="123"/>
    </row>
    <row r="7" spans="1:14" ht="15" customHeight="1" x14ac:dyDescent="0.4">
      <c r="C7" s="116"/>
      <c r="D7" s="29" t="s">
        <v>10</v>
      </c>
      <c r="E7" s="124">
        <v>407417579</v>
      </c>
      <c r="F7" s="124"/>
      <c r="G7" s="124"/>
      <c r="H7" s="124"/>
      <c r="I7" s="125"/>
    </row>
    <row r="8" spans="1:14" ht="15" customHeight="1" x14ac:dyDescent="0.4">
      <c r="C8" s="117"/>
      <c r="D8" s="30" t="s">
        <v>11</v>
      </c>
      <c r="E8" s="126">
        <v>1195529717</v>
      </c>
      <c r="F8" s="126"/>
      <c r="G8" s="126"/>
      <c r="H8" s="126"/>
      <c r="I8" s="127"/>
    </row>
    <row r="9" spans="1:14" ht="15" customHeight="1" thickBot="1" x14ac:dyDescent="0.45">
      <c r="C9" s="151" t="s">
        <v>36</v>
      </c>
      <c r="D9" s="152"/>
      <c r="E9" s="153">
        <f>SUM(E6:I8)</f>
        <v>4184001145</v>
      </c>
      <c r="F9" s="154"/>
      <c r="G9" s="154"/>
      <c r="H9" s="154"/>
      <c r="I9" s="155"/>
    </row>
    <row r="10" spans="1:14" ht="15" customHeight="1" x14ac:dyDescent="0.4">
      <c r="C10" s="128" t="s">
        <v>12</v>
      </c>
      <c r="D10" s="129"/>
      <c r="E10" s="129"/>
      <c r="F10" s="129"/>
      <c r="G10" s="129"/>
      <c r="H10" s="129"/>
      <c r="I10" s="130"/>
    </row>
    <row r="11" spans="1:14" ht="15" customHeight="1" x14ac:dyDescent="0.4">
      <c r="C11" s="135" t="s">
        <v>34</v>
      </c>
      <c r="D11" s="31" t="s">
        <v>14</v>
      </c>
      <c r="E11" s="124">
        <v>644760900</v>
      </c>
      <c r="F11" s="124"/>
      <c r="G11" s="124"/>
      <c r="H11" s="124"/>
      <c r="I11" s="125"/>
    </row>
    <row r="12" spans="1:14" ht="15" customHeight="1" x14ac:dyDescent="0.4">
      <c r="C12" s="135"/>
      <c r="D12" s="31" t="s">
        <v>35</v>
      </c>
      <c r="E12" s="124">
        <v>141476893</v>
      </c>
      <c r="F12" s="124"/>
      <c r="G12" s="124"/>
      <c r="H12" s="124"/>
      <c r="I12" s="125"/>
    </row>
    <row r="13" spans="1:14" ht="15" customHeight="1" x14ac:dyDescent="0.4">
      <c r="C13" s="135"/>
      <c r="D13" s="32" t="s">
        <v>16</v>
      </c>
      <c r="E13" s="124">
        <v>330278655</v>
      </c>
      <c r="F13" s="124"/>
      <c r="G13" s="124"/>
      <c r="H13" s="124"/>
      <c r="I13" s="125"/>
      <c r="M13" s="13"/>
      <c r="N13" s="13"/>
    </row>
    <row r="14" spans="1:14" ht="15" customHeight="1" x14ac:dyDescent="0.4">
      <c r="C14" s="131" t="s">
        <v>17</v>
      </c>
      <c r="D14" s="132"/>
      <c r="E14" s="126">
        <v>486832000</v>
      </c>
      <c r="F14" s="126"/>
      <c r="G14" s="126"/>
      <c r="H14" s="126"/>
      <c r="I14" s="127"/>
    </row>
    <row r="15" spans="1:14" ht="15" customHeight="1" thickBot="1" x14ac:dyDescent="0.45">
      <c r="C15" s="136" t="s">
        <v>36</v>
      </c>
      <c r="D15" s="137"/>
      <c r="E15" s="145">
        <f>SUM(E11:I14)</f>
        <v>1603348448</v>
      </c>
      <c r="F15" s="145"/>
      <c r="G15" s="145"/>
      <c r="H15" s="145"/>
      <c r="I15" s="146"/>
    </row>
    <row r="16" spans="1:14" ht="15" customHeight="1" x14ac:dyDescent="0.4">
      <c r="C16" s="138" t="s">
        <v>39</v>
      </c>
      <c r="D16" s="139"/>
      <c r="E16" s="147">
        <v>209298</v>
      </c>
      <c r="F16" s="147"/>
      <c r="G16" s="147"/>
      <c r="H16" s="147"/>
      <c r="I16" s="148"/>
    </row>
    <row r="17" spans="2:9" ht="15" customHeight="1" thickBot="1" x14ac:dyDescent="0.45">
      <c r="C17" s="117" t="s">
        <v>37</v>
      </c>
      <c r="D17" s="140"/>
      <c r="E17" s="149">
        <v>32489</v>
      </c>
      <c r="F17" s="149"/>
      <c r="G17" s="149"/>
      <c r="H17" s="149"/>
      <c r="I17" s="150"/>
    </row>
    <row r="18" spans="2:9" ht="15" customHeight="1" x14ac:dyDescent="0.4">
      <c r="C18" s="138" t="s">
        <v>18</v>
      </c>
      <c r="D18" s="139"/>
      <c r="E18" s="122">
        <f>(E6+E8)/E16</f>
        <v>18044.049947921147</v>
      </c>
      <c r="F18" s="122"/>
      <c r="G18" s="122"/>
      <c r="H18" s="122"/>
      <c r="I18" s="123"/>
    </row>
    <row r="19" spans="2:9" ht="15" customHeight="1" thickBot="1" x14ac:dyDescent="0.45">
      <c r="C19" s="141" t="s">
        <v>38</v>
      </c>
      <c r="D19" s="142"/>
      <c r="E19" s="143">
        <f>E7/E17</f>
        <v>12540.169872880051</v>
      </c>
      <c r="F19" s="143"/>
      <c r="G19" s="143"/>
      <c r="H19" s="143"/>
      <c r="I19" s="144"/>
    </row>
    <row r="20" spans="2:9" ht="15" customHeight="1" x14ac:dyDescent="0.4">
      <c r="C20" s="6" t="s">
        <v>42</v>
      </c>
      <c r="D20" s="6"/>
      <c r="E20" s="37"/>
      <c r="F20" s="37"/>
      <c r="G20" s="37"/>
      <c r="H20" s="37"/>
      <c r="I20" s="37"/>
    </row>
    <row r="21" spans="2:9" ht="15" customHeight="1" x14ac:dyDescent="0.4">
      <c r="C21" s="6" t="s">
        <v>45</v>
      </c>
      <c r="D21" s="6"/>
      <c r="E21" s="37"/>
      <c r="F21" s="37"/>
      <c r="G21" s="37"/>
      <c r="H21" s="37"/>
      <c r="I21" s="37"/>
    </row>
    <row r="22" spans="2:9" ht="15" customHeight="1" x14ac:dyDescent="0.4"/>
    <row r="23" spans="2:9" ht="15" customHeight="1" x14ac:dyDescent="0.4">
      <c r="B23" s="1" t="s">
        <v>19</v>
      </c>
      <c r="C23" s="95" t="s">
        <v>20</v>
      </c>
      <c r="D23" s="95"/>
      <c r="E23" s="95"/>
      <c r="F23" s="95"/>
      <c r="G23" s="95"/>
    </row>
    <row r="24" spans="2:9" ht="12.75" thickBot="1" x14ac:dyDescent="0.45">
      <c r="C24" s="23"/>
      <c r="D24" s="23"/>
      <c r="E24" s="159" t="s">
        <v>21</v>
      </c>
      <c r="F24" s="159"/>
      <c r="G24" s="159" t="s">
        <v>22</v>
      </c>
      <c r="H24" s="159"/>
      <c r="I24" s="159"/>
    </row>
    <row r="25" spans="2:9" ht="15" customHeight="1" x14ac:dyDescent="0.4">
      <c r="C25" s="160" t="s">
        <v>23</v>
      </c>
      <c r="D25" s="161"/>
      <c r="E25" s="162"/>
      <c r="F25" s="163"/>
      <c r="G25" s="164"/>
      <c r="H25" s="164"/>
      <c r="I25" s="165"/>
    </row>
    <row r="26" spans="2:9" ht="15" customHeight="1" thickBot="1" x14ac:dyDescent="0.45">
      <c r="C26" s="166" t="s">
        <v>24</v>
      </c>
      <c r="D26" s="167"/>
      <c r="E26" s="168"/>
      <c r="F26" s="168"/>
      <c r="G26" s="168"/>
      <c r="H26" s="168"/>
      <c r="I26" s="169"/>
    </row>
    <row r="27" spans="2:9" ht="15" customHeight="1" thickBot="1" x14ac:dyDescent="0.45">
      <c r="C27" s="133" t="s">
        <v>53</v>
      </c>
      <c r="D27" s="134"/>
      <c r="E27" s="71">
        <v>30</v>
      </c>
      <c r="F27" s="72"/>
      <c r="G27" s="72"/>
      <c r="H27" s="72"/>
      <c r="I27" s="73"/>
    </row>
    <row r="28" spans="2:9" ht="15" customHeight="1" x14ac:dyDescent="0.4">
      <c r="C28" s="10" t="s">
        <v>44</v>
      </c>
      <c r="D28" s="10"/>
      <c r="E28" s="38"/>
      <c r="F28" s="38"/>
      <c r="G28" s="38"/>
      <c r="H28" s="38"/>
      <c r="I28" s="38"/>
    </row>
    <row r="29" spans="2:9" ht="15" customHeight="1" x14ac:dyDescent="0.4"/>
    <row r="30" spans="2:9" ht="15" customHeight="1" thickBot="1" x14ac:dyDescent="0.45">
      <c r="B30" s="1" t="s">
        <v>25</v>
      </c>
      <c r="C30" s="95" t="s">
        <v>26</v>
      </c>
      <c r="D30" s="95"/>
      <c r="E30" s="95"/>
      <c r="F30" s="95"/>
      <c r="G30" s="95"/>
    </row>
    <row r="31" spans="2:9" ht="15" customHeight="1" x14ac:dyDescent="0.4">
      <c r="C31" s="170" t="s">
        <v>27</v>
      </c>
      <c r="D31" s="24" t="s">
        <v>28</v>
      </c>
      <c r="E31" s="61">
        <f>(SUM(E6:I7))/(SUM(E6:I8))</f>
        <v>0.71426161810957156</v>
      </c>
      <c r="F31" s="61"/>
      <c r="G31" s="61"/>
      <c r="H31" s="61"/>
      <c r="I31" s="62"/>
    </row>
    <row r="32" spans="2:9" ht="15" customHeight="1" thickBot="1" x14ac:dyDescent="0.45">
      <c r="C32" s="171"/>
      <c r="D32" s="25" t="s">
        <v>29</v>
      </c>
      <c r="E32" s="63">
        <f>E8/(SUM(E6:I8))</f>
        <v>0.28573838189042849</v>
      </c>
      <c r="F32" s="63"/>
      <c r="G32" s="63"/>
      <c r="H32" s="63"/>
      <c r="I32" s="64"/>
    </row>
    <row r="33" spans="2:9" ht="15" customHeight="1" x14ac:dyDescent="0.4"/>
    <row r="34" spans="2:9" ht="15" customHeight="1" thickBot="1" x14ac:dyDescent="0.45">
      <c r="B34" s="1" t="s">
        <v>30</v>
      </c>
      <c r="C34" s="95" t="s">
        <v>31</v>
      </c>
      <c r="D34" s="95"/>
      <c r="E34" s="95"/>
      <c r="F34" s="95"/>
      <c r="G34" s="95"/>
      <c r="H34" s="95"/>
      <c r="I34" s="95"/>
    </row>
    <row r="35" spans="2:9" ht="69.95" customHeight="1" thickBot="1" x14ac:dyDescent="0.45">
      <c r="C35" s="3" t="s">
        <v>32</v>
      </c>
      <c r="D35" s="156"/>
      <c r="E35" s="157"/>
      <c r="F35" s="157"/>
      <c r="G35" s="157"/>
      <c r="H35" s="157"/>
      <c r="I35" s="158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0F2F9-178B-4D6E-8569-1F671E6B6912}">
  <sheetPr>
    <tabColor theme="7" tint="0.79998168889431442"/>
  </sheetPr>
  <dimension ref="A1:N35"/>
  <sheetViews>
    <sheetView view="pageBreakPreview" zoomScaleNormal="100" zoomScaleSheetLayoutView="100" workbookViewId="0">
      <selection activeCell="O28" sqref="O28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36" customWidth="1"/>
    <col min="6" max="6" width="10.625" style="36" customWidth="1"/>
    <col min="7" max="8" width="7.375" style="36" customWidth="1"/>
    <col min="9" max="9" width="10.625" style="36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92" t="s">
        <v>33</v>
      </c>
      <c r="B1" s="92"/>
      <c r="C1" s="92"/>
      <c r="D1" s="92"/>
      <c r="E1" s="92"/>
      <c r="F1" s="92"/>
      <c r="G1" s="92"/>
      <c r="H1" s="92"/>
      <c r="I1" s="92"/>
      <c r="J1" s="92"/>
    </row>
    <row r="2" spans="1:14" ht="15" customHeight="1" thickBot="1" x14ac:dyDescent="0.45">
      <c r="B2" s="1" t="s">
        <v>3</v>
      </c>
      <c r="C2" s="95" t="s">
        <v>4</v>
      </c>
      <c r="D2" s="95"/>
      <c r="E2" s="95"/>
      <c r="F2" s="95"/>
      <c r="G2" s="95"/>
      <c r="H2" s="35"/>
    </row>
    <row r="3" spans="1:14" ht="19.5" customHeight="1" thickBot="1" x14ac:dyDescent="0.45">
      <c r="C3" s="93" t="s">
        <v>5</v>
      </c>
      <c r="D3" s="94"/>
      <c r="E3" s="118" t="s">
        <v>48</v>
      </c>
      <c r="F3" s="119"/>
      <c r="G3" s="119"/>
      <c r="H3" s="119"/>
      <c r="I3" s="120"/>
    </row>
    <row r="4" spans="1:14" ht="15" customHeight="1" x14ac:dyDescent="0.4"/>
    <row r="5" spans="1:14" ht="15" customHeight="1" thickBot="1" x14ac:dyDescent="0.45">
      <c r="B5" s="1" t="s">
        <v>6</v>
      </c>
      <c r="C5" s="95" t="s">
        <v>7</v>
      </c>
      <c r="D5" s="95"/>
      <c r="E5" s="95"/>
      <c r="F5" s="95"/>
      <c r="G5" s="95"/>
    </row>
    <row r="6" spans="1:14" ht="15" customHeight="1" x14ac:dyDescent="0.4">
      <c r="C6" s="115" t="s">
        <v>8</v>
      </c>
      <c r="D6" s="28" t="s">
        <v>9</v>
      </c>
      <c r="E6" s="122">
        <v>1693946169</v>
      </c>
      <c r="F6" s="122"/>
      <c r="G6" s="122"/>
      <c r="H6" s="122"/>
      <c r="I6" s="123"/>
    </row>
    <row r="7" spans="1:14" ht="15" customHeight="1" x14ac:dyDescent="0.4">
      <c r="C7" s="116"/>
      <c r="D7" s="29" t="s">
        <v>10</v>
      </c>
      <c r="E7" s="124">
        <v>97895375</v>
      </c>
      <c r="F7" s="124"/>
      <c r="G7" s="124"/>
      <c r="H7" s="124"/>
      <c r="I7" s="125"/>
    </row>
    <row r="8" spans="1:14" ht="15" customHeight="1" x14ac:dyDescent="0.4">
      <c r="C8" s="117"/>
      <c r="D8" s="30" t="s">
        <v>11</v>
      </c>
      <c r="E8" s="126">
        <v>774626100</v>
      </c>
      <c r="F8" s="126"/>
      <c r="G8" s="126"/>
      <c r="H8" s="126"/>
      <c r="I8" s="127"/>
    </row>
    <row r="9" spans="1:14" ht="15" customHeight="1" thickBot="1" x14ac:dyDescent="0.45">
      <c r="C9" s="151" t="s">
        <v>36</v>
      </c>
      <c r="D9" s="152"/>
      <c r="E9" s="153">
        <f>SUM(E6:I8)</f>
        <v>2566467644</v>
      </c>
      <c r="F9" s="154"/>
      <c r="G9" s="154"/>
      <c r="H9" s="154"/>
      <c r="I9" s="155"/>
    </row>
    <row r="10" spans="1:14" ht="15" customHeight="1" x14ac:dyDescent="0.4">
      <c r="C10" s="128" t="s">
        <v>12</v>
      </c>
      <c r="D10" s="129"/>
      <c r="E10" s="129"/>
      <c r="F10" s="129"/>
      <c r="G10" s="129"/>
      <c r="H10" s="129"/>
      <c r="I10" s="130"/>
    </row>
    <row r="11" spans="1:14" ht="15" customHeight="1" x14ac:dyDescent="0.4">
      <c r="C11" s="135" t="s">
        <v>34</v>
      </c>
      <c r="D11" s="31" t="s">
        <v>14</v>
      </c>
      <c r="E11" s="124">
        <v>481750653</v>
      </c>
      <c r="F11" s="124"/>
      <c r="G11" s="124"/>
      <c r="H11" s="124"/>
      <c r="I11" s="125"/>
    </row>
    <row r="12" spans="1:14" ht="15" customHeight="1" x14ac:dyDescent="0.4">
      <c r="C12" s="135"/>
      <c r="D12" s="31" t="s">
        <v>35</v>
      </c>
      <c r="E12" s="124">
        <v>34790535</v>
      </c>
      <c r="F12" s="124"/>
      <c r="G12" s="124"/>
      <c r="H12" s="124"/>
      <c r="I12" s="125"/>
    </row>
    <row r="13" spans="1:14" ht="15" customHeight="1" x14ac:dyDescent="0.4">
      <c r="C13" s="135"/>
      <c r="D13" s="32" t="s">
        <v>16</v>
      </c>
      <c r="E13" s="124">
        <v>222579049</v>
      </c>
      <c r="F13" s="124"/>
      <c r="G13" s="124"/>
      <c r="H13" s="124"/>
      <c r="I13" s="125"/>
      <c r="M13" s="13"/>
      <c r="N13" s="13"/>
    </row>
    <row r="14" spans="1:14" ht="15" customHeight="1" x14ac:dyDescent="0.4">
      <c r="C14" s="131" t="s">
        <v>17</v>
      </c>
      <c r="D14" s="132"/>
      <c r="E14" s="126">
        <v>535346000</v>
      </c>
      <c r="F14" s="126"/>
      <c r="G14" s="126"/>
      <c r="H14" s="126"/>
      <c r="I14" s="127"/>
    </row>
    <row r="15" spans="1:14" ht="15" customHeight="1" thickBot="1" x14ac:dyDescent="0.45">
      <c r="C15" s="136" t="s">
        <v>36</v>
      </c>
      <c r="D15" s="137"/>
      <c r="E15" s="145">
        <f>SUM(E11:I14)</f>
        <v>1274466237</v>
      </c>
      <c r="F15" s="145"/>
      <c r="G15" s="145"/>
      <c r="H15" s="145"/>
      <c r="I15" s="146"/>
    </row>
    <row r="16" spans="1:14" ht="15" customHeight="1" x14ac:dyDescent="0.4">
      <c r="C16" s="138" t="s">
        <v>39</v>
      </c>
      <c r="D16" s="139"/>
      <c r="E16" s="147">
        <v>161172</v>
      </c>
      <c r="F16" s="147"/>
      <c r="G16" s="147"/>
      <c r="H16" s="147"/>
      <c r="I16" s="148"/>
    </row>
    <row r="17" spans="2:9" ht="15" customHeight="1" thickBot="1" x14ac:dyDescent="0.45">
      <c r="C17" s="117" t="s">
        <v>37</v>
      </c>
      <c r="D17" s="140"/>
      <c r="E17" s="149">
        <v>8193</v>
      </c>
      <c r="F17" s="149"/>
      <c r="G17" s="149"/>
      <c r="H17" s="149"/>
      <c r="I17" s="150"/>
    </row>
    <row r="18" spans="2:9" ht="15" customHeight="1" x14ac:dyDescent="0.4">
      <c r="C18" s="138" t="s">
        <v>18</v>
      </c>
      <c r="D18" s="139"/>
      <c r="E18" s="122">
        <f>(E6+E8)/E16</f>
        <v>15316.384167225076</v>
      </c>
      <c r="F18" s="122"/>
      <c r="G18" s="122"/>
      <c r="H18" s="122"/>
      <c r="I18" s="123"/>
    </row>
    <row r="19" spans="2:9" ht="15" customHeight="1" thickBot="1" x14ac:dyDescent="0.45">
      <c r="C19" s="141" t="s">
        <v>38</v>
      </c>
      <c r="D19" s="142"/>
      <c r="E19" s="143">
        <f>E7/E17</f>
        <v>11948.660441840595</v>
      </c>
      <c r="F19" s="143"/>
      <c r="G19" s="143"/>
      <c r="H19" s="143"/>
      <c r="I19" s="144"/>
    </row>
    <row r="20" spans="2:9" ht="15" customHeight="1" x14ac:dyDescent="0.4">
      <c r="C20" s="33" t="s">
        <v>42</v>
      </c>
      <c r="D20" s="33"/>
      <c r="E20" s="53"/>
      <c r="F20" s="53"/>
      <c r="G20" s="53"/>
      <c r="H20" s="53"/>
      <c r="I20" s="53"/>
    </row>
    <row r="21" spans="2:9" ht="15" customHeight="1" x14ac:dyDescent="0.4">
      <c r="C21" s="6" t="s">
        <v>45</v>
      </c>
      <c r="D21" s="6"/>
      <c r="E21" s="37"/>
      <c r="F21" s="37"/>
      <c r="G21" s="37"/>
      <c r="H21" s="37"/>
      <c r="I21" s="37"/>
    </row>
    <row r="22" spans="2:9" ht="15" customHeight="1" x14ac:dyDescent="0.4"/>
    <row r="23" spans="2:9" ht="15" customHeight="1" x14ac:dyDescent="0.4">
      <c r="B23" s="1" t="s">
        <v>19</v>
      </c>
      <c r="C23" s="95" t="s">
        <v>20</v>
      </c>
      <c r="D23" s="95"/>
      <c r="E23" s="95"/>
      <c r="F23" s="95"/>
      <c r="G23" s="95"/>
    </row>
    <row r="24" spans="2:9" ht="12.75" thickBot="1" x14ac:dyDescent="0.45">
      <c r="C24" s="23"/>
      <c r="D24" s="23"/>
      <c r="E24" s="159" t="s">
        <v>21</v>
      </c>
      <c r="F24" s="159"/>
      <c r="G24" s="159" t="s">
        <v>22</v>
      </c>
      <c r="H24" s="159"/>
      <c r="I24" s="159"/>
    </row>
    <row r="25" spans="2:9" ht="15" customHeight="1" x14ac:dyDescent="0.4">
      <c r="C25" s="160" t="s">
        <v>23</v>
      </c>
      <c r="D25" s="161"/>
      <c r="E25" s="162"/>
      <c r="F25" s="163"/>
      <c r="G25" s="164"/>
      <c r="H25" s="164"/>
      <c r="I25" s="165"/>
    </row>
    <row r="26" spans="2:9" ht="15" customHeight="1" thickBot="1" x14ac:dyDescent="0.45">
      <c r="C26" s="166" t="s">
        <v>24</v>
      </c>
      <c r="D26" s="167"/>
      <c r="E26" s="168"/>
      <c r="F26" s="168"/>
      <c r="G26" s="168"/>
      <c r="H26" s="168"/>
      <c r="I26" s="169"/>
    </row>
    <row r="27" spans="2:9" ht="15" customHeight="1" thickBot="1" x14ac:dyDescent="0.45">
      <c r="C27" s="133" t="s">
        <v>53</v>
      </c>
      <c r="D27" s="134"/>
      <c r="E27" s="71">
        <v>27</v>
      </c>
      <c r="F27" s="72"/>
      <c r="G27" s="72"/>
      <c r="H27" s="72"/>
      <c r="I27" s="73"/>
    </row>
    <row r="28" spans="2:9" ht="15" customHeight="1" x14ac:dyDescent="0.4">
      <c r="C28" s="10" t="s">
        <v>44</v>
      </c>
      <c r="D28" s="10"/>
      <c r="E28" s="38"/>
      <c r="F28" s="38"/>
      <c r="G28" s="38"/>
      <c r="H28" s="38"/>
      <c r="I28" s="38"/>
    </row>
    <row r="29" spans="2:9" ht="15" customHeight="1" x14ac:dyDescent="0.4"/>
    <row r="30" spans="2:9" ht="15" customHeight="1" thickBot="1" x14ac:dyDescent="0.45">
      <c r="B30" s="1" t="s">
        <v>25</v>
      </c>
      <c r="C30" s="95" t="s">
        <v>26</v>
      </c>
      <c r="D30" s="95"/>
      <c r="E30" s="95"/>
      <c r="F30" s="95"/>
      <c r="G30" s="95"/>
    </row>
    <row r="31" spans="2:9" ht="15" customHeight="1" x14ac:dyDescent="0.4">
      <c r="C31" s="170" t="s">
        <v>27</v>
      </c>
      <c r="D31" s="24" t="s">
        <v>28</v>
      </c>
      <c r="E31" s="61">
        <f>(SUM(E6:I7))/(SUM(E6:I8))</f>
        <v>0.69817421941361513</v>
      </c>
      <c r="F31" s="61"/>
      <c r="G31" s="61"/>
      <c r="H31" s="61"/>
      <c r="I31" s="62"/>
    </row>
    <row r="32" spans="2:9" ht="15" customHeight="1" thickBot="1" x14ac:dyDescent="0.45">
      <c r="C32" s="171"/>
      <c r="D32" s="25" t="s">
        <v>29</v>
      </c>
      <c r="E32" s="63">
        <f>E8/(SUM(E6:I8))</f>
        <v>0.30182578058638482</v>
      </c>
      <c r="F32" s="63"/>
      <c r="G32" s="63"/>
      <c r="H32" s="63"/>
      <c r="I32" s="64"/>
    </row>
    <row r="33" spans="2:9" ht="15" customHeight="1" x14ac:dyDescent="0.4"/>
    <row r="34" spans="2:9" ht="15" customHeight="1" thickBot="1" x14ac:dyDescent="0.45">
      <c r="B34" s="1" t="s">
        <v>30</v>
      </c>
      <c r="C34" s="95" t="s">
        <v>31</v>
      </c>
      <c r="D34" s="95"/>
      <c r="E34" s="95"/>
      <c r="F34" s="95"/>
      <c r="G34" s="95"/>
      <c r="H34" s="95"/>
      <c r="I34" s="95"/>
    </row>
    <row r="35" spans="2:9" ht="69.95" customHeight="1" thickBot="1" x14ac:dyDescent="0.45">
      <c r="C35" s="3" t="s">
        <v>32</v>
      </c>
      <c r="D35" s="156"/>
      <c r="E35" s="157"/>
      <c r="F35" s="157"/>
      <c r="G35" s="157"/>
      <c r="H35" s="157"/>
      <c r="I35" s="158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49AC0-E2FB-481F-98B9-6D8C726791DF}">
  <sheetPr>
    <tabColor theme="9" tint="0.79998168889431442"/>
  </sheetPr>
  <dimension ref="A1:N35"/>
  <sheetViews>
    <sheetView view="pageBreakPreview" topLeftCell="A22" zoomScaleNormal="100" zoomScaleSheetLayoutView="100" workbookViewId="0">
      <selection activeCell="M13" sqref="M13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36" customWidth="1"/>
    <col min="6" max="6" width="10.625" style="36" customWidth="1"/>
    <col min="7" max="8" width="7.375" style="36" customWidth="1"/>
    <col min="9" max="9" width="10.625" style="36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92" t="s">
        <v>33</v>
      </c>
      <c r="B1" s="92"/>
      <c r="C1" s="92"/>
      <c r="D1" s="92"/>
      <c r="E1" s="92"/>
      <c r="F1" s="92"/>
      <c r="G1" s="92"/>
      <c r="H1" s="92"/>
      <c r="I1" s="92"/>
      <c r="J1" s="92"/>
    </row>
    <row r="2" spans="1:14" ht="15" customHeight="1" thickBot="1" x14ac:dyDescent="0.45">
      <c r="B2" s="1" t="s">
        <v>3</v>
      </c>
      <c r="C2" s="95" t="s">
        <v>4</v>
      </c>
      <c r="D2" s="95"/>
      <c r="E2" s="95"/>
      <c r="F2" s="95"/>
      <c r="G2" s="95"/>
      <c r="H2" s="35"/>
    </row>
    <row r="3" spans="1:14" ht="19.5" customHeight="1" thickBot="1" x14ac:dyDescent="0.45">
      <c r="C3" s="93" t="s">
        <v>5</v>
      </c>
      <c r="D3" s="94"/>
      <c r="E3" s="118" t="s">
        <v>49</v>
      </c>
      <c r="F3" s="119"/>
      <c r="G3" s="119"/>
      <c r="H3" s="119"/>
      <c r="I3" s="120"/>
    </row>
    <row r="4" spans="1:14" ht="15" customHeight="1" x14ac:dyDescent="0.4"/>
    <row r="5" spans="1:14" ht="15" customHeight="1" thickBot="1" x14ac:dyDescent="0.45">
      <c r="B5" s="1" t="s">
        <v>6</v>
      </c>
      <c r="C5" s="95" t="s">
        <v>7</v>
      </c>
      <c r="D5" s="95"/>
      <c r="E5" s="95"/>
      <c r="F5" s="95"/>
      <c r="G5" s="95"/>
    </row>
    <row r="6" spans="1:14" ht="15" customHeight="1" x14ac:dyDescent="0.4">
      <c r="C6" s="115" t="s">
        <v>8</v>
      </c>
      <c r="D6" s="28" t="s">
        <v>9</v>
      </c>
      <c r="E6" s="122">
        <v>334158858</v>
      </c>
      <c r="F6" s="122"/>
      <c r="G6" s="122"/>
      <c r="H6" s="122"/>
      <c r="I6" s="123"/>
    </row>
    <row r="7" spans="1:14" ht="15" customHeight="1" x14ac:dyDescent="0.4">
      <c r="C7" s="116"/>
      <c r="D7" s="29" t="s">
        <v>10</v>
      </c>
      <c r="E7" s="124">
        <v>34167021</v>
      </c>
      <c r="F7" s="124"/>
      <c r="G7" s="124"/>
      <c r="H7" s="124"/>
      <c r="I7" s="125"/>
    </row>
    <row r="8" spans="1:14" ht="15" customHeight="1" x14ac:dyDescent="0.4">
      <c r="C8" s="117"/>
      <c r="D8" s="30" t="s">
        <v>11</v>
      </c>
      <c r="E8" s="126">
        <v>342114578</v>
      </c>
      <c r="F8" s="126"/>
      <c r="G8" s="126"/>
      <c r="H8" s="126"/>
      <c r="I8" s="127"/>
    </row>
    <row r="9" spans="1:14" ht="15" customHeight="1" thickBot="1" x14ac:dyDescent="0.45">
      <c r="C9" s="151" t="s">
        <v>36</v>
      </c>
      <c r="D9" s="152"/>
      <c r="E9" s="153">
        <f>SUM(E6:I8)</f>
        <v>710440457</v>
      </c>
      <c r="F9" s="154"/>
      <c r="G9" s="154"/>
      <c r="H9" s="154"/>
      <c r="I9" s="155"/>
    </row>
    <row r="10" spans="1:14" ht="15" customHeight="1" x14ac:dyDescent="0.4">
      <c r="C10" s="128" t="s">
        <v>12</v>
      </c>
      <c r="D10" s="129"/>
      <c r="E10" s="129"/>
      <c r="F10" s="129"/>
      <c r="G10" s="129"/>
      <c r="H10" s="129"/>
      <c r="I10" s="130"/>
    </row>
    <row r="11" spans="1:14" ht="15" customHeight="1" x14ac:dyDescent="0.4">
      <c r="C11" s="135" t="s">
        <v>34</v>
      </c>
      <c r="D11" s="31" t="s">
        <v>14</v>
      </c>
      <c r="E11" s="124">
        <v>57011886</v>
      </c>
      <c r="F11" s="124"/>
      <c r="G11" s="124"/>
      <c r="H11" s="124"/>
      <c r="I11" s="125"/>
    </row>
    <row r="12" spans="1:14" ht="15" customHeight="1" x14ac:dyDescent="0.4">
      <c r="C12" s="135"/>
      <c r="D12" s="31" t="s">
        <v>35</v>
      </c>
      <c r="E12" s="124">
        <v>6501112</v>
      </c>
      <c r="F12" s="124"/>
      <c r="G12" s="124"/>
      <c r="H12" s="124"/>
      <c r="I12" s="125"/>
    </row>
    <row r="13" spans="1:14" ht="15" customHeight="1" x14ac:dyDescent="0.4">
      <c r="C13" s="135"/>
      <c r="D13" s="32" t="s">
        <v>16</v>
      </c>
      <c r="E13" s="124">
        <v>55728945</v>
      </c>
      <c r="F13" s="124"/>
      <c r="G13" s="124"/>
      <c r="H13" s="124"/>
      <c r="I13" s="125"/>
      <c r="M13" s="13"/>
      <c r="N13" s="13"/>
    </row>
    <row r="14" spans="1:14" ht="15" customHeight="1" x14ac:dyDescent="0.4">
      <c r="C14" s="131" t="s">
        <v>17</v>
      </c>
      <c r="D14" s="132"/>
      <c r="E14" s="126">
        <v>94706605</v>
      </c>
      <c r="F14" s="126"/>
      <c r="G14" s="126"/>
      <c r="H14" s="126"/>
      <c r="I14" s="127"/>
    </row>
    <row r="15" spans="1:14" ht="15" customHeight="1" thickBot="1" x14ac:dyDescent="0.45">
      <c r="C15" s="136" t="s">
        <v>36</v>
      </c>
      <c r="D15" s="137"/>
      <c r="E15" s="145">
        <f>SUM(E11:I14)</f>
        <v>213948548</v>
      </c>
      <c r="F15" s="145"/>
      <c r="G15" s="145"/>
      <c r="H15" s="145"/>
      <c r="I15" s="146"/>
    </row>
    <row r="16" spans="1:14" ht="15" customHeight="1" x14ac:dyDescent="0.4">
      <c r="C16" s="138" t="s">
        <v>39</v>
      </c>
      <c r="D16" s="139"/>
      <c r="E16" s="147">
        <v>60673</v>
      </c>
      <c r="F16" s="147"/>
      <c r="G16" s="147"/>
      <c r="H16" s="147"/>
      <c r="I16" s="148"/>
    </row>
    <row r="17" spans="2:9" ht="15" customHeight="1" thickBot="1" x14ac:dyDescent="0.45">
      <c r="C17" s="117" t="s">
        <v>37</v>
      </c>
      <c r="D17" s="140"/>
      <c r="E17" s="149">
        <v>2743</v>
      </c>
      <c r="F17" s="149"/>
      <c r="G17" s="149"/>
      <c r="H17" s="149"/>
      <c r="I17" s="150"/>
    </row>
    <row r="18" spans="2:9" ht="15" customHeight="1" x14ac:dyDescent="0.4">
      <c r="C18" s="138" t="s">
        <v>18</v>
      </c>
      <c r="D18" s="139"/>
      <c r="E18" s="122">
        <f>(E6+E8)/E16</f>
        <v>11146.20071530994</v>
      </c>
      <c r="F18" s="122"/>
      <c r="G18" s="122"/>
      <c r="H18" s="122"/>
      <c r="I18" s="123"/>
    </row>
    <row r="19" spans="2:9" ht="15" customHeight="1" thickBot="1" x14ac:dyDescent="0.45">
      <c r="C19" s="141" t="s">
        <v>38</v>
      </c>
      <c r="D19" s="142"/>
      <c r="E19" s="143">
        <f>E7/E17</f>
        <v>12456.077652205615</v>
      </c>
      <c r="F19" s="143"/>
      <c r="G19" s="143"/>
      <c r="H19" s="143"/>
      <c r="I19" s="144"/>
    </row>
    <row r="20" spans="2:9" ht="15" customHeight="1" x14ac:dyDescent="0.4">
      <c r="C20" s="6" t="s">
        <v>42</v>
      </c>
      <c r="D20" s="6"/>
      <c r="E20" s="37"/>
      <c r="F20" s="37"/>
      <c r="G20" s="37"/>
      <c r="H20" s="37"/>
      <c r="I20" s="37"/>
    </row>
    <row r="21" spans="2:9" ht="15" customHeight="1" x14ac:dyDescent="0.4">
      <c r="C21" s="6" t="s">
        <v>45</v>
      </c>
      <c r="D21" s="6"/>
      <c r="E21" s="37"/>
      <c r="F21" s="37"/>
      <c r="G21" s="37"/>
      <c r="H21" s="37"/>
      <c r="I21" s="37"/>
    </row>
    <row r="22" spans="2:9" ht="15" customHeight="1" x14ac:dyDescent="0.4"/>
    <row r="23" spans="2:9" ht="15" customHeight="1" x14ac:dyDescent="0.4">
      <c r="B23" s="1" t="s">
        <v>19</v>
      </c>
      <c r="C23" s="95" t="s">
        <v>20</v>
      </c>
      <c r="D23" s="95"/>
      <c r="E23" s="95"/>
      <c r="F23" s="95"/>
      <c r="G23" s="95"/>
    </row>
    <row r="24" spans="2:9" ht="12.75" thickBot="1" x14ac:dyDescent="0.45">
      <c r="C24" s="20"/>
      <c r="D24" s="20"/>
      <c r="E24" s="159" t="s">
        <v>21</v>
      </c>
      <c r="F24" s="159"/>
      <c r="G24" s="159" t="s">
        <v>22</v>
      </c>
      <c r="H24" s="159"/>
      <c r="I24" s="159"/>
    </row>
    <row r="25" spans="2:9" ht="15" customHeight="1" x14ac:dyDescent="0.4">
      <c r="C25" s="160" t="s">
        <v>23</v>
      </c>
      <c r="D25" s="161"/>
      <c r="E25" s="162"/>
      <c r="F25" s="163"/>
      <c r="G25" s="164"/>
      <c r="H25" s="164"/>
      <c r="I25" s="165"/>
    </row>
    <row r="26" spans="2:9" ht="15" customHeight="1" thickBot="1" x14ac:dyDescent="0.45">
      <c r="C26" s="166" t="s">
        <v>24</v>
      </c>
      <c r="D26" s="167"/>
      <c r="E26" s="168"/>
      <c r="F26" s="168"/>
      <c r="G26" s="168"/>
      <c r="H26" s="168"/>
      <c r="I26" s="169"/>
    </row>
    <row r="27" spans="2:9" ht="15" customHeight="1" thickBot="1" x14ac:dyDescent="0.45">
      <c r="C27" s="133" t="s">
        <v>53</v>
      </c>
      <c r="D27" s="134"/>
      <c r="E27" s="71">
        <v>22</v>
      </c>
      <c r="F27" s="72"/>
      <c r="G27" s="72"/>
      <c r="H27" s="72"/>
      <c r="I27" s="73"/>
    </row>
    <row r="28" spans="2:9" ht="15" customHeight="1" x14ac:dyDescent="0.4">
      <c r="C28" s="10" t="s">
        <v>44</v>
      </c>
      <c r="D28" s="10"/>
      <c r="E28" s="38"/>
      <c r="F28" s="38"/>
      <c r="G28" s="38"/>
      <c r="H28" s="38"/>
      <c r="I28" s="38"/>
    </row>
    <row r="29" spans="2:9" ht="15" customHeight="1" x14ac:dyDescent="0.4"/>
    <row r="30" spans="2:9" ht="15" customHeight="1" thickBot="1" x14ac:dyDescent="0.45">
      <c r="B30" s="1" t="s">
        <v>25</v>
      </c>
      <c r="C30" s="95" t="s">
        <v>26</v>
      </c>
      <c r="D30" s="95"/>
      <c r="E30" s="95"/>
      <c r="F30" s="95"/>
      <c r="G30" s="95"/>
    </row>
    <row r="31" spans="2:9" ht="15" customHeight="1" x14ac:dyDescent="0.4">
      <c r="C31" s="170" t="s">
        <v>27</v>
      </c>
      <c r="D31" s="21" t="s">
        <v>28</v>
      </c>
      <c r="E31" s="61">
        <f>(SUM(E6:I7))/(SUM(E6:I8))</f>
        <v>0.51844721872307453</v>
      </c>
      <c r="F31" s="61"/>
      <c r="G31" s="61"/>
      <c r="H31" s="61"/>
      <c r="I31" s="62"/>
    </row>
    <row r="32" spans="2:9" ht="15" customHeight="1" thickBot="1" x14ac:dyDescent="0.45">
      <c r="C32" s="171"/>
      <c r="D32" s="22" t="s">
        <v>29</v>
      </c>
      <c r="E32" s="63">
        <f>E8/(SUM(E6:I8))</f>
        <v>0.48155278127692552</v>
      </c>
      <c r="F32" s="63"/>
      <c r="G32" s="63"/>
      <c r="H32" s="63"/>
      <c r="I32" s="64"/>
    </row>
    <row r="33" spans="2:9" ht="15" customHeight="1" x14ac:dyDescent="0.4"/>
    <row r="34" spans="2:9" ht="15" customHeight="1" thickBot="1" x14ac:dyDescent="0.45">
      <c r="B34" s="1" t="s">
        <v>30</v>
      </c>
      <c r="C34" s="95" t="s">
        <v>31</v>
      </c>
      <c r="D34" s="95"/>
      <c r="E34" s="95"/>
      <c r="F34" s="95"/>
      <c r="G34" s="95"/>
      <c r="H34" s="95"/>
      <c r="I34" s="95"/>
    </row>
    <row r="35" spans="2:9" ht="69.95" customHeight="1" thickBot="1" x14ac:dyDescent="0.45">
      <c r="C35" s="3" t="s">
        <v>32</v>
      </c>
      <c r="D35" s="156"/>
      <c r="E35" s="157"/>
      <c r="F35" s="157"/>
      <c r="G35" s="157"/>
      <c r="H35" s="157"/>
      <c r="I35" s="158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F2A98-1695-4F16-A65D-2592B66D70FE}">
  <sheetPr>
    <tabColor theme="9" tint="0.79998168889431442"/>
  </sheetPr>
  <dimension ref="A1:N35"/>
  <sheetViews>
    <sheetView view="pageBreakPreview" topLeftCell="A37" zoomScaleNormal="100" zoomScaleSheetLayoutView="100" workbookViewId="0">
      <selection activeCell="M9" sqref="M9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36" customWidth="1"/>
    <col min="6" max="6" width="10.625" style="36" customWidth="1"/>
    <col min="7" max="8" width="7.375" style="36" customWidth="1"/>
    <col min="9" max="9" width="10.625" style="36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92" t="s">
        <v>33</v>
      </c>
      <c r="B1" s="92"/>
      <c r="C1" s="92"/>
      <c r="D1" s="92"/>
      <c r="E1" s="92"/>
      <c r="F1" s="92"/>
      <c r="G1" s="92"/>
      <c r="H1" s="92"/>
      <c r="I1" s="92"/>
      <c r="J1" s="92"/>
    </row>
    <row r="2" spans="1:14" ht="15" customHeight="1" thickBot="1" x14ac:dyDescent="0.45">
      <c r="B2" s="1" t="s">
        <v>3</v>
      </c>
      <c r="C2" s="95" t="s">
        <v>4</v>
      </c>
      <c r="D2" s="95"/>
      <c r="E2" s="95"/>
      <c r="F2" s="95"/>
      <c r="G2" s="95"/>
      <c r="H2" s="35"/>
    </row>
    <row r="3" spans="1:14" ht="19.5" customHeight="1" thickBot="1" x14ac:dyDescent="0.45">
      <c r="C3" s="93" t="s">
        <v>5</v>
      </c>
      <c r="D3" s="94"/>
      <c r="E3" s="118" t="s">
        <v>49</v>
      </c>
      <c r="F3" s="119"/>
      <c r="G3" s="119"/>
      <c r="H3" s="119"/>
      <c r="I3" s="120"/>
    </row>
    <row r="4" spans="1:14" ht="15" customHeight="1" x14ac:dyDescent="0.4"/>
    <row r="5" spans="1:14" ht="15" customHeight="1" thickBot="1" x14ac:dyDescent="0.45">
      <c r="B5" s="1" t="s">
        <v>6</v>
      </c>
      <c r="C5" s="121" t="s">
        <v>7</v>
      </c>
      <c r="D5" s="121"/>
      <c r="E5" s="121"/>
      <c r="F5" s="121"/>
      <c r="G5" s="121"/>
      <c r="H5" s="52"/>
      <c r="I5" s="52"/>
    </row>
    <row r="6" spans="1:14" ht="15" customHeight="1" x14ac:dyDescent="0.4">
      <c r="C6" s="115" t="s">
        <v>8</v>
      </c>
      <c r="D6" s="28" t="s">
        <v>9</v>
      </c>
      <c r="E6" s="122">
        <v>819656746</v>
      </c>
      <c r="F6" s="122"/>
      <c r="G6" s="122"/>
      <c r="H6" s="122"/>
      <c r="I6" s="123"/>
    </row>
    <row r="7" spans="1:14" ht="15" customHeight="1" x14ac:dyDescent="0.4">
      <c r="C7" s="116"/>
      <c r="D7" s="29" t="s">
        <v>10</v>
      </c>
      <c r="E7" s="124">
        <v>102994688</v>
      </c>
      <c r="F7" s="124"/>
      <c r="G7" s="124"/>
      <c r="H7" s="124"/>
      <c r="I7" s="125"/>
    </row>
    <row r="8" spans="1:14" ht="15" customHeight="1" x14ac:dyDescent="0.4">
      <c r="C8" s="117"/>
      <c r="D8" s="30" t="s">
        <v>11</v>
      </c>
      <c r="E8" s="126">
        <v>613332156</v>
      </c>
      <c r="F8" s="126"/>
      <c r="G8" s="126"/>
      <c r="H8" s="126"/>
      <c r="I8" s="127"/>
    </row>
    <row r="9" spans="1:14" ht="15" customHeight="1" thickBot="1" x14ac:dyDescent="0.45">
      <c r="C9" s="151" t="s">
        <v>36</v>
      </c>
      <c r="D9" s="152"/>
      <c r="E9" s="153">
        <f>SUM(E6:I8)</f>
        <v>1535983590</v>
      </c>
      <c r="F9" s="154"/>
      <c r="G9" s="154"/>
      <c r="H9" s="154"/>
      <c r="I9" s="155"/>
    </row>
    <row r="10" spans="1:14" ht="15" customHeight="1" x14ac:dyDescent="0.4">
      <c r="C10" s="128" t="s">
        <v>12</v>
      </c>
      <c r="D10" s="129"/>
      <c r="E10" s="129"/>
      <c r="F10" s="129"/>
      <c r="G10" s="129"/>
      <c r="H10" s="129"/>
      <c r="I10" s="130"/>
    </row>
    <row r="11" spans="1:14" ht="15" customHeight="1" x14ac:dyDescent="0.4">
      <c r="C11" s="135" t="s">
        <v>34</v>
      </c>
      <c r="D11" s="31" t="s">
        <v>14</v>
      </c>
      <c r="E11" s="124">
        <v>140299125</v>
      </c>
      <c r="F11" s="124"/>
      <c r="G11" s="124"/>
      <c r="H11" s="124"/>
      <c r="I11" s="125"/>
    </row>
    <row r="12" spans="1:14" ht="15" customHeight="1" x14ac:dyDescent="0.4">
      <c r="C12" s="135"/>
      <c r="D12" s="31" t="s">
        <v>35</v>
      </c>
      <c r="E12" s="124">
        <v>19658880</v>
      </c>
      <c r="F12" s="124"/>
      <c r="G12" s="124"/>
      <c r="H12" s="124"/>
      <c r="I12" s="125"/>
    </row>
    <row r="13" spans="1:14" ht="15" customHeight="1" x14ac:dyDescent="0.4">
      <c r="C13" s="135"/>
      <c r="D13" s="32" t="s">
        <v>16</v>
      </c>
      <c r="E13" s="124">
        <v>100668386</v>
      </c>
      <c r="F13" s="124"/>
      <c r="G13" s="124"/>
      <c r="H13" s="124"/>
      <c r="I13" s="125"/>
      <c r="M13" s="13"/>
      <c r="N13" s="13"/>
    </row>
    <row r="14" spans="1:14" ht="15" customHeight="1" x14ac:dyDescent="0.4">
      <c r="C14" s="131" t="s">
        <v>17</v>
      </c>
      <c r="D14" s="132"/>
      <c r="E14" s="126">
        <v>209510308</v>
      </c>
      <c r="F14" s="126"/>
      <c r="G14" s="126"/>
      <c r="H14" s="126"/>
      <c r="I14" s="127"/>
    </row>
    <row r="15" spans="1:14" ht="15" customHeight="1" thickBot="1" x14ac:dyDescent="0.45">
      <c r="C15" s="136" t="s">
        <v>36</v>
      </c>
      <c r="D15" s="137"/>
      <c r="E15" s="145">
        <f>SUM(E11:I14)</f>
        <v>470136699</v>
      </c>
      <c r="F15" s="145"/>
      <c r="G15" s="145"/>
      <c r="H15" s="145"/>
      <c r="I15" s="146"/>
    </row>
    <row r="16" spans="1:14" ht="15" customHeight="1" x14ac:dyDescent="0.4">
      <c r="C16" s="138" t="s">
        <v>39</v>
      </c>
      <c r="D16" s="139"/>
      <c r="E16" s="147">
        <v>123330</v>
      </c>
      <c r="F16" s="147"/>
      <c r="G16" s="147"/>
      <c r="H16" s="147"/>
      <c r="I16" s="148"/>
    </row>
    <row r="17" spans="2:9" ht="15" customHeight="1" thickBot="1" x14ac:dyDescent="0.45">
      <c r="C17" s="117" t="s">
        <v>37</v>
      </c>
      <c r="D17" s="140"/>
      <c r="E17" s="149">
        <v>8493</v>
      </c>
      <c r="F17" s="149"/>
      <c r="G17" s="149"/>
      <c r="H17" s="149"/>
      <c r="I17" s="150"/>
    </row>
    <row r="18" spans="2:9" ht="15" customHeight="1" x14ac:dyDescent="0.4">
      <c r="C18" s="138" t="s">
        <v>18</v>
      </c>
      <c r="D18" s="139"/>
      <c r="E18" s="122">
        <f>(E6+E8)/E16</f>
        <v>11619.142966026109</v>
      </c>
      <c r="F18" s="122"/>
      <c r="G18" s="122"/>
      <c r="H18" s="122"/>
      <c r="I18" s="123"/>
    </row>
    <row r="19" spans="2:9" ht="15" customHeight="1" thickBot="1" x14ac:dyDescent="0.45">
      <c r="C19" s="141" t="s">
        <v>38</v>
      </c>
      <c r="D19" s="142"/>
      <c r="E19" s="143">
        <f>E7/E17</f>
        <v>12127.009066289886</v>
      </c>
      <c r="F19" s="143"/>
      <c r="G19" s="143"/>
      <c r="H19" s="143"/>
      <c r="I19" s="144"/>
    </row>
    <row r="20" spans="2:9" ht="15" customHeight="1" x14ac:dyDescent="0.4">
      <c r="C20" s="33" t="s">
        <v>42</v>
      </c>
      <c r="D20" s="33"/>
      <c r="E20" s="53"/>
      <c r="F20" s="53"/>
      <c r="G20" s="53"/>
      <c r="H20" s="53"/>
      <c r="I20" s="53"/>
    </row>
    <row r="21" spans="2:9" ht="15" customHeight="1" x14ac:dyDescent="0.4">
      <c r="C21" s="6" t="s">
        <v>45</v>
      </c>
      <c r="D21" s="6"/>
      <c r="E21" s="37"/>
      <c r="F21" s="37"/>
      <c r="G21" s="37"/>
      <c r="H21" s="37"/>
      <c r="I21" s="37"/>
    </row>
    <row r="22" spans="2:9" ht="15" customHeight="1" x14ac:dyDescent="0.4"/>
    <row r="23" spans="2:9" ht="15" customHeight="1" x14ac:dyDescent="0.4">
      <c r="B23" s="1" t="s">
        <v>19</v>
      </c>
      <c r="C23" s="95" t="s">
        <v>20</v>
      </c>
      <c r="D23" s="95"/>
      <c r="E23" s="95"/>
      <c r="F23" s="95"/>
      <c r="G23" s="95"/>
    </row>
    <row r="24" spans="2:9" ht="12.75" thickBot="1" x14ac:dyDescent="0.45">
      <c r="C24" s="23"/>
      <c r="D24" s="23"/>
      <c r="E24" s="159" t="s">
        <v>21</v>
      </c>
      <c r="F24" s="159"/>
      <c r="G24" s="159" t="s">
        <v>22</v>
      </c>
      <c r="H24" s="159"/>
      <c r="I24" s="159"/>
    </row>
    <row r="25" spans="2:9" ht="15" customHeight="1" x14ac:dyDescent="0.4">
      <c r="C25" s="160" t="s">
        <v>23</v>
      </c>
      <c r="D25" s="161"/>
      <c r="E25" s="162"/>
      <c r="F25" s="163"/>
      <c r="G25" s="164"/>
      <c r="H25" s="164"/>
      <c r="I25" s="165"/>
    </row>
    <row r="26" spans="2:9" ht="15" customHeight="1" thickBot="1" x14ac:dyDescent="0.45">
      <c r="C26" s="166" t="s">
        <v>24</v>
      </c>
      <c r="D26" s="167"/>
      <c r="E26" s="168"/>
      <c r="F26" s="168"/>
      <c r="G26" s="168"/>
      <c r="H26" s="168"/>
      <c r="I26" s="169"/>
    </row>
    <row r="27" spans="2:9" ht="15" customHeight="1" thickBot="1" x14ac:dyDescent="0.45">
      <c r="C27" s="133" t="s">
        <v>53</v>
      </c>
      <c r="D27" s="134"/>
      <c r="E27" s="71">
        <v>28</v>
      </c>
      <c r="F27" s="72"/>
      <c r="G27" s="72"/>
      <c r="H27" s="72"/>
      <c r="I27" s="73"/>
    </row>
    <row r="28" spans="2:9" ht="15" customHeight="1" x14ac:dyDescent="0.4">
      <c r="C28" s="10" t="s">
        <v>44</v>
      </c>
      <c r="D28" s="10"/>
      <c r="E28" s="38"/>
      <c r="F28" s="38"/>
      <c r="G28" s="38"/>
      <c r="H28" s="38"/>
      <c r="I28" s="38"/>
    </row>
    <row r="29" spans="2:9" ht="15" customHeight="1" x14ac:dyDescent="0.4"/>
    <row r="30" spans="2:9" ht="15" customHeight="1" thickBot="1" x14ac:dyDescent="0.45">
      <c r="B30" s="1" t="s">
        <v>25</v>
      </c>
      <c r="C30" s="95" t="s">
        <v>26</v>
      </c>
      <c r="D30" s="95"/>
      <c r="E30" s="95"/>
      <c r="F30" s="95"/>
      <c r="G30" s="95"/>
    </row>
    <row r="31" spans="2:9" ht="15" customHeight="1" x14ac:dyDescent="0.4">
      <c r="C31" s="170" t="s">
        <v>27</v>
      </c>
      <c r="D31" s="24" t="s">
        <v>28</v>
      </c>
      <c r="E31" s="61">
        <f>(SUM(E6:I7))/(SUM(E6:I8))</f>
        <v>0.60069094488177444</v>
      </c>
      <c r="F31" s="61"/>
      <c r="G31" s="61"/>
      <c r="H31" s="61"/>
      <c r="I31" s="62"/>
    </row>
    <row r="32" spans="2:9" ht="15" customHeight="1" thickBot="1" x14ac:dyDescent="0.45">
      <c r="C32" s="171"/>
      <c r="D32" s="25" t="s">
        <v>29</v>
      </c>
      <c r="E32" s="63">
        <f>E8/(SUM(E6:I8))</f>
        <v>0.39930905511822556</v>
      </c>
      <c r="F32" s="63"/>
      <c r="G32" s="63"/>
      <c r="H32" s="63"/>
      <c r="I32" s="64"/>
    </row>
    <row r="33" spans="2:9" ht="15" customHeight="1" x14ac:dyDescent="0.4"/>
    <row r="34" spans="2:9" ht="15" customHeight="1" thickBot="1" x14ac:dyDescent="0.45">
      <c r="B34" s="1" t="s">
        <v>30</v>
      </c>
      <c r="C34" s="95" t="s">
        <v>31</v>
      </c>
      <c r="D34" s="95"/>
      <c r="E34" s="95"/>
      <c r="F34" s="95"/>
      <c r="G34" s="95"/>
      <c r="H34" s="95"/>
      <c r="I34" s="95"/>
    </row>
    <row r="35" spans="2:9" ht="69.95" customHeight="1" thickBot="1" x14ac:dyDescent="0.45">
      <c r="C35" s="3" t="s">
        <v>32</v>
      </c>
      <c r="D35" s="156"/>
      <c r="E35" s="157"/>
      <c r="F35" s="157"/>
      <c r="G35" s="157"/>
      <c r="H35" s="157"/>
      <c r="I35" s="158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8813B-7033-4A3D-AE5C-820F95B14208}">
  <sheetPr>
    <tabColor theme="9" tint="0.79998168889431442"/>
  </sheetPr>
  <dimension ref="A1:N35"/>
  <sheetViews>
    <sheetView view="pageBreakPreview" zoomScaleNormal="100" zoomScaleSheetLayoutView="100" workbookViewId="0">
      <selection activeCell="N36" sqref="N36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36" customWidth="1"/>
    <col min="6" max="6" width="10.625" style="36" customWidth="1"/>
    <col min="7" max="8" width="7.375" style="36" customWidth="1"/>
    <col min="9" max="9" width="10.625" style="36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92" t="s">
        <v>33</v>
      </c>
      <c r="B1" s="92"/>
      <c r="C1" s="92"/>
      <c r="D1" s="92"/>
      <c r="E1" s="92"/>
      <c r="F1" s="92"/>
      <c r="G1" s="92"/>
      <c r="H1" s="92"/>
      <c r="I1" s="92"/>
      <c r="J1" s="92"/>
    </row>
    <row r="2" spans="1:14" ht="15" customHeight="1" thickBot="1" x14ac:dyDescent="0.45">
      <c r="B2" s="1" t="s">
        <v>3</v>
      </c>
      <c r="C2" s="95" t="s">
        <v>4</v>
      </c>
      <c r="D2" s="95"/>
      <c r="E2" s="95"/>
      <c r="F2" s="95"/>
      <c r="G2" s="95"/>
      <c r="H2" s="35"/>
    </row>
    <row r="3" spans="1:14" ht="19.5" customHeight="1" thickBot="1" x14ac:dyDescent="0.45">
      <c r="C3" s="93" t="s">
        <v>5</v>
      </c>
      <c r="D3" s="94"/>
      <c r="E3" s="118" t="s">
        <v>49</v>
      </c>
      <c r="F3" s="119"/>
      <c r="G3" s="119"/>
      <c r="H3" s="119"/>
      <c r="I3" s="120"/>
    </row>
    <row r="4" spans="1:14" ht="15" customHeight="1" x14ac:dyDescent="0.4"/>
    <row r="5" spans="1:14" ht="15" customHeight="1" thickBot="1" x14ac:dyDescent="0.45">
      <c r="B5" s="1" t="s">
        <v>6</v>
      </c>
      <c r="C5" s="95" t="s">
        <v>7</v>
      </c>
      <c r="D5" s="95"/>
      <c r="E5" s="95"/>
      <c r="F5" s="95"/>
      <c r="G5" s="95"/>
    </row>
    <row r="6" spans="1:14" ht="15" customHeight="1" x14ac:dyDescent="0.4">
      <c r="C6" s="115" t="s">
        <v>8</v>
      </c>
      <c r="D6" s="28" t="s">
        <v>9</v>
      </c>
      <c r="E6" s="122">
        <v>1570632457</v>
      </c>
      <c r="F6" s="122"/>
      <c r="G6" s="122"/>
      <c r="H6" s="122"/>
      <c r="I6" s="123"/>
    </row>
    <row r="7" spans="1:14" ht="15" customHeight="1" x14ac:dyDescent="0.4">
      <c r="C7" s="116"/>
      <c r="D7" s="29" t="s">
        <v>10</v>
      </c>
      <c r="E7" s="124">
        <v>194992865</v>
      </c>
      <c r="F7" s="124"/>
      <c r="G7" s="124"/>
      <c r="H7" s="124"/>
      <c r="I7" s="125"/>
    </row>
    <row r="8" spans="1:14" ht="15" customHeight="1" x14ac:dyDescent="0.4">
      <c r="C8" s="117"/>
      <c r="D8" s="30" t="s">
        <v>11</v>
      </c>
      <c r="E8" s="126">
        <v>1091050949</v>
      </c>
      <c r="F8" s="126"/>
      <c r="G8" s="126"/>
      <c r="H8" s="126"/>
      <c r="I8" s="127"/>
    </row>
    <row r="9" spans="1:14" ht="15" customHeight="1" thickBot="1" x14ac:dyDescent="0.45">
      <c r="C9" s="151" t="s">
        <v>36</v>
      </c>
      <c r="D9" s="152"/>
      <c r="E9" s="153">
        <f>SUM(E6:I8)</f>
        <v>2856676271</v>
      </c>
      <c r="F9" s="154"/>
      <c r="G9" s="154"/>
      <c r="H9" s="154"/>
      <c r="I9" s="155"/>
    </row>
    <row r="10" spans="1:14" ht="15" customHeight="1" x14ac:dyDescent="0.4">
      <c r="C10" s="128" t="s">
        <v>12</v>
      </c>
      <c r="D10" s="129"/>
      <c r="E10" s="129"/>
      <c r="F10" s="129"/>
      <c r="G10" s="129"/>
      <c r="H10" s="129"/>
      <c r="I10" s="130"/>
    </row>
    <row r="11" spans="1:14" ht="15" customHeight="1" x14ac:dyDescent="0.4">
      <c r="C11" s="135" t="s">
        <v>34</v>
      </c>
      <c r="D11" s="31" t="s">
        <v>14</v>
      </c>
      <c r="E11" s="124">
        <v>257136544</v>
      </c>
      <c r="F11" s="124"/>
      <c r="G11" s="124"/>
      <c r="H11" s="124"/>
      <c r="I11" s="125"/>
    </row>
    <row r="12" spans="1:14" ht="15" customHeight="1" x14ac:dyDescent="0.4">
      <c r="C12" s="135"/>
      <c r="D12" s="31" t="s">
        <v>35</v>
      </c>
      <c r="E12" s="124">
        <v>37442802</v>
      </c>
      <c r="F12" s="124"/>
      <c r="G12" s="124"/>
      <c r="H12" s="124"/>
      <c r="I12" s="125"/>
    </row>
    <row r="13" spans="1:14" ht="15" customHeight="1" x14ac:dyDescent="0.4">
      <c r="C13" s="135"/>
      <c r="D13" s="32" t="s">
        <v>16</v>
      </c>
      <c r="E13" s="124">
        <v>177294983</v>
      </c>
      <c r="F13" s="124"/>
      <c r="G13" s="124"/>
      <c r="H13" s="124"/>
      <c r="I13" s="125"/>
      <c r="M13" s="13"/>
      <c r="N13" s="13"/>
    </row>
    <row r="14" spans="1:14" ht="15" customHeight="1" x14ac:dyDescent="0.4">
      <c r="C14" s="131" t="s">
        <v>17</v>
      </c>
      <c r="D14" s="132"/>
      <c r="E14" s="126">
        <v>378217731</v>
      </c>
      <c r="F14" s="126"/>
      <c r="G14" s="126"/>
      <c r="H14" s="126"/>
      <c r="I14" s="127"/>
    </row>
    <row r="15" spans="1:14" ht="15" customHeight="1" thickBot="1" x14ac:dyDescent="0.45">
      <c r="C15" s="136" t="s">
        <v>36</v>
      </c>
      <c r="D15" s="137"/>
      <c r="E15" s="145">
        <f>SUM(E11:I14)</f>
        <v>850092060</v>
      </c>
      <c r="F15" s="145"/>
      <c r="G15" s="145"/>
      <c r="H15" s="145"/>
      <c r="I15" s="146"/>
    </row>
    <row r="16" spans="1:14" ht="15" customHeight="1" x14ac:dyDescent="0.4">
      <c r="C16" s="138" t="s">
        <v>39</v>
      </c>
      <c r="D16" s="139"/>
      <c r="E16" s="147">
        <v>201306</v>
      </c>
      <c r="F16" s="147"/>
      <c r="G16" s="147"/>
      <c r="H16" s="147"/>
      <c r="I16" s="148"/>
    </row>
    <row r="17" spans="2:9" ht="15" customHeight="1" thickBot="1" x14ac:dyDescent="0.45">
      <c r="C17" s="117" t="s">
        <v>37</v>
      </c>
      <c r="D17" s="140"/>
      <c r="E17" s="149">
        <v>17947</v>
      </c>
      <c r="F17" s="149"/>
      <c r="G17" s="149"/>
      <c r="H17" s="149"/>
      <c r="I17" s="150"/>
    </row>
    <row r="18" spans="2:9" ht="15" customHeight="1" x14ac:dyDescent="0.4">
      <c r="C18" s="138" t="s">
        <v>18</v>
      </c>
      <c r="D18" s="139"/>
      <c r="E18" s="122">
        <f>(E6+E8)/E16</f>
        <v>13222.076868051623</v>
      </c>
      <c r="F18" s="122"/>
      <c r="G18" s="122"/>
      <c r="H18" s="122"/>
      <c r="I18" s="123"/>
    </row>
    <row r="19" spans="2:9" ht="15" customHeight="1" thickBot="1" x14ac:dyDescent="0.45">
      <c r="C19" s="172" t="s">
        <v>38</v>
      </c>
      <c r="D19" s="173"/>
      <c r="E19" s="109">
        <f>E7/E17</f>
        <v>10864.928121691648</v>
      </c>
      <c r="F19" s="109"/>
      <c r="G19" s="109"/>
      <c r="H19" s="109"/>
      <c r="I19" s="110"/>
    </row>
    <row r="20" spans="2:9" ht="15" customHeight="1" x14ac:dyDescent="0.4">
      <c r="C20" s="6" t="s">
        <v>42</v>
      </c>
      <c r="D20" s="6"/>
      <c r="E20" s="37"/>
      <c r="F20" s="37"/>
      <c r="G20" s="37"/>
      <c r="H20" s="37"/>
      <c r="I20" s="37"/>
    </row>
    <row r="21" spans="2:9" ht="15" customHeight="1" x14ac:dyDescent="0.4">
      <c r="C21" s="6" t="s">
        <v>45</v>
      </c>
      <c r="D21" s="6"/>
      <c r="E21" s="37"/>
      <c r="F21" s="37"/>
      <c r="G21" s="37"/>
      <c r="H21" s="37"/>
      <c r="I21" s="37"/>
    </row>
    <row r="22" spans="2:9" ht="15" customHeight="1" x14ac:dyDescent="0.4"/>
    <row r="23" spans="2:9" ht="15" customHeight="1" x14ac:dyDescent="0.4">
      <c r="B23" s="1" t="s">
        <v>19</v>
      </c>
      <c r="C23" s="95" t="s">
        <v>20</v>
      </c>
      <c r="D23" s="95"/>
      <c r="E23" s="95"/>
      <c r="F23" s="95"/>
      <c r="G23" s="95"/>
    </row>
    <row r="24" spans="2:9" ht="12.75" thickBot="1" x14ac:dyDescent="0.45">
      <c r="C24" s="23"/>
      <c r="D24" s="23"/>
      <c r="E24" s="159" t="s">
        <v>21</v>
      </c>
      <c r="F24" s="159"/>
      <c r="G24" s="159" t="s">
        <v>22</v>
      </c>
      <c r="H24" s="159"/>
      <c r="I24" s="159"/>
    </row>
    <row r="25" spans="2:9" ht="15" customHeight="1" x14ac:dyDescent="0.4">
      <c r="C25" s="160" t="s">
        <v>23</v>
      </c>
      <c r="D25" s="161"/>
      <c r="E25" s="162"/>
      <c r="F25" s="163"/>
      <c r="G25" s="164"/>
      <c r="H25" s="164"/>
      <c r="I25" s="165"/>
    </row>
    <row r="26" spans="2:9" ht="15" customHeight="1" thickBot="1" x14ac:dyDescent="0.45">
      <c r="C26" s="166" t="s">
        <v>24</v>
      </c>
      <c r="D26" s="167"/>
      <c r="E26" s="168"/>
      <c r="F26" s="168"/>
      <c r="G26" s="168"/>
      <c r="H26" s="168"/>
      <c r="I26" s="169"/>
    </row>
    <row r="27" spans="2:9" ht="15" customHeight="1" thickBot="1" x14ac:dyDescent="0.45">
      <c r="C27" s="133" t="s">
        <v>53</v>
      </c>
      <c r="D27" s="134"/>
      <c r="E27" s="71">
        <v>31</v>
      </c>
      <c r="F27" s="72"/>
      <c r="G27" s="72"/>
      <c r="H27" s="72"/>
      <c r="I27" s="73"/>
    </row>
    <row r="28" spans="2:9" ht="15" customHeight="1" x14ac:dyDescent="0.4">
      <c r="C28" s="10" t="s">
        <v>44</v>
      </c>
      <c r="D28" s="10"/>
      <c r="E28" s="38"/>
      <c r="F28" s="38"/>
      <c r="G28" s="38"/>
      <c r="H28" s="38"/>
      <c r="I28" s="38"/>
    </row>
    <row r="29" spans="2:9" ht="15" customHeight="1" x14ac:dyDescent="0.4"/>
    <row r="30" spans="2:9" ht="15" customHeight="1" thickBot="1" x14ac:dyDescent="0.45">
      <c r="B30" s="1" t="s">
        <v>25</v>
      </c>
      <c r="C30" s="95" t="s">
        <v>26</v>
      </c>
      <c r="D30" s="95"/>
      <c r="E30" s="95"/>
      <c r="F30" s="95"/>
      <c r="G30" s="95"/>
    </row>
    <row r="31" spans="2:9" ht="15" customHeight="1" x14ac:dyDescent="0.4">
      <c r="C31" s="170" t="s">
        <v>27</v>
      </c>
      <c r="D31" s="24" t="s">
        <v>28</v>
      </c>
      <c r="E31" s="61">
        <f>(SUM(E6:I7))/(SUM(E6:I8))</f>
        <v>0.61806979668085749</v>
      </c>
      <c r="F31" s="61"/>
      <c r="G31" s="61"/>
      <c r="H31" s="61"/>
      <c r="I31" s="62"/>
    </row>
    <row r="32" spans="2:9" ht="15" customHeight="1" thickBot="1" x14ac:dyDescent="0.45">
      <c r="C32" s="171"/>
      <c r="D32" s="25" t="s">
        <v>29</v>
      </c>
      <c r="E32" s="63">
        <f>E8/(SUM(E6:I8))</f>
        <v>0.38193020331914257</v>
      </c>
      <c r="F32" s="63"/>
      <c r="G32" s="63"/>
      <c r="H32" s="63"/>
      <c r="I32" s="64"/>
    </row>
    <row r="33" spans="2:9" ht="15" customHeight="1" x14ac:dyDescent="0.4"/>
    <row r="34" spans="2:9" ht="15" customHeight="1" thickBot="1" x14ac:dyDescent="0.45">
      <c r="B34" s="1" t="s">
        <v>30</v>
      </c>
      <c r="C34" s="95" t="s">
        <v>31</v>
      </c>
      <c r="D34" s="95"/>
      <c r="E34" s="95"/>
      <c r="F34" s="95"/>
      <c r="G34" s="95"/>
      <c r="H34" s="95"/>
      <c r="I34" s="95"/>
    </row>
    <row r="35" spans="2:9" ht="69.95" customHeight="1" thickBot="1" x14ac:dyDescent="0.45">
      <c r="C35" s="3" t="s">
        <v>32</v>
      </c>
      <c r="D35" s="156"/>
      <c r="E35" s="157"/>
      <c r="F35" s="157"/>
      <c r="G35" s="157"/>
      <c r="H35" s="157"/>
      <c r="I35" s="158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0521A-CB62-40BE-A160-B82622022BF6}">
  <sheetPr>
    <tabColor theme="9" tint="0.79998168889431442"/>
  </sheetPr>
  <dimension ref="A1:N35"/>
  <sheetViews>
    <sheetView view="pageBreakPreview" zoomScaleNormal="100" zoomScaleSheetLayoutView="100" workbookViewId="0">
      <selection activeCell="L10" sqref="L10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36" customWidth="1"/>
    <col min="6" max="6" width="10.625" style="36" customWidth="1"/>
    <col min="7" max="8" width="7.375" style="36" customWidth="1"/>
    <col min="9" max="9" width="10.625" style="36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92" t="s">
        <v>33</v>
      </c>
      <c r="B1" s="92"/>
      <c r="C1" s="92"/>
      <c r="D1" s="92"/>
      <c r="E1" s="92"/>
      <c r="F1" s="92"/>
      <c r="G1" s="92"/>
      <c r="H1" s="92"/>
      <c r="I1" s="92"/>
      <c r="J1" s="92"/>
    </row>
    <row r="2" spans="1:14" ht="15" customHeight="1" thickBot="1" x14ac:dyDescent="0.45">
      <c r="B2" s="1" t="s">
        <v>3</v>
      </c>
      <c r="C2" s="95" t="s">
        <v>4</v>
      </c>
      <c r="D2" s="95"/>
      <c r="E2" s="95"/>
      <c r="F2" s="95"/>
      <c r="G2" s="95"/>
      <c r="H2" s="35"/>
    </row>
    <row r="3" spans="1:14" ht="19.5" customHeight="1" thickBot="1" x14ac:dyDescent="0.45">
      <c r="C3" s="93" t="s">
        <v>5</v>
      </c>
      <c r="D3" s="94"/>
      <c r="E3" s="118" t="s">
        <v>49</v>
      </c>
      <c r="F3" s="119"/>
      <c r="G3" s="119"/>
      <c r="H3" s="119"/>
      <c r="I3" s="120"/>
    </row>
    <row r="4" spans="1:14" ht="15" customHeight="1" x14ac:dyDescent="0.4"/>
    <row r="5" spans="1:14" ht="15" customHeight="1" thickBot="1" x14ac:dyDescent="0.45">
      <c r="B5" s="1" t="s">
        <v>6</v>
      </c>
      <c r="C5" s="95" t="s">
        <v>7</v>
      </c>
      <c r="D5" s="95"/>
      <c r="E5" s="95"/>
      <c r="F5" s="95"/>
      <c r="G5" s="95"/>
    </row>
    <row r="6" spans="1:14" ht="15" customHeight="1" x14ac:dyDescent="0.4">
      <c r="C6" s="115" t="s">
        <v>8</v>
      </c>
      <c r="D6" s="28" t="s">
        <v>9</v>
      </c>
      <c r="E6" s="122">
        <v>629163335</v>
      </c>
      <c r="F6" s="122"/>
      <c r="G6" s="122"/>
      <c r="H6" s="122"/>
      <c r="I6" s="123"/>
    </row>
    <row r="7" spans="1:14" ht="15" customHeight="1" x14ac:dyDescent="0.4">
      <c r="C7" s="116"/>
      <c r="D7" s="29" t="s">
        <v>10</v>
      </c>
      <c r="E7" s="124">
        <v>94048947</v>
      </c>
      <c r="F7" s="124"/>
      <c r="G7" s="124"/>
      <c r="H7" s="124"/>
      <c r="I7" s="125"/>
    </row>
    <row r="8" spans="1:14" ht="15" customHeight="1" x14ac:dyDescent="0.4">
      <c r="C8" s="117"/>
      <c r="D8" s="30" t="s">
        <v>11</v>
      </c>
      <c r="E8" s="126">
        <v>585394385</v>
      </c>
      <c r="F8" s="126"/>
      <c r="G8" s="126"/>
      <c r="H8" s="126"/>
      <c r="I8" s="127"/>
    </row>
    <row r="9" spans="1:14" ht="15" customHeight="1" thickBot="1" x14ac:dyDescent="0.45">
      <c r="C9" s="151" t="s">
        <v>36</v>
      </c>
      <c r="D9" s="152"/>
      <c r="E9" s="153">
        <f>SUM(E6:I8)</f>
        <v>1308606667</v>
      </c>
      <c r="F9" s="154"/>
      <c r="G9" s="154"/>
      <c r="H9" s="154"/>
      <c r="I9" s="155"/>
    </row>
    <row r="10" spans="1:14" ht="15" customHeight="1" x14ac:dyDescent="0.4">
      <c r="C10" s="128" t="s">
        <v>12</v>
      </c>
      <c r="D10" s="129"/>
      <c r="E10" s="129"/>
      <c r="F10" s="129"/>
      <c r="G10" s="129"/>
      <c r="H10" s="129"/>
      <c r="I10" s="130"/>
    </row>
    <row r="11" spans="1:14" ht="15" customHeight="1" x14ac:dyDescent="0.4">
      <c r="C11" s="135" t="s">
        <v>34</v>
      </c>
      <c r="D11" s="31" t="s">
        <v>14</v>
      </c>
      <c r="E11" s="124">
        <v>101269236</v>
      </c>
      <c r="F11" s="124"/>
      <c r="G11" s="124"/>
      <c r="H11" s="124"/>
      <c r="I11" s="125"/>
    </row>
    <row r="12" spans="1:14" ht="15" customHeight="1" x14ac:dyDescent="0.4">
      <c r="C12" s="135"/>
      <c r="D12" s="31" t="s">
        <v>35</v>
      </c>
      <c r="E12" s="124">
        <v>18034720</v>
      </c>
      <c r="F12" s="124"/>
      <c r="G12" s="124"/>
      <c r="H12" s="124"/>
      <c r="I12" s="125"/>
    </row>
    <row r="13" spans="1:14" ht="15" customHeight="1" x14ac:dyDescent="0.4">
      <c r="C13" s="135"/>
      <c r="D13" s="32" t="s">
        <v>16</v>
      </c>
      <c r="E13" s="124">
        <v>92215238</v>
      </c>
      <c r="F13" s="124"/>
      <c r="G13" s="124"/>
      <c r="H13" s="124"/>
      <c r="I13" s="125"/>
      <c r="M13" s="13"/>
      <c r="N13" s="13"/>
    </row>
    <row r="14" spans="1:14" ht="15" customHeight="1" x14ac:dyDescent="0.4">
      <c r="C14" s="131" t="s">
        <v>17</v>
      </c>
      <c r="D14" s="132"/>
      <c r="E14" s="126">
        <v>160098256</v>
      </c>
      <c r="F14" s="126"/>
      <c r="G14" s="126"/>
      <c r="H14" s="126"/>
      <c r="I14" s="127"/>
    </row>
    <row r="15" spans="1:14" ht="15" customHeight="1" thickBot="1" x14ac:dyDescent="0.45">
      <c r="C15" s="136" t="s">
        <v>36</v>
      </c>
      <c r="D15" s="137"/>
      <c r="E15" s="145">
        <f>SUM(E11:I14)</f>
        <v>371617450</v>
      </c>
      <c r="F15" s="145"/>
      <c r="G15" s="145"/>
      <c r="H15" s="145"/>
      <c r="I15" s="146"/>
    </row>
    <row r="16" spans="1:14" ht="15" customHeight="1" x14ac:dyDescent="0.4">
      <c r="C16" s="138" t="s">
        <v>39</v>
      </c>
      <c r="D16" s="139"/>
      <c r="E16" s="147">
        <v>81836</v>
      </c>
      <c r="F16" s="147"/>
      <c r="G16" s="147"/>
      <c r="H16" s="147"/>
      <c r="I16" s="148"/>
    </row>
    <row r="17" spans="2:9" ht="15" customHeight="1" thickBot="1" x14ac:dyDescent="0.45">
      <c r="C17" s="117" t="s">
        <v>37</v>
      </c>
      <c r="D17" s="140"/>
      <c r="E17" s="149">
        <v>8517</v>
      </c>
      <c r="F17" s="149"/>
      <c r="G17" s="149"/>
      <c r="H17" s="149"/>
      <c r="I17" s="150"/>
    </row>
    <row r="18" spans="2:9" ht="15" customHeight="1" x14ac:dyDescent="0.4">
      <c r="C18" s="138" t="s">
        <v>18</v>
      </c>
      <c r="D18" s="139"/>
      <c r="E18" s="122">
        <f>(E6+E8)/E16</f>
        <v>14841.362236668459</v>
      </c>
      <c r="F18" s="122"/>
      <c r="G18" s="122"/>
      <c r="H18" s="122"/>
      <c r="I18" s="123"/>
    </row>
    <row r="19" spans="2:9" ht="15" customHeight="1" thickBot="1" x14ac:dyDescent="0.45">
      <c r="C19" s="172" t="s">
        <v>38</v>
      </c>
      <c r="D19" s="173"/>
      <c r="E19" s="109">
        <f>E7/E17</f>
        <v>11042.497005988023</v>
      </c>
      <c r="F19" s="109"/>
      <c r="G19" s="109"/>
      <c r="H19" s="109"/>
      <c r="I19" s="110"/>
    </row>
    <row r="20" spans="2:9" ht="15" customHeight="1" x14ac:dyDescent="0.4">
      <c r="C20" s="6" t="s">
        <v>42</v>
      </c>
      <c r="D20" s="6"/>
      <c r="E20" s="37"/>
      <c r="F20" s="37"/>
      <c r="G20" s="37"/>
      <c r="H20" s="37"/>
      <c r="I20" s="37"/>
    </row>
    <row r="21" spans="2:9" ht="15" customHeight="1" x14ac:dyDescent="0.4">
      <c r="C21" s="6" t="s">
        <v>45</v>
      </c>
      <c r="D21" s="6"/>
      <c r="E21" s="37"/>
      <c r="F21" s="37"/>
      <c r="G21" s="37"/>
      <c r="H21" s="37"/>
      <c r="I21" s="37"/>
    </row>
    <row r="22" spans="2:9" ht="15" customHeight="1" x14ac:dyDescent="0.4"/>
    <row r="23" spans="2:9" ht="15" customHeight="1" x14ac:dyDescent="0.4">
      <c r="B23" s="1" t="s">
        <v>19</v>
      </c>
      <c r="C23" s="95" t="s">
        <v>20</v>
      </c>
      <c r="D23" s="95"/>
      <c r="E23" s="95"/>
      <c r="F23" s="95"/>
      <c r="G23" s="95"/>
    </row>
    <row r="24" spans="2:9" ht="12.75" thickBot="1" x14ac:dyDescent="0.45">
      <c r="C24" s="23"/>
      <c r="D24" s="23"/>
      <c r="E24" s="159" t="s">
        <v>21</v>
      </c>
      <c r="F24" s="159"/>
      <c r="G24" s="159" t="s">
        <v>22</v>
      </c>
      <c r="H24" s="159"/>
      <c r="I24" s="159"/>
    </row>
    <row r="25" spans="2:9" ht="15" customHeight="1" x14ac:dyDescent="0.4">
      <c r="C25" s="160" t="s">
        <v>23</v>
      </c>
      <c r="D25" s="161"/>
      <c r="E25" s="162"/>
      <c r="F25" s="163"/>
      <c r="G25" s="164"/>
      <c r="H25" s="164"/>
      <c r="I25" s="165"/>
    </row>
    <row r="26" spans="2:9" ht="15" customHeight="1" thickBot="1" x14ac:dyDescent="0.45">
      <c r="C26" s="166" t="s">
        <v>24</v>
      </c>
      <c r="D26" s="167"/>
      <c r="E26" s="168"/>
      <c r="F26" s="168"/>
      <c r="G26" s="168"/>
      <c r="H26" s="168"/>
      <c r="I26" s="169"/>
    </row>
    <row r="27" spans="2:9" ht="15" customHeight="1" thickBot="1" x14ac:dyDescent="0.45">
      <c r="C27" s="133" t="s">
        <v>53</v>
      </c>
      <c r="D27" s="134"/>
      <c r="E27" s="71">
        <v>28</v>
      </c>
      <c r="F27" s="72"/>
      <c r="G27" s="72"/>
      <c r="H27" s="72"/>
      <c r="I27" s="73"/>
    </row>
    <row r="28" spans="2:9" ht="15" customHeight="1" x14ac:dyDescent="0.4">
      <c r="C28" s="10" t="s">
        <v>44</v>
      </c>
      <c r="D28" s="10"/>
      <c r="E28" s="38"/>
      <c r="F28" s="38"/>
      <c r="G28" s="38"/>
      <c r="H28" s="38"/>
      <c r="I28" s="38"/>
    </row>
    <row r="29" spans="2:9" ht="15" customHeight="1" x14ac:dyDescent="0.4"/>
    <row r="30" spans="2:9" ht="15" customHeight="1" thickBot="1" x14ac:dyDescent="0.45">
      <c r="B30" s="1" t="s">
        <v>25</v>
      </c>
      <c r="C30" s="95" t="s">
        <v>26</v>
      </c>
      <c r="D30" s="95"/>
      <c r="E30" s="95"/>
      <c r="F30" s="95"/>
      <c r="G30" s="95"/>
    </row>
    <row r="31" spans="2:9" ht="15" customHeight="1" x14ac:dyDescent="0.4">
      <c r="C31" s="170" t="s">
        <v>27</v>
      </c>
      <c r="D31" s="24" t="s">
        <v>28</v>
      </c>
      <c r="E31" s="61">
        <f>(SUM(E6:I7))/(SUM(E6:I8))</f>
        <v>0.55265825877073882</v>
      </c>
      <c r="F31" s="61"/>
      <c r="G31" s="61"/>
      <c r="H31" s="61"/>
      <c r="I31" s="62"/>
    </row>
    <row r="32" spans="2:9" ht="15" customHeight="1" thickBot="1" x14ac:dyDescent="0.45">
      <c r="C32" s="171"/>
      <c r="D32" s="25" t="s">
        <v>29</v>
      </c>
      <c r="E32" s="63">
        <f>E8/(SUM(E6:I8))</f>
        <v>0.44734174122926124</v>
      </c>
      <c r="F32" s="63"/>
      <c r="G32" s="63"/>
      <c r="H32" s="63"/>
      <c r="I32" s="64"/>
    </row>
    <row r="33" spans="2:9" ht="15" customHeight="1" x14ac:dyDescent="0.4"/>
    <row r="34" spans="2:9" ht="15" customHeight="1" thickBot="1" x14ac:dyDescent="0.45">
      <c r="B34" s="1" t="s">
        <v>30</v>
      </c>
      <c r="C34" s="95" t="s">
        <v>31</v>
      </c>
      <c r="D34" s="95"/>
      <c r="E34" s="95"/>
      <c r="F34" s="95"/>
      <c r="G34" s="95"/>
      <c r="H34" s="95"/>
      <c r="I34" s="95"/>
    </row>
    <row r="35" spans="2:9" ht="69.95" customHeight="1" thickBot="1" x14ac:dyDescent="0.45">
      <c r="C35" s="3" t="s">
        <v>32</v>
      </c>
      <c r="D35" s="156"/>
      <c r="E35" s="157"/>
      <c r="F35" s="157"/>
      <c r="G35" s="157"/>
      <c r="H35" s="157"/>
      <c r="I35" s="158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38B5F-B243-40C0-82BA-2759C619F73F}">
  <sheetPr>
    <tabColor theme="9" tint="0.79998168889431442"/>
  </sheetPr>
  <dimension ref="A1:N35"/>
  <sheetViews>
    <sheetView view="pageBreakPreview" topLeftCell="A37" zoomScaleNormal="100" zoomScaleSheetLayoutView="100" workbookViewId="0">
      <selection activeCell="H5" sqref="C5:I8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36" customWidth="1"/>
    <col min="6" max="6" width="10.625" style="36" customWidth="1"/>
    <col min="7" max="8" width="7.375" style="36" customWidth="1"/>
    <col min="9" max="9" width="10.625" style="36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92" t="s">
        <v>33</v>
      </c>
      <c r="B1" s="92"/>
      <c r="C1" s="92"/>
      <c r="D1" s="92"/>
      <c r="E1" s="92"/>
      <c r="F1" s="92"/>
      <c r="G1" s="92"/>
      <c r="H1" s="92"/>
      <c r="I1" s="92"/>
      <c r="J1" s="92"/>
    </row>
    <row r="2" spans="1:14" ht="15" customHeight="1" thickBot="1" x14ac:dyDescent="0.45">
      <c r="B2" s="1" t="s">
        <v>3</v>
      </c>
      <c r="C2" s="95" t="s">
        <v>4</v>
      </c>
      <c r="D2" s="95"/>
      <c r="E2" s="95"/>
      <c r="F2" s="95"/>
      <c r="G2" s="95"/>
      <c r="H2" s="35"/>
    </row>
    <row r="3" spans="1:14" ht="19.5" customHeight="1" thickBot="1" x14ac:dyDescent="0.45">
      <c r="C3" s="93" t="s">
        <v>5</v>
      </c>
      <c r="D3" s="94"/>
      <c r="E3" s="118" t="s">
        <v>49</v>
      </c>
      <c r="F3" s="119"/>
      <c r="G3" s="119"/>
      <c r="H3" s="119"/>
      <c r="I3" s="120"/>
    </row>
    <row r="4" spans="1:14" ht="15" customHeight="1" x14ac:dyDescent="0.4"/>
    <row r="5" spans="1:14" ht="15" customHeight="1" thickBot="1" x14ac:dyDescent="0.45">
      <c r="B5" s="1" t="s">
        <v>6</v>
      </c>
      <c r="C5" s="95" t="s">
        <v>7</v>
      </c>
      <c r="D5" s="95"/>
      <c r="E5" s="95"/>
      <c r="F5" s="95"/>
      <c r="G5" s="95"/>
    </row>
    <row r="6" spans="1:14" ht="15" customHeight="1" x14ac:dyDescent="0.4">
      <c r="C6" s="174" t="s">
        <v>8</v>
      </c>
      <c r="D6" s="26" t="s">
        <v>9</v>
      </c>
      <c r="E6" s="122">
        <v>849863538</v>
      </c>
      <c r="F6" s="122"/>
      <c r="G6" s="122"/>
      <c r="H6" s="122"/>
      <c r="I6" s="123"/>
    </row>
    <row r="7" spans="1:14" ht="15" customHeight="1" x14ac:dyDescent="0.4">
      <c r="C7" s="175"/>
      <c r="D7" s="11" t="s">
        <v>10</v>
      </c>
      <c r="E7" s="124">
        <v>102962826</v>
      </c>
      <c r="F7" s="124"/>
      <c r="G7" s="124"/>
      <c r="H7" s="124"/>
      <c r="I7" s="125"/>
    </row>
    <row r="8" spans="1:14" ht="15" customHeight="1" x14ac:dyDescent="0.4">
      <c r="C8" s="176"/>
      <c r="D8" s="27" t="s">
        <v>11</v>
      </c>
      <c r="E8" s="126">
        <v>297747783</v>
      </c>
      <c r="F8" s="126"/>
      <c r="G8" s="126"/>
      <c r="H8" s="126"/>
      <c r="I8" s="127"/>
    </row>
    <row r="9" spans="1:14" ht="15" customHeight="1" thickBot="1" x14ac:dyDescent="0.45">
      <c r="C9" s="177" t="s">
        <v>36</v>
      </c>
      <c r="D9" s="178"/>
      <c r="E9" s="87">
        <f>SUM(E6:I8)</f>
        <v>1250574147</v>
      </c>
      <c r="F9" s="88"/>
      <c r="G9" s="88"/>
      <c r="H9" s="88"/>
      <c r="I9" s="89"/>
    </row>
    <row r="10" spans="1:14" ht="15" customHeight="1" x14ac:dyDescent="0.4">
      <c r="C10" s="179" t="s">
        <v>12</v>
      </c>
      <c r="D10" s="180"/>
      <c r="E10" s="180"/>
      <c r="F10" s="180"/>
      <c r="G10" s="180"/>
      <c r="H10" s="180"/>
      <c r="I10" s="181"/>
    </row>
    <row r="11" spans="1:14" ht="15" customHeight="1" x14ac:dyDescent="0.4">
      <c r="C11" s="182" t="s">
        <v>34</v>
      </c>
      <c r="D11" s="12" t="s">
        <v>14</v>
      </c>
      <c r="E11" s="124">
        <v>129394544</v>
      </c>
      <c r="F11" s="124"/>
      <c r="G11" s="124"/>
      <c r="H11" s="124"/>
      <c r="I11" s="125"/>
    </row>
    <row r="12" spans="1:14" ht="15" customHeight="1" x14ac:dyDescent="0.4">
      <c r="C12" s="182"/>
      <c r="D12" s="12" t="s">
        <v>35</v>
      </c>
      <c r="E12" s="124">
        <v>19811090</v>
      </c>
      <c r="F12" s="124"/>
      <c r="G12" s="124"/>
      <c r="H12" s="124"/>
      <c r="I12" s="125"/>
    </row>
    <row r="13" spans="1:14" ht="15" customHeight="1" x14ac:dyDescent="0.4">
      <c r="C13" s="182"/>
      <c r="D13" s="14" t="s">
        <v>16</v>
      </c>
      <c r="E13" s="124">
        <v>47125723</v>
      </c>
      <c r="F13" s="124"/>
      <c r="G13" s="124"/>
      <c r="H13" s="124"/>
      <c r="I13" s="125"/>
      <c r="M13" s="13"/>
      <c r="N13" s="13"/>
    </row>
    <row r="14" spans="1:14" ht="15" customHeight="1" x14ac:dyDescent="0.4">
      <c r="C14" s="183" t="s">
        <v>17</v>
      </c>
      <c r="D14" s="184"/>
      <c r="E14" s="185">
        <v>118021291</v>
      </c>
      <c r="F14" s="185"/>
      <c r="G14" s="185"/>
      <c r="H14" s="185"/>
      <c r="I14" s="186"/>
    </row>
    <row r="15" spans="1:14" ht="15" customHeight="1" thickBot="1" x14ac:dyDescent="0.45">
      <c r="C15" s="187" t="s">
        <v>36</v>
      </c>
      <c r="D15" s="188"/>
      <c r="E15" s="189">
        <f>SUM(E11:I14)</f>
        <v>314352648</v>
      </c>
      <c r="F15" s="189"/>
      <c r="G15" s="189"/>
      <c r="H15" s="189"/>
      <c r="I15" s="190"/>
    </row>
    <row r="16" spans="1:14" ht="15" customHeight="1" x14ac:dyDescent="0.4">
      <c r="C16" s="191" t="s">
        <v>39</v>
      </c>
      <c r="D16" s="192"/>
      <c r="E16" s="147">
        <v>59556</v>
      </c>
      <c r="F16" s="147"/>
      <c r="G16" s="147"/>
      <c r="H16" s="147"/>
      <c r="I16" s="148"/>
    </row>
    <row r="17" spans="2:9" ht="15" customHeight="1" thickBot="1" x14ac:dyDescent="0.45">
      <c r="C17" s="176" t="s">
        <v>37</v>
      </c>
      <c r="D17" s="193"/>
      <c r="E17" s="149">
        <v>9255</v>
      </c>
      <c r="F17" s="149"/>
      <c r="G17" s="149"/>
      <c r="H17" s="149"/>
      <c r="I17" s="150"/>
    </row>
    <row r="18" spans="2:9" ht="15" customHeight="1" x14ac:dyDescent="0.4">
      <c r="C18" s="191" t="s">
        <v>18</v>
      </c>
      <c r="D18" s="192"/>
      <c r="E18" s="76">
        <f>(E6+E8)/E16</f>
        <v>19269.449274632279</v>
      </c>
      <c r="F18" s="76"/>
      <c r="G18" s="76"/>
      <c r="H18" s="76"/>
      <c r="I18" s="77"/>
    </row>
    <row r="19" spans="2:9" ht="15" customHeight="1" thickBot="1" x14ac:dyDescent="0.45">
      <c r="C19" s="172" t="s">
        <v>38</v>
      </c>
      <c r="D19" s="173"/>
      <c r="E19" s="109">
        <f>E7/E17</f>
        <v>11125.102755267422</v>
      </c>
      <c r="F19" s="109"/>
      <c r="G19" s="109"/>
      <c r="H19" s="109"/>
      <c r="I19" s="110"/>
    </row>
    <row r="20" spans="2:9" ht="15" customHeight="1" x14ac:dyDescent="0.4">
      <c r="C20" s="6" t="s">
        <v>42</v>
      </c>
      <c r="D20" s="6"/>
      <c r="E20" s="37"/>
      <c r="F20" s="37"/>
      <c r="G20" s="37"/>
      <c r="H20" s="37"/>
      <c r="I20" s="37"/>
    </row>
    <row r="21" spans="2:9" ht="15" customHeight="1" x14ac:dyDescent="0.4">
      <c r="C21" s="6" t="s">
        <v>45</v>
      </c>
      <c r="D21" s="6"/>
      <c r="E21" s="37"/>
      <c r="F21" s="37"/>
      <c r="G21" s="37"/>
      <c r="H21" s="37"/>
      <c r="I21" s="37"/>
    </row>
    <row r="22" spans="2:9" ht="15" customHeight="1" x14ac:dyDescent="0.4"/>
    <row r="23" spans="2:9" ht="15" customHeight="1" x14ac:dyDescent="0.4">
      <c r="B23" s="1" t="s">
        <v>19</v>
      </c>
      <c r="C23" s="95" t="s">
        <v>20</v>
      </c>
      <c r="D23" s="95"/>
      <c r="E23" s="95"/>
      <c r="F23" s="95"/>
      <c r="G23" s="95"/>
    </row>
    <row r="24" spans="2:9" ht="12.75" thickBot="1" x14ac:dyDescent="0.45">
      <c r="C24" s="23"/>
      <c r="D24" s="23"/>
      <c r="E24" s="159" t="s">
        <v>21</v>
      </c>
      <c r="F24" s="159"/>
      <c r="G24" s="159" t="s">
        <v>22</v>
      </c>
      <c r="H24" s="159"/>
      <c r="I24" s="159"/>
    </row>
    <row r="25" spans="2:9" ht="15" customHeight="1" x14ac:dyDescent="0.4">
      <c r="C25" s="160" t="s">
        <v>23</v>
      </c>
      <c r="D25" s="161"/>
      <c r="E25" s="162"/>
      <c r="F25" s="163"/>
      <c r="G25" s="164"/>
      <c r="H25" s="164"/>
      <c r="I25" s="165"/>
    </row>
    <row r="26" spans="2:9" ht="15" customHeight="1" thickBot="1" x14ac:dyDescent="0.45">
      <c r="C26" s="166" t="s">
        <v>24</v>
      </c>
      <c r="D26" s="167"/>
      <c r="E26" s="168"/>
      <c r="F26" s="168"/>
      <c r="G26" s="168"/>
      <c r="H26" s="168"/>
      <c r="I26" s="169"/>
    </row>
    <row r="27" spans="2:9" ht="15" customHeight="1" thickBot="1" x14ac:dyDescent="0.45">
      <c r="C27" s="133" t="s">
        <v>53</v>
      </c>
      <c r="D27" s="134"/>
      <c r="E27" s="71">
        <v>24</v>
      </c>
      <c r="F27" s="72"/>
      <c r="G27" s="72"/>
      <c r="H27" s="72"/>
      <c r="I27" s="73"/>
    </row>
    <row r="28" spans="2:9" ht="15" customHeight="1" x14ac:dyDescent="0.4">
      <c r="C28" s="10" t="s">
        <v>44</v>
      </c>
      <c r="D28" s="10"/>
      <c r="E28" s="38"/>
      <c r="F28" s="38"/>
      <c r="G28" s="38"/>
      <c r="H28" s="38"/>
      <c r="I28" s="38"/>
    </row>
    <row r="29" spans="2:9" ht="15" customHeight="1" x14ac:dyDescent="0.4"/>
    <row r="30" spans="2:9" ht="15" customHeight="1" thickBot="1" x14ac:dyDescent="0.45">
      <c r="B30" s="1" t="s">
        <v>25</v>
      </c>
      <c r="C30" s="95" t="s">
        <v>26</v>
      </c>
      <c r="D30" s="95"/>
      <c r="E30" s="95"/>
      <c r="F30" s="95"/>
      <c r="G30" s="95"/>
    </row>
    <row r="31" spans="2:9" ht="15" customHeight="1" x14ac:dyDescent="0.4">
      <c r="C31" s="170" t="s">
        <v>27</v>
      </c>
      <c r="D31" s="24" t="s">
        <v>28</v>
      </c>
      <c r="E31" s="61">
        <f>(SUM(E6:I7))/(SUM(E6:I8))</f>
        <v>0.7619111320074331</v>
      </c>
      <c r="F31" s="61"/>
      <c r="G31" s="61"/>
      <c r="H31" s="61"/>
      <c r="I31" s="62"/>
    </row>
    <row r="32" spans="2:9" ht="15" customHeight="1" thickBot="1" x14ac:dyDescent="0.45">
      <c r="C32" s="171"/>
      <c r="D32" s="25" t="s">
        <v>29</v>
      </c>
      <c r="E32" s="63">
        <f>E8/(SUM(E6:I8))</f>
        <v>0.23808886799256693</v>
      </c>
      <c r="F32" s="63"/>
      <c r="G32" s="63"/>
      <c r="H32" s="63"/>
      <c r="I32" s="64"/>
    </row>
    <row r="33" spans="2:9" ht="15" customHeight="1" x14ac:dyDescent="0.4"/>
    <row r="34" spans="2:9" ht="15" customHeight="1" thickBot="1" x14ac:dyDescent="0.45">
      <c r="B34" s="1" t="s">
        <v>30</v>
      </c>
      <c r="C34" s="95" t="s">
        <v>31</v>
      </c>
      <c r="D34" s="95"/>
      <c r="E34" s="95"/>
      <c r="F34" s="95"/>
      <c r="G34" s="95"/>
      <c r="H34" s="95"/>
      <c r="I34" s="95"/>
    </row>
    <row r="35" spans="2:9" ht="69.95" customHeight="1" thickBot="1" x14ac:dyDescent="0.45">
      <c r="C35" s="3" t="s">
        <v>32</v>
      </c>
      <c r="D35" s="156"/>
      <c r="E35" s="157"/>
      <c r="F35" s="157"/>
      <c r="G35" s="157"/>
      <c r="H35" s="157"/>
      <c r="I35" s="158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E96F1-50EF-4800-8647-2A0586D4804B}">
  <sheetPr>
    <tabColor theme="9" tint="0.79998168889431442"/>
  </sheetPr>
  <dimension ref="A1:N35"/>
  <sheetViews>
    <sheetView view="pageBreakPreview" topLeftCell="A28" zoomScaleNormal="100" zoomScaleSheetLayoutView="100" workbookViewId="0">
      <selection activeCell="L10" sqref="L10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36" customWidth="1"/>
    <col min="6" max="6" width="10.625" style="36" customWidth="1"/>
    <col min="7" max="8" width="7.375" style="36" customWidth="1"/>
    <col min="9" max="9" width="10.625" style="36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92" t="s">
        <v>33</v>
      </c>
      <c r="B1" s="92"/>
      <c r="C1" s="92"/>
      <c r="D1" s="92"/>
      <c r="E1" s="92"/>
      <c r="F1" s="92"/>
      <c r="G1" s="92"/>
      <c r="H1" s="92"/>
      <c r="I1" s="92"/>
      <c r="J1" s="92"/>
    </row>
    <row r="2" spans="1:14" ht="15" customHeight="1" thickBot="1" x14ac:dyDescent="0.45">
      <c r="B2" s="1" t="s">
        <v>3</v>
      </c>
      <c r="C2" s="95" t="s">
        <v>4</v>
      </c>
      <c r="D2" s="95"/>
      <c r="E2" s="95"/>
      <c r="F2" s="95"/>
      <c r="G2" s="95"/>
      <c r="H2" s="35"/>
    </row>
    <row r="3" spans="1:14" ht="19.5" customHeight="1" thickBot="1" x14ac:dyDescent="0.45">
      <c r="C3" s="93" t="s">
        <v>5</v>
      </c>
      <c r="D3" s="94"/>
      <c r="E3" s="118" t="s">
        <v>49</v>
      </c>
      <c r="F3" s="119"/>
      <c r="G3" s="119"/>
      <c r="H3" s="119"/>
      <c r="I3" s="120"/>
    </row>
    <row r="4" spans="1:14" ht="15" customHeight="1" x14ac:dyDescent="0.4"/>
    <row r="5" spans="1:14" ht="15" customHeight="1" thickBot="1" x14ac:dyDescent="0.45">
      <c r="B5" s="1" t="s">
        <v>6</v>
      </c>
      <c r="C5" s="95" t="s">
        <v>7</v>
      </c>
      <c r="D5" s="95"/>
      <c r="E5" s="95"/>
      <c r="F5" s="95"/>
      <c r="G5" s="95"/>
    </row>
    <row r="6" spans="1:14" ht="15" customHeight="1" x14ac:dyDescent="0.4">
      <c r="C6" s="174" t="s">
        <v>8</v>
      </c>
      <c r="D6" s="26" t="s">
        <v>9</v>
      </c>
      <c r="E6" s="122">
        <v>785724811</v>
      </c>
      <c r="F6" s="122"/>
      <c r="G6" s="122"/>
      <c r="H6" s="122"/>
      <c r="I6" s="123"/>
    </row>
    <row r="7" spans="1:14" ht="15" customHeight="1" x14ac:dyDescent="0.4">
      <c r="C7" s="175"/>
      <c r="D7" s="11" t="s">
        <v>10</v>
      </c>
      <c r="E7" s="124">
        <v>156943162</v>
      </c>
      <c r="F7" s="124"/>
      <c r="G7" s="124"/>
      <c r="H7" s="124"/>
      <c r="I7" s="125"/>
    </row>
    <row r="8" spans="1:14" ht="15" customHeight="1" x14ac:dyDescent="0.4">
      <c r="C8" s="176"/>
      <c r="D8" s="27" t="s">
        <v>11</v>
      </c>
      <c r="E8" s="126">
        <v>207722683</v>
      </c>
      <c r="F8" s="126"/>
      <c r="G8" s="126"/>
      <c r="H8" s="126"/>
      <c r="I8" s="127"/>
    </row>
    <row r="9" spans="1:14" ht="15" customHeight="1" thickBot="1" x14ac:dyDescent="0.45">
      <c r="C9" s="177" t="s">
        <v>36</v>
      </c>
      <c r="D9" s="178"/>
      <c r="E9" s="87">
        <f>SUM(E6:I8)</f>
        <v>1150390656</v>
      </c>
      <c r="F9" s="88"/>
      <c r="G9" s="88"/>
      <c r="H9" s="88"/>
      <c r="I9" s="89"/>
    </row>
    <row r="10" spans="1:14" ht="15" customHeight="1" x14ac:dyDescent="0.4">
      <c r="C10" s="179" t="s">
        <v>12</v>
      </c>
      <c r="D10" s="180"/>
      <c r="E10" s="180"/>
      <c r="F10" s="180"/>
      <c r="G10" s="180"/>
      <c r="H10" s="180"/>
      <c r="I10" s="181"/>
    </row>
    <row r="11" spans="1:14" ht="15" customHeight="1" x14ac:dyDescent="0.4">
      <c r="C11" s="182" t="s">
        <v>34</v>
      </c>
      <c r="D11" s="12" t="s">
        <v>14</v>
      </c>
      <c r="E11" s="124">
        <v>132218093</v>
      </c>
      <c r="F11" s="124"/>
      <c r="G11" s="124"/>
      <c r="H11" s="124"/>
      <c r="I11" s="125"/>
    </row>
    <row r="12" spans="1:14" ht="15" customHeight="1" x14ac:dyDescent="0.4">
      <c r="C12" s="182"/>
      <c r="D12" s="12" t="s">
        <v>35</v>
      </c>
      <c r="E12" s="124">
        <v>30332227</v>
      </c>
      <c r="F12" s="124"/>
      <c r="G12" s="124"/>
      <c r="H12" s="124"/>
      <c r="I12" s="125"/>
    </row>
    <row r="13" spans="1:14" ht="15" customHeight="1" x14ac:dyDescent="0.4">
      <c r="C13" s="182"/>
      <c r="D13" s="14" t="s">
        <v>16</v>
      </c>
      <c r="E13" s="124">
        <v>32368245</v>
      </c>
      <c r="F13" s="124"/>
      <c r="G13" s="124"/>
      <c r="H13" s="124"/>
      <c r="I13" s="125"/>
      <c r="M13" s="13"/>
      <c r="N13" s="13"/>
    </row>
    <row r="14" spans="1:14" ht="15" customHeight="1" x14ac:dyDescent="0.4">
      <c r="C14" s="183" t="s">
        <v>17</v>
      </c>
      <c r="D14" s="184"/>
      <c r="E14" s="185">
        <v>158305712</v>
      </c>
      <c r="F14" s="185"/>
      <c r="G14" s="185"/>
      <c r="H14" s="185"/>
      <c r="I14" s="186"/>
    </row>
    <row r="15" spans="1:14" ht="15" customHeight="1" thickBot="1" x14ac:dyDescent="0.45">
      <c r="C15" s="187" t="s">
        <v>36</v>
      </c>
      <c r="D15" s="188"/>
      <c r="E15" s="189">
        <f>SUM(E11:I14)</f>
        <v>353224277</v>
      </c>
      <c r="F15" s="189"/>
      <c r="G15" s="189"/>
      <c r="H15" s="189"/>
      <c r="I15" s="190"/>
    </row>
    <row r="16" spans="1:14" ht="15" customHeight="1" x14ac:dyDescent="0.4">
      <c r="C16" s="191" t="s">
        <v>39</v>
      </c>
      <c r="D16" s="192"/>
      <c r="E16" s="147">
        <v>78900</v>
      </c>
      <c r="F16" s="147"/>
      <c r="G16" s="147"/>
      <c r="H16" s="147"/>
      <c r="I16" s="148"/>
    </row>
    <row r="17" spans="2:9" ht="15" customHeight="1" thickBot="1" x14ac:dyDescent="0.45">
      <c r="C17" s="176" t="s">
        <v>37</v>
      </c>
      <c r="D17" s="193"/>
      <c r="E17" s="149">
        <v>14436</v>
      </c>
      <c r="F17" s="149"/>
      <c r="G17" s="149"/>
      <c r="H17" s="149"/>
      <c r="I17" s="150"/>
    </row>
    <row r="18" spans="2:9" ht="15" customHeight="1" x14ac:dyDescent="0.4">
      <c r="C18" s="191" t="s">
        <v>18</v>
      </c>
      <c r="D18" s="192"/>
      <c r="E18" s="76">
        <f>(E6+E8)/E16</f>
        <v>12591.22299112801</v>
      </c>
      <c r="F18" s="76"/>
      <c r="G18" s="76"/>
      <c r="H18" s="76"/>
      <c r="I18" s="77"/>
    </row>
    <row r="19" spans="2:9" ht="15" customHeight="1" thickBot="1" x14ac:dyDescent="0.45">
      <c r="C19" s="172" t="s">
        <v>38</v>
      </c>
      <c r="D19" s="173"/>
      <c r="E19" s="109">
        <f>E7/E17</f>
        <v>10871.651565530618</v>
      </c>
      <c r="F19" s="109"/>
      <c r="G19" s="109"/>
      <c r="H19" s="109"/>
      <c r="I19" s="110"/>
    </row>
    <row r="20" spans="2:9" ht="15" customHeight="1" x14ac:dyDescent="0.4">
      <c r="C20" s="6" t="s">
        <v>42</v>
      </c>
      <c r="D20" s="6"/>
      <c r="E20" s="37"/>
      <c r="F20" s="37"/>
      <c r="G20" s="37"/>
      <c r="H20" s="37"/>
      <c r="I20" s="37"/>
    </row>
    <row r="21" spans="2:9" ht="15" customHeight="1" x14ac:dyDescent="0.4">
      <c r="C21" s="6" t="s">
        <v>45</v>
      </c>
      <c r="D21" s="6"/>
      <c r="E21" s="37"/>
      <c r="F21" s="37"/>
      <c r="G21" s="37"/>
      <c r="H21" s="37"/>
      <c r="I21" s="37"/>
    </row>
    <row r="22" spans="2:9" ht="15" customHeight="1" x14ac:dyDescent="0.4"/>
    <row r="23" spans="2:9" ht="15" customHeight="1" x14ac:dyDescent="0.4">
      <c r="B23" s="1" t="s">
        <v>19</v>
      </c>
      <c r="C23" s="95" t="s">
        <v>20</v>
      </c>
      <c r="D23" s="95"/>
      <c r="E23" s="95"/>
      <c r="F23" s="95"/>
      <c r="G23" s="95"/>
    </row>
    <row r="24" spans="2:9" ht="12.75" thickBot="1" x14ac:dyDescent="0.45">
      <c r="C24" s="23"/>
      <c r="D24" s="23"/>
      <c r="E24" s="159" t="s">
        <v>21</v>
      </c>
      <c r="F24" s="159"/>
      <c r="G24" s="159" t="s">
        <v>22</v>
      </c>
      <c r="H24" s="159"/>
      <c r="I24" s="159"/>
    </row>
    <row r="25" spans="2:9" ht="15" customHeight="1" x14ac:dyDescent="0.4">
      <c r="C25" s="160" t="s">
        <v>23</v>
      </c>
      <c r="D25" s="161"/>
      <c r="E25" s="162"/>
      <c r="F25" s="163"/>
      <c r="G25" s="164"/>
      <c r="H25" s="164"/>
      <c r="I25" s="165"/>
    </row>
    <row r="26" spans="2:9" ht="15" customHeight="1" thickBot="1" x14ac:dyDescent="0.45">
      <c r="C26" s="166" t="s">
        <v>24</v>
      </c>
      <c r="D26" s="167"/>
      <c r="E26" s="168"/>
      <c r="F26" s="168"/>
      <c r="G26" s="168"/>
      <c r="H26" s="168"/>
      <c r="I26" s="169"/>
    </row>
    <row r="27" spans="2:9" ht="15" customHeight="1" thickBot="1" x14ac:dyDescent="0.45">
      <c r="C27" s="133" t="s">
        <v>53</v>
      </c>
      <c r="D27" s="134"/>
      <c r="E27" s="71">
        <v>30</v>
      </c>
      <c r="F27" s="72"/>
      <c r="G27" s="72"/>
      <c r="H27" s="72"/>
      <c r="I27" s="73"/>
    </row>
    <row r="28" spans="2:9" ht="15" customHeight="1" x14ac:dyDescent="0.4">
      <c r="C28" s="10" t="s">
        <v>44</v>
      </c>
      <c r="D28" s="10"/>
      <c r="E28" s="38"/>
      <c r="F28" s="38"/>
      <c r="G28" s="38"/>
      <c r="H28" s="38"/>
      <c r="I28" s="38"/>
    </row>
    <row r="29" spans="2:9" ht="15" customHeight="1" x14ac:dyDescent="0.4"/>
    <row r="30" spans="2:9" ht="15" customHeight="1" thickBot="1" x14ac:dyDescent="0.45">
      <c r="B30" s="1" t="s">
        <v>25</v>
      </c>
      <c r="C30" s="95" t="s">
        <v>26</v>
      </c>
      <c r="D30" s="95"/>
      <c r="E30" s="95"/>
      <c r="F30" s="95"/>
      <c r="G30" s="95"/>
    </row>
    <row r="31" spans="2:9" ht="15" customHeight="1" x14ac:dyDescent="0.4">
      <c r="C31" s="170" t="s">
        <v>27</v>
      </c>
      <c r="D31" s="24" t="s">
        <v>28</v>
      </c>
      <c r="E31" s="61">
        <f>(SUM(E6:I7))/(SUM(E6:I8))</f>
        <v>0.81943291879450031</v>
      </c>
      <c r="F31" s="61"/>
      <c r="G31" s="61"/>
      <c r="H31" s="61"/>
      <c r="I31" s="62"/>
    </row>
    <row r="32" spans="2:9" ht="15" customHeight="1" thickBot="1" x14ac:dyDescent="0.45">
      <c r="C32" s="171"/>
      <c r="D32" s="25" t="s">
        <v>29</v>
      </c>
      <c r="E32" s="63">
        <f>E8/(SUM(E6:I8))</f>
        <v>0.18056708120549964</v>
      </c>
      <c r="F32" s="63"/>
      <c r="G32" s="63"/>
      <c r="H32" s="63"/>
      <c r="I32" s="64"/>
    </row>
    <row r="33" spans="2:9" ht="15" customHeight="1" x14ac:dyDescent="0.4"/>
    <row r="34" spans="2:9" ht="15" customHeight="1" thickBot="1" x14ac:dyDescent="0.45">
      <c r="B34" s="1" t="s">
        <v>30</v>
      </c>
      <c r="C34" s="95" t="s">
        <v>31</v>
      </c>
      <c r="D34" s="95"/>
      <c r="E34" s="95"/>
      <c r="F34" s="95"/>
      <c r="G34" s="95"/>
      <c r="H34" s="95"/>
      <c r="I34" s="95"/>
    </row>
    <row r="35" spans="2:9" ht="69.95" customHeight="1" thickBot="1" x14ac:dyDescent="0.45">
      <c r="C35" s="3" t="s">
        <v>32</v>
      </c>
      <c r="D35" s="156"/>
      <c r="E35" s="157"/>
      <c r="F35" s="157"/>
      <c r="G35" s="157"/>
      <c r="H35" s="157"/>
      <c r="I35" s="158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BE121-69EA-46A6-B3BC-1794295C1E42}">
  <sheetPr>
    <tabColor theme="4" tint="0.59999389629810485"/>
  </sheetPr>
  <dimension ref="A1:N35"/>
  <sheetViews>
    <sheetView view="pageBreakPreview" topLeftCell="A31" zoomScale="110" zoomScaleNormal="100" zoomScaleSheetLayoutView="110" workbookViewId="0">
      <selection activeCell="E20" sqref="E20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36" customWidth="1"/>
    <col min="6" max="6" width="10.625" style="36" customWidth="1"/>
    <col min="7" max="8" width="7.375" style="36" customWidth="1"/>
    <col min="9" max="9" width="10.625" style="36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92" t="s">
        <v>33</v>
      </c>
      <c r="B1" s="92"/>
      <c r="C1" s="92"/>
      <c r="D1" s="92"/>
      <c r="E1" s="92"/>
      <c r="F1" s="92"/>
      <c r="G1" s="92"/>
      <c r="H1" s="92"/>
      <c r="I1" s="92"/>
      <c r="J1" s="92"/>
    </row>
    <row r="2" spans="1:14" ht="15" customHeight="1" thickBot="1" x14ac:dyDescent="0.45">
      <c r="B2" s="1" t="s">
        <v>3</v>
      </c>
      <c r="C2" s="95" t="s">
        <v>4</v>
      </c>
      <c r="D2" s="95"/>
      <c r="E2" s="95"/>
      <c r="F2" s="95"/>
      <c r="G2" s="95"/>
      <c r="H2" s="35"/>
    </row>
    <row r="3" spans="1:14" ht="19.5" customHeight="1" thickBot="1" x14ac:dyDescent="0.45">
      <c r="C3" s="93" t="s">
        <v>5</v>
      </c>
      <c r="D3" s="94"/>
      <c r="E3" s="118" t="s">
        <v>50</v>
      </c>
      <c r="F3" s="119"/>
      <c r="G3" s="119"/>
      <c r="H3" s="119"/>
      <c r="I3" s="120"/>
    </row>
    <row r="4" spans="1:14" ht="15" customHeight="1" x14ac:dyDescent="0.4"/>
    <row r="5" spans="1:14" ht="15" customHeight="1" thickBot="1" x14ac:dyDescent="0.45">
      <c r="B5" s="1" t="s">
        <v>6</v>
      </c>
      <c r="C5" s="95" t="s">
        <v>7</v>
      </c>
      <c r="D5" s="95"/>
      <c r="E5" s="95"/>
      <c r="F5" s="95"/>
      <c r="G5" s="95"/>
    </row>
    <row r="6" spans="1:14" ht="15" customHeight="1" x14ac:dyDescent="0.4">
      <c r="C6" s="174" t="s">
        <v>8</v>
      </c>
      <c r="D6" s="18" t="s">
        <v>9</v>
      </c>
      <c r="E6" s="122"/>
      <c r="F6" s="122"/>
      <c r="G6" s="122"/>
      <c r="H6" s="122"/>
      <c r="I6" s="123"/>
    </row>
    <row r="7" spans="1:14" ht="15" customHeight="1" x14ac:dyDescent="0.4">
      <c r="C7" s="175"/>
      <c r="D7" s="11" t="s">
        <v>10</v>
      </c>
      <c r="E7" s="124"/>
      <c r="F7" s="124"/>
      <c r="G7" s="124"/>
      <c r="H7" s="124"/>
      <c r="I7" s="125"/>
    </row>
    <row r="8" spans="1:14" ht="15" customHeight="1" x14ac:dyDescent="0.4">
      <c r="C8" s="176"/>
      <c r="D8" s="19" t="s">
        <v>11</v>
      </c>
      <c r="E8" s="126">
        <v>70929385</v>
      </c>
      <c r="F8" s="126"/>
      <c r="G8" s="126"/>
      <c r="H8" s="126"/>
      <c r="I8" s="127"/>
    </row>
    <row r="9" spans="1:14" ht="15" customHeight="1" thickBot="1" x14ac:dyDescent="0.45">
      <c r="C9" s="177" t="s">
        <v>36</v>
      </c>
      <c r="D9" s="178"/>
      <c r="E9" s="87">
        <f>SUM(E6:I8)</f>
        <v>70929385</v>
      </c>
      <c r="F9" s="88"/>
      <c r="G9" s="88"/>
      <c r="H9" s="88"/>
      <c r="I9" s="89"/>
    </row>
    <row r="10" spans="1:14" ht="15" customHeight="1" x14ac:dyDescent="0.4">
      <c r="C10" s="179" t="s">
        <v>12</v>
      </c>
      <c r="D10" s="180"/>
      <c r="E10" s="180"/>
      <c r="F10" s="180"/>
      <c r="G10" s="180"/>
      <c r="H10" s="180"/>
      <c r="I10" s="181"/>
    </row>
    <row r="11" spans="1:14" ht="15" customHeight="1" x14ac:dyDescent="0.4">
      <c r="C11" s="182" t="s">
        <v>34</v>
      </c>
      <c r="D11" s="12" t="s">
        <v>14</v>
      </c>
      <c r="E11" s="124"/>
      <c r="F11" s="124"/>
      <c r="G11" s="124"/>
      <c r="H11" s="124"/>
      <c r="I11" s="125"/>
    </row>
    <row r="12" spans="1:14" ht="15" customHeight="1" x14ac:dyDescent="0.4">
      <c r="C12" s="182"/>
      <c r="D12" s="12" t="s">
        <v>35</v>
      </c>
      <c r="E12" s="124"/>
      <c r="F12" s="124"/>
      <c r="G12" s="124"/>
      <c r="H12" s="124"/>
      <c r="I12" s="125"/>
    </row>
    <row r="13" spans="1:14" ht="15" customHeight="1" x14ac:dyDescent="0.4">
      <c r="C13" s="182"/>
      <c r="D13" s="14" t="s">
        <v>16</v>
      </c>
      <c r="E13" s="124">
        <v>11251248</v>
      </c>
      <c r="F13" s="124"/>
      <c r="G13" s="124"/>
      <c r="H13" s="124"/>
      <c r="I13" s="125"/>
      <c r="M13" s="13"/>
      <c r="N13" s="13"/>
    </row>
    <row r="14" spans="1:14" ht="15" customHeight="1" x14ac:dyDescent="0.4">
      <c r="C14" s="183" t="s">
        <v>17</v>
      </c>
      <c r="D14" s="184"/>
      <c r="E14" s="126">
        <v>7245980</v>
      </c>
      <c r="F14" s="126"/>
      <c r="G14" s="126"/>
      <c r="H14" s="126"/>
      <c r="I14" s="127"/>
    </row>
    <row r="15" spans="1:14" ht="15" customHeight="1" thickBot="1" x14ac:dyDescent="0.45">
      <c r="C15" s="187" t="s">
        <v>36</v>
      </c>
      <c r="D15" s="188"/>
      <c r="E15" s="189">
        <f>SUM(E11:I14)</f>
        <v>18497228</v>
      </c>
      <c r="F15" s="189"/>
      <c r="G15" s="189"/>
      <c r="H15" s="189"/>
      <c r="I15" s="190"/>
    </row>
    <row r="16" spans="1:14" ht="15" customHeight="1" x14ac:dyDescent="0.4">
      <c r="C16" s="191" t="s">
        <v>39</v>
      </c>
      <c r="D16" s="192"/>
      <c r="E16" s="147">
        <v>4877</v>
      </c>
      <c r="F16" s="147"/>
      <c r="G16" s="147"/>
      <c r="H16" s="147"/>
      <c r="I16" s="148"/>
    </row>
    <row r="17" spans="2:9" ht="15" customHeight="1" thickBot="1" x14ac:dyDescent="0.45">
      <c r="C17" s="176" t="s">
        <v>37</v>
      </c>
      <c r="D17" s="193"/>
      <c r="E17" s="149" t="s">
        <v>55</v>
      </c>
      <c r="F17" s="149"/>
      <c r="G17" s="149"/>
      <c r="H17" s="149"/>
      <c r="I17" s="150"/>
    </row>
    <row r="18" spans="2:9" ht="15" customHeight="1" x14ac:dyDescent="0.4">
      <c r="C18" s="191" t="s">
        <v>18</v>
      </c>
      <c r="D18" s="192"/>
      <c r="E18" s="76">
        <f>(E6+E8)/E16</f>
        <v>14543.650809924135</v>
      </c>
      <c r="F18" s="76"/>
      <c r="G18" s="76"/>
      <c r="H18" s="76"/>
      <c r="I18" s="77"/>
    </row>
    <row r="19" spans="2:9" ht="15" customHeight="1" thickBot="1" x14ac:dyDescent="0.45">
      <c r="C19" s="172" t="s">
        <v>38</v>
      </c>
      <c r="D19" s="173"/>
      <c r="E19" s="109" t="s">
        <v>55</v>
      </c>
      <c r="F19" s="109"/>
      <c r="G19" s="109"/>
      <c r="H19" s="109"/>
      <c r="I19" s="110"/>
    </row>
    <row r="20" spans="2:9" ht="15" customHeight="1" x14ac:dyDescent="0.4">
      <c r="C20" s="6" t="s">
        <v>42</v>
      </c>
      <c r="D20" s="6"/>
      <c r="E20" s="37"/>
      <c r="F20" s="37"/>
      <c r="G20" s="37"/>
      <c r="H20" s="37"/>
      <c r="I20" s="37"/>
    </row>
    <row r="21" spans="2:9" ht="15" customHeight="1" x14ac:dyDescent="0.4">
      <c r="C21" s="6" t="s">
        <v>45</v>
      </c>
      <c r="D21" s="6"/>
      <c r="E21" s="37"/>
      <c r="F21" s="37"/>
      <c r="G21" s="37"/>
      <c r="H21" s="37"/>
      <c r="I21" s="37"/>
    </row>
    <row r="22" spans="2:9" ht="15" customHeight="1" x14ac:dyDescent="0.4"/>
    <row r="23" spans="2:9" ht="15" customHeight="1" x14ac:dyDescent="0.4">
      <c r="B23" s="1" t="s">
        <v>19</v>
      </c>
      <c r="C23" s="95" t="s">
        <v>20</v>
      </c>
      <c r="D23" s="95"/>
      <c r="E23" s="95"/>
      <c r="F23" s="95"/>
      <c r="G23" s="95"/>
    </row>
    <row r="24" spans="2:9" ht="12.75" thickBot="1" x14ac:dyDescent="0.45">
      <c r="C24" s="15"/>
      <c r="D24" s="15"/>
      <c r="E24" s="159" t="s">
        <v>21</v>
      </c>
      <c r="F24" s="159"/>
      <c r="G24" s="159" t="s">
        <v>22</v>
      </c>
      <c r="H24" s="159"/>
      <c r="I24" s="159"/>
    </row>
    <row r="25" spans="2:9" ht="15" customHeight="1" x14ac:dyDescent="0.4">
      <c r="C25" s="160" t="s">
        <v>23</v>
      </c>
      <c r="D25" s="161"/>
      <c r="E25" s="162"/>
      <c r="F25" s="163"/>
      <c r="G25" s="164"/>
      <c r="H25" s="164"/>
      <c r="I25" s="165"/>
    </row>
    <row r="26" spans="2:9" ht="15" customHeight="1" thickBot="1" x14ac:dyDescent="0.45">
      <c r="C26" s="166" t="s">
        <v>24</v>
      </c>
      <c r="D26" s="167"/>
      <c r="E26" s="168"/>
      <c r="F26" s="168"/>
      <c r="G26" s="168"/>
      <c r="H26" s="168"/>
      <c r="I26" s="169"/>
    </row>
    <row r="27" spans="2:9" ht="15" customHeight="1" thickBot="1" x14ac:dyDescent="0.45">
      <c r="C27" s="133" t="s">
        <v>53</v>
      </c>
      <c r="D27" s="134"/>
      <c r="E27" s="71">
        <v>4</v>
      </c>
      <c r="F27" s="72"/>
      <c r="G27" s="72"/>
      <c r="H27" s="72"/>
      <c r="I27" s="73"/>
    </row>
    <row r="28" spans="2:9" ht="15" customHeight="1" x14ac:dyDescent="0.4">
      <c r="C28" s="10" t="s">
        <v>44</v>
      </c>
      <c r="D28" s="10"/>
      <c r="E28" s="38"/>
      <c r="F28" s="38"/>
      <c r="G28" s="38"/>
      <c r="H28" s="38"/>
      <c r="I28" s="38"/>
    </row>
    <row r="29" spans="2:9" ht="15" customHeight="1" x14ac:dyDescent="0.4"/>
    <row r="30" spans="2:9" ht="15" customHeight="1" thickBot="1" x14ac:dyDescent="0.45">
      <c r="B30" s="1" t="s">
        <v>25</v>
      </c>
      <c r="C30" s="95" t="s">
        <v>26</v>
      </c>
      <c r="D30" s="95"/>
      <c r="E30" s="95"/>
      <c r="F30" s="95"/>
      <c r="G30" s="95"/>
    </row>
    <row r="31" spans="2:9" ht="15" customHeight="1" x14ac:dyDescent="0.4">
      <c r="C31" s="170" t="s">
        <v>27</v>
      </c>
      <c r="D31" s="16" t="s">
        <v>28</v>
      </c>
      <c r="E31" s="61">
        <f>(SUM(E6:I7))/(SUM(E6:I8))</f>
        <v>0</v>
      </c>
      <c r="F31" s="61"/>
      <c r="G31" s="61"/>
      <c r="H31" s="61"/>
      <c r="I31" s="62"/>
    </row>
    <row r="32" spans="2:9" ht="15" customHeight="1" thickBot="1" x14ac:dyDescent="0.45">
      <c r="C32" s="171"/>
      <c r="D32" s="17" t="s">
        <v>29</v>
      </c>
      <c r="E32" s="63">
        <f>E8/(SUM(E6:I8))</f>
        <v>1</v>
      </c>
      <c r="F32" s="63"/>
      <c r="G32" s="63"/>
      <c r="H32" s="63"/>
      <c r="I32" s="64"/>
    </row>
    <row r="33" spans="2:9" ht="15" customHeight="1" x14ac:dyDescent="0.4"/>
    <row r="34" spans="2:9" ht="15" customHeight="1" thickBot="1" x14ac:dyDescent="0.45">
      <c r="B34" s="1" t="s">
        <v>30</v>
      </c>
      <c r="C34" s="95" t="s">
        <v>31</v>
      </c>
      <c r="D34" s="95"/>
      <c r="E34" s="95"/>
      <c r="F34" s="95"/>
      <c r="G34" s="95"/>
      <c r="H34" s="95"/>
      <c r="I34" s="95"/>
    </row>
    <row r="35" spans="2:9" ht="69.95" customHeight="1" thickBot="1" x14ac:dyDescent="0.45">
      <c r="C35" s="3" t="s">
        <v>32</v>
      </c>
      <c r="D35" s="156"/>
      <c r="E35" s="157"/>
      <c r="F35" s="157"/>
      <c r="G35" s="157"/>
      <c r="H35" s="157"/>
      <c r="I35" s="158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61961-F13C-41A7-8568-136BB9D9B3F2}">
  <sheetPr>
    <tabColor theme="4" tint="0.59999389629810485"/>
  </sheetPr>
  <dimension ref="A1:N35"/>
  <sheetViews>
    <sheetView view="pageBreakPreview" topLeftCell="A31" zoomScale="110" zoomScaleNormal="100" zoomScaleSheetLayoutView="110" workbookViewId="0">
      <selection activeCell="M20" sqref="M20"/>
    </sheetView>
  </sheetViews>
  <sheetFormatPr defaultColWidth="9" defaultRowHeight="12" x14ac:dyDescent="0.4"/>
  <cols>
    <col min="1" max="1" width="0.75" style="1" customWidth="1"/>
    <col min="2" max="2" width="3.125" style="1" bestFit="1" customWidth="1"/>
    <col min="3" max="3" width="10.625" style="1" customWidth="1"/>
    <col min="4" max="4" width="22.625" style="1" customWidth="1"/>
    <col min="5" max="5" width="14.125" style="36" customWidth="1"/>
    <col min="6" max="6" width="10.625" style="36" customWidth="1"/>
    <col min="7" max="8" width="7.375" style="36" customWidth="1"/>
    <col min="9" max="9" width="10.625" style="36" customWidth="1"/>
    <col min="10" max="10" width="0.87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4">
      <c r="A1" s="92" t="s">
        <v>33</v>
      </c>
      <c r="B1" s="92"/>
      <c r="C1" s="92"/>
      <c r="D1" s="92"/>
      <c r="E1" s="92"/>
      <c r="F1" s="92"/>
      <c r="G1" s="92"/>
      <c r="H1" s="92"/>
      <c r="I1" s="92"/>
      <c r="J1" s="92"/>
    </row>
    <row r="2" spans="1:14" ht="15" customHeight="1" thickBot="1" x14ac:dyDescent="0.45">
      <c r="B2" s="1" t="s">
        <v>3</v>
      </c>
      <c r="C2" s="95" t="s">
        <v>4</v>
      </c>
      <c r="D2" s="95"/>
      <c r="E2" s="95"/>
      <c r="F2" s="95"/>
      <c r="G2" s="95"/>
      <c r="H2" s="35"/>
    </row>
    <row r="3" spans="1:14" ht="19.5" customHeight="1" thickBot="1" x14ac:dyDescent="0.45">
      <c r="C3" s="93" t="s">
        <v>5</v>
      </c>
      <c r="D3" s="94"/>
      <c r="E3" s="118" t="s">
        <v>50</v>
      </c>
      <c r="F3" s="119"/>
      <c r="G3" s="119"/>
      <c r="H3" s="119"/>
      <c r="I3" s="120"/>
    </row>
    <row r="4" spans="1:14" ht="15" customHeight="1" x14ac:dyDescent="0.4"/>
    <row r="5" spans="1:14" ht="15" customHeight="1" thickBot="1" x14ac:dyDescent="0.45">
      <c r="B5" s="1" t="s">
        <v>6</v>
      </c>
      <c r="C5" s="95" t="s">
        <v>7</v>
      </c>
      <c r="D5" s="95"/>
      <c r="E5" s="95"/>
      <c r="F5" s="95"/>
      <c r="G5" s="95"/>
    </row>
    <row r="6" spans="1:14" ht="15" customHeight="1" x14ac:dyDescent="0.4">
      <c r="C6" s="174" t="s">
        <v>8</v>
      </c>
      <c r="D6" s="26" t="s">
        <v>9</v>
      </c>
      <c r="E6" s="122"/>
      <c r="F6" s="122"/>
      <c r="G6" s="122"/>
      <c r="H6" s="122"/>
      <c r="I6" s="123"/>
    </row>
    <row r="7" spans="1:14" ht="15" customHeight="1" x14ac:dyDescent="0.4">
      <c r="C7" s="175"/>
      <c r="D7" s="11" t="s">
        <v>10</v>
      </c>
      <c r="E7" s="124"/>
      <c r="F7" s="124"/>
      <c r="G7" s="124"/>
      <c r="H7" s="124"/>
      <c r="I7" s="125"/>
    </row>
    <row r="8" spans="1:14" ht="15" customHeight="1" x14ac:dyDescent="0.4">
      <c r="C8" s="176"/>
      <c r="D8" s="27" t="s">
        <v>11</v>
      </c>
      <c r="E8" s="126">
        <v>661727206</v>
      </c>
      <c r="F8" s="126"/>
      <c r="G8" s="126"/>
      <c r="H8" s="126"/>
      <c r="I8" s="127"/>
    </row>
    <row r="9" spans="1:14" ht="15" customHeight="1" thickBot="1" x14ac:dyDescent="0.45">
      <c r="C9" s="177" t="s">
        <v>36</v>
      </c>
      <c r="D9" s="178"/>
      <c r="E9" s="87">
        <f>SUM(E6:I8)</f>
        <v>661727206</v>
      </c>
      <c r="F9" s="88"/>
      <c r="G9" s="88"/>
      <c r="H9" s="88"/>
      <c r="I9" s="89"/>
    </row>
    <row r="10" spans="1:14" ht="15" customHeight="1" x14ac:dyDescent="0.4">
      <c r="C10" s="179" t="s">
        <v>12</v>
      </c>
      <c r="D10" s="180"/>
      <c r="E10" s="180"/>
      <c r="F10" s="180"/>
      <c r="G10" s="180"/>
      <c r="H10" s="180"/>
      <c r="I10" s="181"/>
    </row>
    <row r="11" spans="1:14" ht="15" customHeight="1" x14ac:dyDescent="0.4">
      <c r="C11" s="182" t="s">
        <v>34</v>
      </c>
      <c r="D11" s="12" t="s">
        <v>14</v>
      </c>
      <c r="E11" s="124"/>
      <c r="F11" s="124"/>
      <c r="G11" s="124"/>
      <c r="H11" s="124"/>
      <c r="I11" s="125"/>
    </row>
    <row r="12" spans="1:14" ht="15" customHeight="1" x14ac:dyDescent="0.4">
      <c r="C12" s="182"/>
      <c r="D12" s="12" t="s">
        <v>35</v>
      </c>
      <c r="E12" s="124"/>
      <c r="F12" s="124"/>
      <c r="G12" s="124"/>
      <c r="H12" s="124"/>
      <c r="I12" s="125"/>
    </row>
    <row r="13" spans="1:14" ht="15" customHeight="1" x14ac:dyDescent="0.4">
      <c r="C13" s="182"/>
      <c r="D13" s="14" t="s">
        <v>16</v>
      </c>
      <c r="E13" s="124">
        <v>108303885</v>
      </c>
      <c r="F13" s="124"/>
      <c r="G13" s="124"/>
      <c r="H13" s="124"/>
      <c r="I13" s="125"/>
      <c r="M13" s="13"/>
      <c r="N13" s="13"/>
    </row>
    <row r="14" spans="1:14" ht="15" customHeight="1" x14ac:dyDescent="0.4">
      <c r="C14" s="183" t="s">
        <v>17</v>
      </c>
      <c r="D14" s="184"/>
      <c r="E14" s="126">
        <v>90183600</v>
      </c>
      <c r="F14" s="126"/>
      <c r="G14" s="126"/>
      <c r="H14" s="126"/>
      <c r="I14" s="127"/>
    </row>
    <row r="15" spans="1:14" ht="15" customHeight="1" thickBot="1" x14ac:dyDescent="0.45">
      <c r="C15" s="187" t="s">
        <v>36</v>
      </c>
      <c r="D15" s="188"/>
      <c r="E15" s="189">
        <f>SUM(E11:I14)</f>
        <v>198487485</v>
      </c>
      <c r="F15" s="189"/>
      <c r="G15" s="189"/>
      <c r="H15" s="189"/>
      <c r="I15" s="190"/>
    </row>
    <row r="16" spans="1:14" ht="15" customHeight="1" x14ac:dyDescent="0.4">
      <c r="C16" s="191" t="s">
        <v>39</v>
      </c>
      <c r="D16" s="192"/>
      <c r="E16" s="147">
        <v>49983</v>
      </c>
      <c r="F16" s="147"/>
      <c r="G16" s="147"/>
      <c r="H16" s="147"/>
      <c r="I16" s="148"/>
    </row>
    <row r="17" spans="2:9" ht="15" customHeight="1" thickBot="1" x14ac:dyDescent="0.45">
      <c r="C17" s="176" t="s">
        <v>37</v>
      </c>
      <c r="D17" s="193"/>
      <c r="E17" s="149" t="s">
        <v>55</v>
      </c>
      <c r="F17" s="149"/>
      <c r="G17" s="149"/>
      <c r="H17" s="149"/>
      <c r="I17" s="150"/>
    </row>
    <row r="18" spans="2:9" ht="15" customHeight="1" x14ac:dyDescent="0.4">
      <c r="C18" s="191" t="s">
        <v>18</v>
      </c>
      <c r="D18" s="192"/>
      <c r="E18" s="76">
        <f>(E6+E8)/E16</f>
        <v>13239.045395434448</v>
      </c>
      <c r="F18" s="76"/>
      <c r="G18" s="76"/>
      <c r="H18" s="76"/>
      <c r="I18" s="77"/>
    </row>
    <row r="19" spans="2:9" ht="15" customHeight="1" thickBot="1" x14ac:dyDescent="0.45">
      <c r="C19" s="172" t="s">
        <v>38</v>
      </c>
      <c r="D19" s="173"/>
      <c r="E19" s="109" t="s">
        <v>55</v>
      </c>
      <c r="F19" s="109"/>
      <c r="G19" s="109"/>
      <c r="H19" s="109"/>
      <c r="I19" s="110"/>
    </row>
    <row r="20" spans="2:9" ht="15" customHeight="1" x14ac:dyDescent="0.4">
      <c r="C20" s="6" t="s">
        <v>42</v>
      </c>
      <c r="D20" s="6"/>
      <c r="E20" s="37"/>
      <c r="F20" s="37"/>
      <c r="G20" s="37"/>
      <c r="H20" s="37"/>
      <c r="I20" s="37"/>
    </row>
    <row r="21" spans="2:9" ht="15" customHeight="1" x14ac:dyDescent="0.4">
      <c r="C21" s="6" t="s">
        <v>45</v>
      </c>
      <c r="D21" s="6"/>
      <c r="E21" s="37"/>
      <c r="F21" s="37"/>
      <c r="G21" s="37"/>
      <c r="H21" s="37"/>
      <c r="I21" s="37"/>
    </row>
    <row r="22" spans="2:9" ht="15" customHeight="1" x14ac:dyDescent="0.4"/>
    <row r="23" spans="2:9" ht="15" customHeight="1" x14ac:dyDescent="0.4">
      <c r="B23" s="1" t="s">
        <v>19</v>
      </c>
      <c r="C23" s="95" t="s">
        <v>20</v>
      </c>
      <c r="D23" s="95"/>
      <c r="E23" s="95"/>
      <c r="F23" s="95"/>
      <c r="G23" s="95"/>
    </row>
    <row r="24" spans="2:9" ht="12.75" thickBot="1" x14ac:dyDescent="0.45">
      <c r="C24" s="23"/>
      <c r="D24" s="23"/>
      <c r="E24" s="159" t="s">
        <v>21</v>
      </c>
      <c r="F24" s="159"/>
      <c r="G24" s="159" t="s">
        <v>22</v>
      </c>
      <c r="H24" s="159"/>
      <c r="I24" s="159"/>
    </row>
    <row r="25" spans="2:9" ht="15" customHeight="1" x14ac:dyDescent="0.4">
      <c r="C25" s="160" t="s">
        <v>23</v>
      </c>
      <c r="D25" s="161"/>
      <c r="E25" s="162"/>
      <c r="F25" s="163"/>
      <c r="G25" s="164"/>
      <c r="H25" s="164"/>
      <c r="I25" s="165"/>
    </row>
    <row r="26" spans="2:9" ht="15" customHeight="1" thickBot="1" x14ac:dyDescent="0.45">
      <c r="C26" s="166" t="s">
        <v>24</v>
      </c>
      <c r="D26" s="167"/>
      <c r="E26" s="168"/>
      <c r="F26" s="168"/>
      <c r="G26" s="168"/>
      <c r="H26" s="168"/>
      <c r="I26" s="169"/>
    </row>
    <row r="27" spans="2:9" ht="15" customHeight="1" thickBot="1" x14ac:dyDescent="0.45">
      <c r="C27" s="133" t="s">
        <v>53</v>
      </c>
      <c r="D27" s="134"/>
      <c r="E27" s="71">
        <v>26</v>
      </c>
      <c r="F27" s="72"/>
      <c r="G27" s="72"/>
      <c r="H27" s="72"/>
      <c r="I27" s="73"/>
    </row>
    <row r="28" spans="2:9" ht="15" customHeight="1" x14ac:dyDescent="0.4">
      <c r="C28" s="10" t="s">
        <v>44</v>
      </c>
      <c r="D28" s="10"/>
      <c r="E28" s="38"/>
      <c r="F28" s="38"/>
      <c r="G28" s="38"/>
      <c r="H28" s="38"/>
      <c r="I28" s="38"/>
    </row>
    <row r="29" spans="2:9" ht="15" customHeight="1" x14ac:dyDescent="0.4"/>
    <row r="30" spans="2:9" ht="15" customHeight="1" thickBot="1" x14ac:dyDescent="0.45">
      <c r="B30" s="1" t="s">
        <v>25</v>
      </c>
      <c r="C30" s="95" t="s">
        <v>26</v>
      </c>
      <c r="D30" s="95"/>
      <c r="E30" s="95"/>
      <c r="F30" s="95"/>
      <c r="G30" s="95"/>
    </row>
    <row r="31" spans="2:9" ht="15" customHeight="1" x14ac:dyDescent="0.4">
      <c r="C31" s="170" t="s">
        <v>27</v>
      </c>
      <c r="D31" s="24" t="s">
        <v>28</v>
      </c>
      <c r="E31" s="61">
        <f>(SUM(E6:I7))/(SUM(E6:I8))</f>
        <v>0</v>
      </c>
      <c r="F31" s="61"/>
      <c r="G31" s="61"/>
      <c r="H31" s="61"/>
      <c r="I31" s="62"/>
    </row>
    <row r="32" spans="2:9" ht="15" customHeight="1" thickBot="1" x14ac:dyDescent="0.45">
      <c r="C32" s="171"/>
      <c r="D32" s="25" t="s">
        <v>29</v>
      </c>
      <c r="E32" s="63">
        <f>E8/(SUM(E6:I8))</f>
        <v>1</v>
      </c>
      <c r="F32" s="63"/>
      <c r="G32" s="63"/>
      <c r="H32" s="63"/>
      <c r="I32" s="64"/>
    </row>
    <row r="33" spans="2:9" ht="15" customHeight="1" x14ac:dyDescent="0.4"/>
    <row r="34" spans="2:9" ht="15" customHeight="1" thickBot="1" x14ac:dyDescent="0.45">
      <c r="B34" s="1" t="s">
        <v>30</v>
      </c>
      <c r="C34" s="95" t="s">
        <v>31</v>
      </c>
      <c r="D34" s="95"/>
      <c r="E34" s="95"/>
      <c r="F34" s="95"/>
      <c r="G34" s="95"/>
      <c r="H34" s="95"/>
      <c r="I34" s="95"/>
    </row>
    <row r="35" spans="2:9" ht="69.95" customHeight="1" thickBot="1" x14ac:dyDescent="0.45">
      <c r="C35" s="3" t="s">
        <v>32</v>
      </c>
      <c r="D35" s="156"/>
      <c r="E35" s="157"/>
      <c r="F35" s="157"/>
      <c r="G35" s="157"/>
      <c r="H35" s="157"/>
      <c r="I35" s="158"/>
    </row>
  </sheetData>
  <mergeCells count="45">
    <mergeCell ref="C31:C32"/>
    <mergeCell ref="E31:I31"/>
    <mergeCell ref="E32:I32"/>
    <mergeCell ref="C34:I34"/>
    <mergeCell ref="D35:I35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17:D17"/>
    <mergeCell ref="E17:I17"/>
    <mergeCell ref="C18:D18"/>
    <mergeCell ref="E18:I18"/>
    <mergeCell ref="C19:D19"/>
    <mergeCell ref="E19:I19"/>
    <mergeCell ref="C14:D14"/>
    <mergeCell ref="E14:I14"/>
    <mergeCell ref="C15:D15"/>
    <mergeCell ref="E15:I15"/>
    <mergeCell ref="C16:D16"/>
    <mergeCell ref="E16:I16"/>
    <mergeCell ref="C9:D9"/>
    <mergeCell ref="E9:I9"/>
    <mergeCell ref="C10:I10"/>
    <mergeCell ref="C11:C13"/>
    <mergeCell ref="E11:I11"/>
    <mergeCell ref="E12:I12"/>
    <mergeCell ref="E13:I13"/>
    <mergeCell ref="C6:C8"/>
    <mergeCell ref="E6:I6"/>
    <mergeCell ref="E7:I7"/>
    <mergeCell ref="E8:I8"/>
    <mergeCell ref="A1:J1"/>
    <mergeCell ref="C2:G2"/>
    <mergeCell ref="C3:D3"/>
    <mergeCell ref="E3:I3"/>
    <mergeCell ref="C5:G5"/>
  </mergeCells>
  <phoneticPr fontId="1"/>
  <pageMargins left="0.51181102362204722" right="0.11811023622047245" top="0.55118110236220474" bottom="0.19685039370078741" header="0.31496062992125984" footer="0.11811023622047245"/>
  <pageSetup paperSize="9" orientation="portrait" r:id="rId1"/>
  <headerFooter scaleWithDoc="0"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効果検証様式（集計値）</vt:lpstr>
      <vt:lpstr>R4.10</vt:lpstr>
      <vt:lpstr>R4.11</vt:lpstr>
      <vt:lpstr>R4.12</vt:lpstr>
      <vt:lpstr>R5.1</vt:lpstr>
      <vt:lpstr>R5.2</vt:lpstr>
      <vt:lpstr>R5.3</vt:lpstr>
      <vt:lpstr>R5.4</vt:lpstr>
      <vt:lpstr>R5.5</vt:lpstr>
      <vt:lpstr>R5.6</vt:lpstr>
      <vt:lpstr>R5.11</vt:lpstr>
      <vt:lpstr>R5.12</vt:lpstr>
      <vt:lpstr>R4.10!Print_Area</vt:lpstr>
      <vt:lpstr>R4.11!Print_Area</vt:lpstr>
      <vt:lpstr>R4.12!Print_Area</vt:lpstr>
      <vt:lpstr>R5.1!Print_Area</vt:lpstr>
      <vt:lpstr>R5.11!Print_Area</vt:lpstr>
      <vt:lpstr>R5.12!Print_Area</vt:lpstr>
      <vt:lpstr>R5.2!Print_Area</vt:lpstr>
      <vt:lpstr>R5.3!Print_Area</vt:lpstr>
      <vt:lpstr>R5.4!Print_Area</vt:lpstr>
      <vt:lpstr>R5.5!Print_Area</vt:lpstr>
      <vt:lpstr>R5.6!Print_Area</vt:lpstr>
      <vt:lpstr>'効果検証様式（集計値）'!Print_Area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2024-02-27T10:43:19Z</dcterms:created>
  <dcterms:modified xsi:type="dcterms:W3CDTF">2024-08-30T01:53:55Z</dcterms:modified>
  <cp:category/>
  <cp:contentStatus/>
</cp:coreProperties>
</file>