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6D0BCCE0-854A-452B-889D-22C5667C9151}"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AM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<sst xmlns="http://schemas.openxmlformats.org/spreadsheetml/2006/main" count="1099" uniqueCount="604">
  <si>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</si>
  <si>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</si>
  <si>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</si>
  <si>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</si>
  <si>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</si>
  <si>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</si>
  <si>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</si>
  <si>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</si>
  <si>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</si>
  <si>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</si>
  <si>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</si>
  <si>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</si>
  <si>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</si>
  <si>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</si>
  <si>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</si>
  <si>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</si>
  <si>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</si>
  <si>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</si>
  <si>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</si>
  <si>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</si>
  <si>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</si>
  <si>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</si>
  <si>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</si>
  <si>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</si>
  <si>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</si>
  <si>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</si>
  <si>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</si>
  <si>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</si>
  <si>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</si>
  <si>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</si>
  <si>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</si>
  <si>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</si>
  <si>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</si>
  <si>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</si>
  <si>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</si>
  <si>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</si>
  <si>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</si>
  <si>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</si>
  <si>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</si>
  <si>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</si>
  <si>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</si>
  <si>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</si>
  <si>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</si>
  <si>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</si>
  <si>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</si>
  <si>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</si>
  <si>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</si>
  <si>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</si>
  <si>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</si>
  <si>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</si>
  <si>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</si>
  <si>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</si>
  <si>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</si>
  <si>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</si>
  <si>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</si>
  <si>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</si>
  <si>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</si>
  <si>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</si>
  <si>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</si>
  <si>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</si>
  <si>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</si>
  <si>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</si>
  <si>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</si>
  <si>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</si>
  <si>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</si>
  <si>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</si>
  <si>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</si>
  <si>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</si>
  <si>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</si>
  <si>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</si>
  <si>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</si>
  <si>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</si>
  <si>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</si>
  <si>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</si>
  <si>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</si>
  <si>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</si>
  <si>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</si>
  <si>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</si>
  <si>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</si>
  <si>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</si>
  <si>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</si>
  <si>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</si>
  <si>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</si>
  <si>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</si>
  <si>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</si>
  <si>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</si>
  <si>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</si>
  <si>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</si>
  <si>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</si>
  <si>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</si>
  <si>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</si>
  <si>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</si>
  <si>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</si>
  <si>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</si>
  <si>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</si>
  <si>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</si>
  <si>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</si>
  <si>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</si>
  <si>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</si>
  <si>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</si>
  <si>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愛荘町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</si>
  <si>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</si>
  <si>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</si>
  <si>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</si>
  <si>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</si>
  <si>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</si>
  <si>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</si>
  <si>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</si>
  <si>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</si>
  <si>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</si>
  <si>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</si>
  <si>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</si>
  <si>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</si>
  <si>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</si>
  <si>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</si>
  <si>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</si>
  <si>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</si>
  <si>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</si>
  <si>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</si>
  <si>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</si>
  <si>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</si>
  <si>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</si>
  <si>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</si>
  <si>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</si>
  <si>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</si>
  <si>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</si>
  <si>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</si>
  <si>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</si>
  <si>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</si>
  <si>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</si>
  <si>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</si>
  <si>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</si>
  <si>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</si>
  <si>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</si>
  <si>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</si>
  <si>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</si>
  <si>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</si>
  <si>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</si>
  <si>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</si>
  <si>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</si>
  <si>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</si>
  <si>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</si>
  <si>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</si>
  <si>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</si>
  <si>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</si>
  <si>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</si>
  <si>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</si>
  <si>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</si>
  <si>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</si>
  <si>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</si>
  <si>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</si>
  <si>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</si>
  <si>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</si>
  <si>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</si>
  <si>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</si>
  <si>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</si>
  <si>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</si>
  <si>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</si>
  <si>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</si>
  <si>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</si>
  <si>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</si>
  <si>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</si>
  <si>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</si>
  <si>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</si>
  <si>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</si>
  <si>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</si>
  <si>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</si>
  <si>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</si>
  <si>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</si>
  <si>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</si>
  <si>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</si>
  <si>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</si>
  <si>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</si>
  <si>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</si>
  <si>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</si>
  <si>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</si>
  <si>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</si>
  <si>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</si>
  <si>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</si>
  <si>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</si>
  <si>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</si>
  <si>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</si>
  <si>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</si>
  <si>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</si>
  <si>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</si>
  <si>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</si>
  <si>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</si>
  <si>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</si>
  <si>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</si>
  <si>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</si>
  <si>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</si>
  <si>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</si>
  <si>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</si>
  <si>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</si>
  <si>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</si>
  <si>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</si>
  <si>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</si>
  <si>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</si>
  <si>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</si>
  <si>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</si>
  <si>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</si>
  <si>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</si>
  <si>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</si>
  <si>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</si>
  <si>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</si>
  <si>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</si>
  <si>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</si>
  <si>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</si>
  <si>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</si>
  <si>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</si>
  <si>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</si>
  <si>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</si>
  <si>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</si>
  <si>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</si>
  <si>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</si>
  <si>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</si>
  <si>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</si>
  <si>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</si>
  <si>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滋賀県愛荘町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</si>
  <si>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</si>
  <si>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</si>
  <si>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</si>
  <si>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</si>
  <si>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</si>
  <si>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</si>
  <si>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</si>
  <si>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</si>
  <si>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</si>
  <si>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</si>
  <si>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</si>
  <si>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</si>
  <si>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</si>
  <si>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</si>
  <si>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</si>
  <si>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</si>
  <si>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</si>
  <si>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</si>
  <si>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</si>
  <si>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</si>
  <si>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</si>
  <si>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</si>
  <si>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</si>
  <si>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</si>
  <si>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</si>
  <si>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</si>
  <si>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</si>
  <si>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</si>
  <si>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</si>
  <si>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</si>
  <si>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</si>
  <si>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</si>
  <si>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</si>
  <si>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</si>
  <si>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</si>
  <si>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</si>
  <si>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</si>
  <si>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</si>
  <si>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</si>
  <si>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</si>
  <si>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</si>
  <si>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</si>
  <si>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</si>
  <si>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</si>
  <si>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</si>
  <si>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</si>
  <si>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</si>
  <si>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</si>
  <si>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</si>
  <si>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</si>
  <si>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</si>
  <si>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</si>
  <si>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</si>
  <si>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</si>
  <si>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</si>
  <si>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</si>
  <si>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</si>
  <si>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</si>
  <si>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</si>
  <si>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</si>
  <si>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</si>
  <si>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</si>
  <si>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</si>
  <si>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</si>
  <si>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</si>
  <si>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</si>
  <si>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</si>
  <si>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</si>
  <si>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</si>
  <si>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</si>
  <si>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</si>
  <si>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</si>
  <si>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</si>
  <si>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</si>
  <si>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</si>
  <si>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</si>
  <si>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</si>
  <si>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</si>
  <si>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</si>
  <si>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</si>
  <si>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</si>
  <si>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</si>
  <si>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</si>
  <si>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</si>
  <si>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</si>
  <si>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</si>
  <si>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</si>
  <si>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</si>
  <si>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</si>
  <si>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</si>
  <si>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</si>
  <si>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</si>
  <si>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</si>
  <si>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</si>
  <si>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</si>
  <si>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</si>
  <si>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</si>
  <si>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</si>
  <si>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</si>
  <si>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</si>
  <si>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</si>
  <si>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</si>
  <si>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</si>
  <si>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</si>
  <si>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</si>
  <si>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</si>
  <si>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</si>
  <si>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</si>
  <si>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</si>
  <si>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</si>
  <si>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</si>
  <si>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</si>
  <si>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</si>
  <si>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</si>
  <si>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</si>
  <si>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</si>
  <si>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</si>
  <si>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</si>
  <si>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</si>
  <si>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</si>
  <si>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</si>
  <si>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</si>
  <si>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</si>
  <si>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</si>
  <si>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</si>
  <si>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</si>
  <si>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</si>
  <si>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</si>
  <si>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</si>
  <si>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</si>
  <si>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</si>
  <si>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</si>
  <si>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</si>
  <si>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</si>
  <si>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</si>
  <si>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</si>
  <si>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</si>
  <si>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</si>
  <si>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</si>
  <si>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</si>
  <si>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</si>
  <si>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</si>
  <si>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</si>
  <si>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</si>
  <si>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</si>
  <si>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</si>
  <si>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</si>
  <si>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</si>
  <si>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</si>
  <si>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</si>
  <si>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</si>
  <si>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</si>
  <si>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滋賀県愛荘町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</si>
  <si>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</si>
  <si>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</si>
  <si>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</si>
  <si>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</si>
  <si>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</si>
  <si>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</si>
  <si>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</si>
  <si>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</si>
  <si>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</si>
  <si>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</si>
  <si>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</si>
  <si>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</si>
  <si>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</si>
  <si>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</si>
  <si>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</si>
  <si>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</si>
  <si>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</si>
  <si>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</si>
  <si>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</si>
  <si>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</si>
  <si>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土地取得造成事業特別会計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</si>
  <si>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</si>
  <si>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</si>
  <si>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</si>
  <si>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</si>
  <si>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</si>
  <si>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</si>
  <si>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</si>
  <si>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</si>
  <si>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</si>
  <si>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</si>
  <si>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</si>
  <si>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</si>
  <si>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</si>
  <si>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</si>
  <si>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</si>
  <si>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</si>
  <si>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</si>
  <si>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</si>
  <si>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</si>
  <si>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</si>
  <si>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</si>
  <si>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</si>
  <si>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</si>
  <si>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</si>
  <si>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</si>
  <si>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</si>
  <si>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</si>
  <si>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</si>
  <si>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</si>
  <si>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</si>
  <si>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</si>
  <si>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</si>
  <si>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</si>
  <si>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</si>
  <si>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</si>
  <si>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</si>
  <si>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</si>
  <si>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</si>
  <si>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</si>
  <si>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</si>
  <si>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</si>
  <si>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</si>
  <si>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</si>
  <si>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</si>
  <si>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</si>
  <si>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</si>
  <si>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</si>
  <si>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</si>
  <si>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</si>
  <si>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</si>
  <si>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</si>
  <si>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</si>
  <si>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</si>
  <si>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</si>
  <si>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</si>
  <si>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</si>
  <si>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</si>
  <si>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</si>
  <si>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</si>
  <si>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</si>
  <si>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</si>
  <si>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</si>
  <si>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</si>
  <si>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</si>
  <si>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</si>
  <si>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</si>
  <si>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</si>
  <si>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</si>
  <si>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</si>
  <si>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</si>
  <si>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</si>
  <si>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</si>
  <si>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</si>
  <si>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</si>
  <si>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</si>
  <si>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</si>
  <si>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</si>
  <si>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</si>
  <si>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</si>
  <si>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</si>
  <si>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</si>
  <si>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</si>
  <si>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</si>
  <si>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</si>
  <si>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</si>
  <si>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</si>
  <si>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</si>
  <si>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</si>
  <si>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</si>
  <si>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</si>
  <si>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</si>
  <si>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</si>
  <si>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</si>
  <si>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</si>
  <si>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</si>
  <si>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</si>
  <si>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</si>
  <si>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</si>
  <si>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</si>
  <si>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</si>
  <si>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</si>
  <si>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</si>
  <si>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</si>
  <si>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</si>
  <si>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</si>
  <si>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</si>
  <si>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</si>
  <si>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</si>
  <si>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</si>
  <si>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</si>
  <si>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</si>
  <si>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</si>
  <si>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</si>
  <si>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</si>
  <si>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</si>
  <si>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</si>
  <si>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</si>
  <si>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</si>
  <si>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</si>
  <si>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</si>
  <si>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</si>
  <si>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</si>
  <si>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</si>
  <si>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</si>
  <si>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</si>
  <si>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</si>
  <si>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</si>
  <si>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</si>
  <si>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</si>
  <si>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</si>
  <si>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</si>
  <si>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</si>
  <si>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</si>
  <si>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</si>
  <si>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</si>
  <si>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</si>
  <si>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</si>
  <si>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</si>
  <si>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</si>
  <si>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</si>
  <si>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</si>
  <si>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</si>
  <si>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</si>
  <si>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</si>
  <si>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</si>
  <si>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</si>
  <si>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</si>
  <si>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</si>
  <si>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</si>
  <si>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</si>
  <si>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</si>
  <si>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</si>
  <si>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</si>
  <si>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</si>
  <si>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</si>
  <si>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</si>
  <si>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</si>
  <si>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</si>
  <si>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</si>
  <si>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</si>
  <si>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</si>
  <si>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</si>
  <si>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</si>
  <si>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</si>
  <si>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</si>
  <si>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</si>
  <si>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</si>
  <si>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</si>
  <si>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</si>
  <si>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</si>
  <si>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</si>
  <si>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</si>
  <si>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</si>
  <si>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</si>
  <si>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</si>
  <si>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</si>
  <si>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</si>
  <si>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3.01</t>
  </si>
  <si>
    <t>▲ 2.37</t>
  </si>
  <si>
    <t>一般会計</t>
  </si>
  <si>
    <t>下水道事業会計</t>
  </si>
  <si>
    <t>介護保険事業特別会計</t>
  </si>
  <si>
    <t>国民健康保険事業特別会計</t>
  </si>
  <si>
    <t>後期高齢者医療事業特別会計</t>
  </si>
  <si>
    <t>土地取得造成事業特別会計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</si>
  <si>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</si>
  <si>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</si>
  <si>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</si>
  <si>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</si>
  <si>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</si>
  <si>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</si>
  <si>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</si>
  <si>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</si>
  <si>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</si>
  <si>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</si>
  <si>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滋賀県市町村議会議員公務災害補償等組合</t>
  </si>
  <si>
    <t>東近江行政組合（一般会計）</t>
  </si>
  <si>
    <t>東近江行政組合（救急医療特別会計）</t>
  </si>
  <si>
    <t>湖東広域衛生管理組合</t>
  </si>
  <si>
    <t>愛知郡広域行政組合（一般会計）</t>
  </si>
  <si>
    <t>愛知郡広域行政組合（水道事業会計）</t>
  </si>
  <si>
    <t>彦根愛知犬上広域行政組合</t>
  </si>
  <si>
    <t>滋賀県市町村職員研修センター</t>
  </si>
  <si>
    <t>滋賀県後期高齢者医療広域連合（一般会計）</t>
  </si>
  <si>
    <t>滋賀県後期高齢者医療広域連合（後期高齢者医療特別会計）</t>
  </si>
  <si>
    <t>法適用</t>
    <rPh sb="0" eb="3">
      <t>ホウテキヨウ</t>
    </rPh>
    <phoneticPr fontId="2"/>
  </si>
  <si>
    <t>合併振興基金</t>
    <rPh sb="0" eb="2">
      <t>ガッペイ</t>
    </rPh>
    <rPh sb="2" eb="6">
      <t>シンコウキキン</t>
    </rPh>
    <phoneticPr fontId="5"/>
  </si>
  <si>
    <t>教育振興基金</t>
    <rPh sb="0" eb="6">
      <t>キョウイクシンコウキキン</t>
    </rPh>
    <phoneticPr fontId="2"/>
  </si>
  <si>
    <t>防災基金</t>
    <rPh sb="0" eb="2">
      <t>ボウサイ</t>
    </rPh>
    <rPh sb="2" eb="4">
      <t>キキン</t>
    </rPh>
    <phoneticPr fontId="2"/>
  </si>
  <si>
    <t>福祉・保健基金</t>
    <rPh sb="0" eb="2">
      <t>フクシ</t>
    </rPh>
    <rPh sb="3" eb="5">
      <t>ホケン</t>
    </rPh>
    <rPh sb="5" eb="7">
      <t>キキン</t>
    </rPh>
    <phoneticPr fontId="2"/>
  </si>
  <si>
    <t>地域基盤づくり推進基金</t>
    <rPh sb="0" eb="2">
      <t>チイキ</t>
    </rPh>
    <rPh sb="2" eb="4">
      <t>キバン</t>
    </rPh>
    <rPh sb="7" eb="9">
      <t>スイシン</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</si>
</sst>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0057-4D20-ADD4-A2DBAF654D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68128</c:v>
                </c:pt>
                <c:pt idx="1">
                  <c:v>38209</c:v>
                </c:pt>
                <c:pt idx="2">
                  <c:v>70216</c:v>
                </c:pt>
                <c:pt idx="3">
                  <c:v>69482</c:v>
                </c:pt>
                <c:pt idx="4">
                  <c:v>95917</c:v>
                </c:pt>
              </c:numCache>
            </c:numRef>
          </c:val>
          <c:smooth val="0"/>
          <c:extLst>
            <c:ext xmlns:c16="http://schemas.microsoft.com/office/drawing/2014/chart" uri="{C3380CC4-5D6E-409C-BE32-E72D297353CC}">
              <c16:uniqueId val="{00000001-0057-4D20-ADD4-A2DBAF654D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6.53</c:v>
                </c:pt>
                <c:pt idx="1">
                  <c:v>3.47</c:v>
                </c:pt>
                <c:pt idx="2">
                  <c:v>6.26</c:v>
                </c:pt>
                <c:pt idx="3">
                  <c:v>7.99</c:v>
                </c:pt>
                <c:pt idx="4">
                  <c:v>7.44</c:v>
                </c:pt>
              </c:numCache>
            </c:numRef>
          </c:val>
          <c:extLst>
            <c:ext xmlns:c16="http://schemas.microsoft.com/office/drawing/2014/chart" uri="{C3380CC4-5D6E-409C-BE32-E72D297353CC}">
              <c16:uniqueId val="{00000000-539A-4EF8-A678-A5DCEEAFA2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37.97</c:v>
                </c:pt>
                <c:pt idx="1">
                  <c:v>37.93</c:v>
                </c:pt>
                <c:pt idx="2">
                  <c:v>35.299999999999997</c:v>
                </c:pt>
                <c:pt idx="3">
                  <c:v>37.979999999999997</c:v>
                </c:pt>
                <c:pt idx="4">
                  <c:v>37.65</c:v>
                </c:pt>
              </c:numCache>
            </c:numRef>
          </c:val>
          <c:extLst>
            <c:ext xmlns:c16="http://schemas.microsoft.com/office/drawing/2014/chart" uri="{C3380CC4-5D6E-409C-BE32-E72D297353CC}">
              <c16:uniqueId val="{00000001-539A-4EF8-A678-A5DCEEAFA2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0.23</c:v>
                </c:pt>
                <c:pt idx="1">
                  <c:v>-3.01</c:v>
                </c:pt>
                <c:pt idx="2">
                  <c:v>1.61</c:v>
                </c:pt>
                <c:pt idx="3">
                  <c:v>6.36</c:v>
                </c:pt>
                <c:pt idx="4">
                  <c:v>-2.37</c:v>
                </c:pt>
              </c:numCache>
            </c:numRef>
          </c:val>
          <c:smooth val="0"/>
          <c:extLst>
            <c:ext xmlns:c16="http://schemas.microsoft.com/office/drawing/2014/chart" uri="{C3380CC4-5D6E-409C-BE32-E72D297353CC}">
              <c16:uniqueId val="{00000002-539A-4EF8-A678-A5DCEEAFA2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AB-4140-A272-022EA5B663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AB-4140-A272-022EA5B663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AB-4140-A272-022EA5B663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5AB-4140-A272-022EA5B66381}"/>
            </c:ext>
          </c:extLst>
        </c:ser>
        <c:ser>
          <c:idx val="4"/>
          <c:order val="4"/>
          <c:tx>
            <c:strRef>
              <c:f>データシート!$A$31</c:f>
              <c:strCache>
                <c:ptCount val="1"/>
                <c:pt idx="0">
                  <c:v>土地取得造成事業特別会計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5AB-4140-A272-022EA5B6638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5-45AB-4140-A272-022EA5B6638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0.61</c:v>
                </c:pt>
                <c:pt idx="2">
                  <c:v>#N/A</c:v>
                </c:pt>
                <c:pt idx="3">
                  <c:v>0.4</c:v>
                </c:pt>
                <c:pt idx="4">
                  <c:v>#N/A</c:v>
                </c:pt>
                <c:pt idx="5">
                  <c:v>0.43</c:v>
                </c:pt>
                <c:pt idx="6">
                  <c:v>#N/A</c:v>
                </c:pt>
                <c:pt idx="7">
                  <c:v>0.4</c:v>
                </c:pt>
                <c:pt idx="8">
                  <c:v>#N/A</c:v>
                </c:pt>
                <c:pt idx="9">
                  <c:v>0.27</c:v>
                </c:pt>
              </c:numCache>
            </c:numRef>
          </c:val>
          <c:extLst>
            <c:ext xmlns:c16="http://schemas.microsoft.com/office/drawing/2014/chart" uri="{C3380CC4-5D6E-409C-BE32-E72D297353CC}">
              <c16:uniqueId val="{00000006-45AB-4140-A272-022EA5B6638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0.28000000000000003</c:v>
                </c:pt>
                <c:pt idx="2">
                  <c:v>#N/A</c:v>
                </c:pt>
                <c:pt idx="3">
                  <c:v>0.34</c:v>
                </c:pt>
                <c:pt idx="4">
                  <c:v>#N/A</c:v>
                </c:pt>
                <c:pt idx="5">
                  <c:v>0.24</c:v>
                </c:pt>
                <c:pt idx="6">
                  <c:v>#N/A</c:v>
                </c:pt>
                <c:pt idx="7">
                  <c:v>0.56000000000000005</c:v>
                </c:pt>
                <c:pt idx="8">
                  <c:v>#N/A</c:v>
                </c:pt>
                <c:pt idx="9">
                  <c:v>1.05</c:v>
                </c:pt>
              </c:numCache>
            </c:numRef>
          </c:val>
          <c:extLst>
            <c:ext xmlns:c16="http://schemas.microsoft.com/office/drawing/2014/chart" uri="{C3380CC4-5D6E-409C-BE32-E72D297353CC}">
              <c16:uniqueId val="{00000007-45AB-4140-A272-022EA5B6638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0.88</c:v>
                </c:pt>
                <c:pt idx="4">
                  <c:v>#N/A</c:v>
                </c:pt>
                <c:pt idx="5">
                  <c:v>1.2</c:v>
                </c:pt>
                <c:pt idx="6">
                  <c:v>#N/A</c:v>
                </c:pt>
                <c:pt idx="7">
                  <c:v>1.23</c:v>
                </c:pt>
                <c:pt idx="8">
                  <c:v>#N/A</c:v>
                </c:pt>
                <c:pt idx="9">
                  <c:v>1.1299999999999999</c:v>
                </c:pt>
              </c:numCache>
            </c:numRef>
          </c:val>
          <c:extLst>
            <c:ext xmlns:c16="http://schemas.microsoft.com/office/drawing/2014/chart" uri="{C3380CC4-5D6E-409C-BE32-E72D297353CC}">
              <c16:uniqueId val="{00000008-45AB-4140-A272-022EA5B663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6.52</c:v>
                </c:pt>
                <c:pt idx="2">
                  <c:v>#N/A</c:v>
                </c:pt>
                <c:pt idx="3">
                  <c:v>3.47</c:v>
                </c:pt>
                <c:pt idx="4">
                  <c:v>#N/A</c:v>
                </c:pt>
                <c:pt idx="5">
                  <c:v>6.25</c:v>
                </c:pt>
                <c:pt idx="6">
                  <c:v>#N/A</c:v>
                </c:pt>
                <c:pt idx="7">
                  <c:v>7.99</c:v>
                </c:pt>
                <c:pt idx="8">
                  <c:v>#N/A</c:v>
                </c:pt>
                <c:pt idx="9">
                  <c:v>7.44</c:v>
                </c:pt>
              </c:numCache>
            </c:numRef>
          </c:val>
          <c:extLst>
            <c:ext xmlns:c16="http://schemas.microsoft.com/office/drawing/2014/chart" uri="{C3380CC4-5D6E-409C-BE32-E72D297353CC}">
              <c16:uniqueId val="{00000009-45AB-4140-A272-022EA5B663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1098</c:v>
                </c:pt>
                <c:pt idx="5">
                  <c:v>1075</c:v>
                </c:pt>
                <c:pt idx="8">
                  <c:v>1098</c:v>
                </c:pt>
                <c:pt idx="11">
                  <c:v>1124</c:v>
                </c:pt>
                <c:pt idx="14">
                  <c:v>1123</c:v>
                </c:pt>
              </c:numCache>
            </c:numRef>
          </c:val>
          <c:extLst>
            <c:ext xmlns:c16="http://schemas.microsoft.com/office/drawing/2014/chart" uri="{C3380CC4-5D6E-409C-BE32-E72D297353CC}">
              <c16:uniqueId val="{00000000-FAD5-461F-9340-004CDB23DB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D5-461F-9340-004CDB23DB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c:v>
                </c:pt>
                <c:pt idx="3">
                  <c:v>8</c:v>
                </c:pt>
                <c:pt idx="6">
                  <c:v>8</c:v>
                </c:pt>
                <c:pt idx="9">
                  <c:v>8</c:v>
                </c:pt>
                <c:pt idx="12">
                  <c:v>6</c:v>
                </c:pt>
              </c:numCache>
            </c:numRef>
          </c:val>
          <c:extLst>
            <c:ext xmlns:c16="http://schemas.microsoft.com/office/drawing/2014/chart" uri="{C3380CC4-5D6E-409C-BE32-E72D297353CC}">
              <c16:uniqueId val="{00000002-FAD5-461F-9340-004CDB23DB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55</c:v>
                </c:pt>
                <c:pt idx="3">
                  <c:v>61</c:v>
                </c:pt>
                <c:pt idx="6">
                  <c:v>59</c:v>
                </c:pt>
                <c:pt idx="9">
                  <c:v>59</c:v>
                </c:pt>
                <c:pt idx="12">
                  <c:v>54</c:v>
                </c:pt>
              </c:numCache>
            </c:numRef>
          </c:val>
          <c:extLst>
            <c:ext xmlns:c16="http://schemas.microsoft.com/office/drawing/2014/chart" uri="{C3380CC4-5D6E-409C-BE32-E72D297353CC}">
              <c16:uniqueId val="{00000003-FAD5-461F-9340-004CDB23DB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504</c:v>
                </c:pt>
                <c:pt idx="3">
                  <c:v>349</c:v>
                </c:pt>
                <c:pt idx="6">
                  <c:v>366</c:v>
                </c:pt>
                <c:pt idx="9">
                  <c:v>382</c:v>
                </c:pt>
                <c:pt idx="12">
                  <c:v>369</c:v>
                </c:pt>
              </c:numCache>
            </c:numRef>
          </c:val>
          <c:extLst>
            <c:ext xmlns:c16="http://schemas.microsoft.com/office/drawing/2014/chart" uri="{C3380CC4-5D6E-409C-BE32-E72D297353CC}">
              <c16:uniqueId val="{00000004-FAD5-461F-9340-004CDB23DB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D5-461F-9340-004CDB23DB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D5-461F-9340-004CDB23DB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818</c:v>
                </c:pt>
                <c:pt idx="3">
                  <c:v>816</c:v>
                </c:pt>
                <c:pt idx="6">
                  <c:v>830</c:v>
                </c:pt>
                <c:pt idx="9">
                  <c:v>923</c:v>
                </c:pt>
                <c:pt idx="12">
                  <c:v>961</c:v>
                </c:pt>
              </c:numCache>
            </c:numRef>
          </c:val>
          <c:extLst>
            <c:ext xmlns:c16="http://schemas.microsoft.com/office/drawing/2014/chart" uri="{C3380CC4-5D6E-409C-BE32-E72D297353CC}">
              <c16:uniqueId val="{00000007-FAD5-461F-9340-004CDB23DB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297</c:v>
                </c:pt>
                <c:pt idx="2">
                  <c:v>#N/A</c:v>
                </c:pt>
                <c:pt idx="3">
                  <c:v>#N/A</c:v>
                </c:pt>
                <c:pt idx="4">
                  <c:v>159</c:v>
                </c:pt>
                <c:pt idx="5">
                  <c:v>#N/A</c:v>
                </c:pt>
                <c:pt idx="6">
                  <c:v>#N/A</c:v>
                </c:pt>
                <c:pt idx="7">
                  <c:v>165</c:v>
                </c:pt>
                <c:pt idx="8">
                  <c:v>#N/A</c:v>
                </c:pt>
                <c:pt idx="9">
                  <c:v>#N/A</c:v>
                </c:pt>
                <c:pt idx="10">
                  <c:v>248</c:v>
                </c:pt>
                <c:pt idx="11">
                  <c:v>#N/A</c:v>
                </c:pt>
                <c:pt idx="12">
                  <c:v>#N/A</c:v>
                </c:pt>
                <c:pt idx="13">
                  <c:v>267</c:v>
                </c:pt>
                <c:pt idx="14">
                  <c:v>#N/A</c:v>
                </c:pt>
              </c:numCache>
            </c:numRef>
          </c:val>
          <c:smooth val="0"/>
          <c:extLst>
            <c:ext xmlns:c16="http://schemas.microsoft.com/office/drawing/2014/chart" uri="{C3380CC4-5D6E-409C-BE32-E72D297353CC}">
              <c16:uniqueId val="{00000008-FAD5-461F-9340-004CDB23DB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14296</c:v>
                </c:pt>
                <c:pt idx="5">
                  <c:v>13875</c:v>
                </c:pt>
                <c:pt idx="8">
                  <c:v>13757</c:v>
                </c:pt>
                <c:pt idx="11">
                  <c:v>13466</c:v>
                </c:pt>
                <c:pt idx="14">
                  <c:v>13222</c:v>
                </c:pt>
              </c:numCache>
            </c:numRef>
          </c:val>
          <c:extLst>
            <c:ext xmlns:c16="http://schemas.microsoft.com/office/drawing/2014/chart" uri="{C3380CC4-5D6E-409C-BE32-E72D297353CC}">
              <c16:uniqueId val="{00000000-779D-4990-900A-AAB68C5D43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c:v>
                </c:pt>
                <c:pt idx="5">
                  <c:v>62</c:v>
                </c:pt>
                <c:pt idx="8">
                  <c:v>50</c:v>
                </c:pt>
                <c:pt idx="11">
                  <c:v>28</c:v>
                </c:pt>
                <c:pt idx="14">
                  <c:v>24</c:v>
                </c:pt>
              </c:numCache>
            </c:numRef>
          </c:val>
          <c:extLst>
            <c:ext xmlns:c16="http://schemas.microsoft.com/office/drawing/2014/chart" uri="{C3380CC4-5D6E-409C-BE32-E72D297353CC}">
              <c16:uniqueId val="{00000001-779D-4990-900A-AAB68C5D43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4183</c:v>
                </c:pt>
                <c:pt idx="5">
                  <c:v>4156</c:v>
                </c:pt>
                <c:pt idx="8">
                  <c:v>4065</c:v>
                </c:pt>
                <c:pt idx="11">
                  <c:v>4475</c:v>
                </c:pt>
                <c:pt idx="14">
                  <c:v>4342</c:v>
                </c:pt>
              </c:numCache>
            </c:numRef>
          </c:val>
          <c:extLst>
            <c:ext xmlns:c16="http://schemas.microsoft.com/office/drawing/2014/chart" uri="{C3380CC4-5D6E-409C-BE32-E72D297353CC}">
              <c16:uniqueId val="{00000002-779D-4990-900A-AAB68C5D43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9D-4990-900A-AAB68C5D43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9D-4990-900A-AAB68C5D43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9D-4990-900A-AAB68C5D43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1072</c:v>
                </c:pt>
                <c:pt idx="3">
                  <c:v>1034</c:v>
                </c:pt>
                <c:pt idx="6">
                  <c:v>1004</c:v>
                </c:pt>
                <c:pt idx="9">
                  <c:v>1007</c:v>
                </c:pt>
                <c:pt idx="12">
                  <c:v>989</c:v>
                </c:pt>
              </c:numCache>
            </c:numRef>
          </c:val>
          <c:extLst>
            <c:ext xmlns:c16="http://schemas.microsoft.com/office/drawing/2014/chart" uri="{C3380CC4-5D6E-409C-BE32-E72D297353CC}">
              <c16:uniqueId val="{00000006-779D-4990-900A-AAB68C5D43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421</c:v>
                </c:pt>
                <c:pt idx="3">
                  <c:v>379</c:v>
                </c:pt>
                <c:pt idx="6">
                  <c:v>339</c:v>
                </c:pt>
                <c:pt idx="9">
                  <c:v>295</c:v>
                </c:pt>
                <c:pt idx="12">
                  <c:v>241</c:v>
                </c:pt>
              </c:numCache>
            </c:numRef>
          </c:val>
          <c:extLst>
            <c:ext xmlns:c16="http://schemas.microsoft.com/office/drawing/2014/chart" uri="{C3380CC4-5D6E-409C-BE32-E72D297353CC}">
              <c16:uniqueId val="{00000007-779D-4990-900A-AAB68C5D43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5682</c:v>
                </c:pt>
                <c:pt idx="3">
                  <c:v>4969</c:v>
                </c:pt>
                <c:pt idx="6">
                  <c:v>4867</c:v>
                </c:pt>
                <c:pt idx="9">
                  <c:v>4757</c:v>
                </c:pt>
                <c:pt idx="12">
                  <c:v>4508</c:v>
                </c:pt>
              </c:numCache>
            </c:numRef>
          </c:val>
          <c:extLst>
            <c:ext xmlns:c16="http://schemas.microsoft.com/office/drawing/2014/chart" uri="{C3380CC4-5D6E-409C-BE32-E72D297353CC}">
              <c16:uniqueId val="{00000008-779D-4990-900A-AAB68C5D43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344</c:v>
                </c:pt>
                <c:pt idx="3">
                  <c:v>336</c:v>
                </c:pt>
                <c:pt idx="6">
                  <c:v>328</c:v>
                </c:pt>
                <c:pt idx="9">
                  <c:v>320</c:v>
                </c:pt>
                <c:pt idx="12">
                  <c:v>312</c:v>
                </c:pt>
              </c:numCache>
            </c:numRef>
          </c:val>
          <c:extLst>
            <c:ext xmlns:c16="http://schemas.microsoft.com/office/drawing/2014/chart" uri="{C3380CC4-5D6E-409C-BE32-E72D297353CC}">
              <c16:uniqueId val="{00000009-779D-4990-900A-AAB68C5D43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11771</c:v>
                </c:pt>
                <c:pt idx="3">
                  <c:v>11551</c:v>
                </c:pt>
                <c:pt idx="6">
                  <c:v>12093</c:v>
                </c:pt>
                <c:pt idx="9">
                  <c:v>12529</c:v>
                </c:pt>
                <c:pt idx="12">
                  <c:v>12982</c:v>
                </c:pt>
              </c:numCache>
            </c:numRef>
          </c:val>
          <c:extLst>
            <c:ext xmlns:c16="http://schemas.microsoft.com/office/drawing/2014/chart" uri="{C3380CC4-5D6E-409C-BE32-E72D297353CC}">
              <c16:uniqueId val="{0000000A-779D-4990-900A-AAB68C5D43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720</c:v>
                </c:pt>
                <c:pt idx="2">
                  <c:v>#N/A</c:v>
                </c:pt>
                <c:pt idx="3">
                  <c:v>#N/A</c:v>
                </c:pt>
                <c:pt idx="4">
                  <c:v>177</c:v>
                </c:pt>
                <c:pt idx="5">
                  <c:v>#N/A</c:v>
                </c:pt>
                <c:pt idx="6">
                  <c:v>#N/A</c:v>
                </c:pt>
                <c:pt idx="7">
                  <c:v>757</c:v>
                </c:pt>
                <c:pt idx="8">
                  <c:v>#N/A</c:v>
                </c:pt>
                <c:pt idx="9">
                  <c:v>#N/A</c:v>
                </c:pt>
                <c:pt idx="10">
                  <c:v>940</c:v>
                </c:pt>
                <c:pt idx="11">
                  <c:v>#N/A</c:v>
                </c:pt>
                <c:pt idx="12">
                  <c:v>#N/A</c:v>
                </c:pt>
                <c:pt idx="13">
                  <c:v>1443</c:v>
                </c:pt>
                <c:pt idx="14">
                  <c:v>#N/A</c:v>
                </c:pt>
              </c:numCache>
            </c:numRef>
          </c:val>
          <c:smooth val="0"/>
          <c:extLst>
            <c:ext xmlns:c16="http://schemas.microsoft.com/office/drawing/2014/chart" uri="{C3380CC4-5D6E-409C-BE32-E72D297353CC}">
              <c16:uniqueId val="{0000000B-779D-4990-900A-AAB68C5D43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2101</c:v>
                </c:pt>
                <c:pt idx="1">
                  <c:v>2372</c:v>
                </c:pt>
                <c:pt idx="2">
                  <c:v>2277</c:v>
                </c:pt>
              </c:numCache>
            </c:numRef>
          </c:val>
          <c:extLst>
            <c:ext xmlns:c16="http://schemas.microsoft.com/office/drawing/2014/chart" uri="{C3380CC4-5D6E-409C-BE32-E72D297353CC}">
              <c16:uniqueId val="{00000000-FCA1-4397-9961-DDF00A7D66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c:v>
                </c:pt>
                <c:pt idx="1">
                  <c:v>127</c:v>
                </c:pt>
                <c:pt idx="2">
                  <c:v>127</c:v>
                </c:pt>
              </c:numCache>
            </c:numRef>
          </c:val>
          <c:extLst>
            <c:ext xmlns:c16="http://schemas.microsoft.com/office/drawing/2014/chart" uri="{C3380CC4-5D6E-409C-BE32-E72D297353CC}">
              <c16:uniqueId val="{00000001-FCA1-4397-9961-DDF00A7D66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2521</c:v>
                </c:pt>
                <c:pt idx="1">
                  <c:v>2417</c:v>
                </c:pt>
                <c:pt idx="2">
                  <c:v>2292</c:v>
                </c:pt>
              </c:numCache>
            </c:numRef>
          </c:val>
          <c:extLst>
            <c:ext xmlns:c16="http://schemas.microsoft.com/office/drawing/2014/chart" uri="{C3380CC4-5D6E-409C-BE32-E72D297353CC}">
              <c16:uniqueId val="{00000002-FCA1-4397-9961-DDF00A7D66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267</a:t>
          </a:r>
          <a:r>
            <a:rPr kumimoji="1" lang="ja-JP" altLang="en-US" sz="1400">
              <a:latin typeface="ＭＳ ゴシック" pitchFamily="49" charset="-128"/>
              <a:ea typeface="ＭＳ ゴシック" pitchFamily="49" charset="-128"/>
            </a:rPr>
            <a:t>百万円となり、前年度と比較すると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百万円の増加となった。要因としては、地方債の償還開始による元利償還金の増により、公債費等で負担する一般財源額が増加したことによるものである。</a:t>
          </a:r>
        </a:p>
        <a:p>
          <a:r>
            <a:rPr kumimoji="1" lang="ja-JP" altLang="en-US" sz="1400">
              <a:latin typeface="ＭＳ ゴシック" pitchFamily="49" charset="-128"/>
              <a:ea typeface="ＭＳ ゴシック" pitchFamily="49" charset="-128"/>
            </a:rPr>
            <a:t>　今後は、合併特例債等を活用した建設事業、学校教育施設等整備事業債を活用した学校施設の建設事業の元金償還が開始することで、実質公債費比率が上昇していく。</a:t>
          </a:r>
        </a:p>
        <a:p>
          <a:r>
            <a:rPr kumimoji="1" lang="ja-JP" altLang="en-US" sz="1400">
              <a:latin typeface="ＭＳ ゴシック" pitchFamily="49" charset="-128"/>
              <a:ea typeface="ＭＳ ゴシック" pitchFamily="49" charset="-128"/>
            </a:rPr>
            <a:t>　よって、これまで以上に公債費の適正化に取り組んでいく必要がある。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各種建設事業の実施による地方債残高の増加や基準財政需要額算入見込額の減少により、将来負担額（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）を上回っている。前年度と比較して将来負担比率の分子は愛知中学校大規模増改築事業、学校施設改修事業、町道愛知川栗田線道路改良事業などの建設事業により地方債現在高の増により増加した。</a:t>
          </a:r>
        </a:p>
        <a:p>
          <a:r>
            <a:rPr kumimoji="1" lang="ja-JP" altLang="en-US" sz="1200">
              <a:latin typeface="ＭＳ ゴシック" pitchFamily="49" charset="-128"/>
              <a:ea typeface="ＭＳ ゴシック" pitchFamily="49" charset="-128"/>
            </a:rPr>
            <a:t>　地方債残高については、これまでほとんどが基準財政需要額に算入される合併特例債や臨時財政対策債であるため、抑制を図れてきたが、愛知中学校大規模増改築事業に合併特例債を活用したことで、発行可能額はごくわずかとなったことから、今後も今までと同水準の建設事業を実施すれば、悪化していくことは必至である。</a:t>
          </a:r>
        </a:p>
        <a:p>
          <a:r>
            <a:rPr kumimoji="1" lang="ja-JP" altLang="en-US" sz="1200">
              <a:latin typeface="ＭＳ ゴシック" pitchFamily="49" charset="-128"/>
              <a:ea typeface="ＭＳ ゴシック" pitchFamily="49" charset="-128"/>
            </a:rPr>
            <a:t>　また、歳入の一般財源が減少することにより、充当可能基金の取崩しが発生することが予想されていることから、今までと同水準を維持していくことは非常に困難であると考えている。</a:t>
          </a:r>
        </a:p>
        <a:p>
          <a:r>
            <a:rPr kumimoji="1" lang="ja-JP" altLang="en-US" sz="1200">
              <a:latin typeface="ＭＳ ゴシック" pitchFamily="49" charset="-128"/>
              <a:ea typeface="ＭＳ ゴシック" pitchFamily="49" charset="-128"/>
            </a:rPr>
            <a:t>　今後の取組として、地方債の現在高を減少させるために真に必要な建設事業の見極めを行い、新規発行を抑制することが必要と考えている。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滋賀県愛荘町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年度は個人町民税、固定資産税の増により、町税は増加したものの、普通交付税および臨時財政対策債の減により一般財源が大幅に減少し、財政調整基金を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百万円取崩したため減少した。減債基金は、利息分のみ積立てを行った。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・その他目的基金：合併振興基金については、新町まちづくり計画に基づくソフト事業の財源とするため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百万円取崩したことにより減少した。教育振興基金については、幼小中施設改修事業や愛知中学校の備品購入費の財源とするため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上記に伴い、基金全体として、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今後は、経常一般財源が減少する見込みであり、決算余剰金が発生しない見込みであるため、基本的には基金積立ては利子収入のみとなる。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また、取崩しについては、以下の各基金に記載のとおりである。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・合併振興基金：新町まちづくり計画に基づくソフト事業に充当するもの。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・教育振興基金：教育の振興を図るため、幼稚園、小学校、中学校等の教育施設の改修、維持補修等に充当するもの。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・合併振興基金：新町まちづくり計画に基づくソフト事業である給食管理運営事業、中山道愛知川宿活性化事業、湖東三山館管理事業の財源とするため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・教育振興基金：幼小中施設改修事業や愛知中学校大規模増改築事業に係る備品購入費の財源とするため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・合併振興基金：財政調整基金の状況も踏まえ、経常一般財源の減少分を補てんするため、新町まちづくり計画に基づくソフト事業の経常経費の財源とする。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地域基盤づくり推進基金、防災基金等その他の特定目的基金：地方債を活用しても、交付税措置の無い普通建設事業の財源とすることや、地方債が活用できない臨時で実施するソフト事業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個人町民税、固定資産税の増により、町税は増加したものの、普通交付税および臨時財政対策債の減により一般財源が大幅に減少したことにより、財政調整基金を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今後は、経常一般財源が減少する見込みであるため、その減収分を補てんすることを目的に基金の取崩しを行う。基金残高は、標準財政規模の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％程度となるよう、公共施設の最適配置や事務事業の見直しなどの取組により、行財政基盤の強化に努める。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利子収入等を財源として基金積立てしたことにより増加した。また、基金取崩しは実施していない。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愛知中学校大規模増改築事業、学校施設改修事業、町道愛知川栗田線道路改良事業などのハード整備を行っており地方債残高は増加傾向である。減債基金は地方債の適正な管理のため積立ている基金であるが、今後は、経常一般財源が減少する見込みであり、決算余剰金が発生しない見込みであるため、基金に積み立てることは困難である。よって、減債基金を活用し繰上償還を実施することは難しいことから、これまでと同様に公共事業の見極めによる地方債の過剰な新規発行を抑制するとともに、地方債を発行する場合においても交付税措置のある有利な地方債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21,332
20,271
37.97
11,639,074
11,038,948
450,037
6,048,510
12,981,714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全国平均値は上回っているが、類似団体内平均値、滋賀県平均値を下回る結果となった。類似団体内順位は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位と依然として低く、前年度からほぼ横ばいとなっている。今後は、税収の動向に注視しながら、歳出削減を通じて財政基盤の強化に努める。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8165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個人町民税、固定資産税の増により、町税は増加したものの、普通交付税および臨時財政対策債の減により経常一般財源が大幅に減少した。経常経費は学校教育施設等整備事業債等の償還開始に伴い公債費が増、給食管理運営事業等の増により物件費が増、一部事務組合への負担金の増により補助費等の増、扶助費、繰出金についても微増、人件費、維持補修費は微減となったことから、経常収支比率は前年度より</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％増加した。全国平均値、滋賀県平均値を上回っており、類似団体内順位は依然として低い状況にある。今後は、行財政改革を推進し、具体的な取組により、経常経費の削減に努める。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65</xdr:row>
      <xdr:rowOff>41656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86694"/>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155194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8669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94742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279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65</xdr:row>
      <xdr:rowOff>104394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3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120921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滋賀県平均値すべてで上回る結果となった。人件費については、類似団体内平均値よりも若干下回り、物件費では、公共施設の維持管理費用が要因となり依然として類似団体内平均値を大幅に上回っている。</a:t>
          </a:r>
        </a:p>
        <a:p>
          <a:r>
            <a:rPr kumimoji="1" lang="ja-JP" altLang="en-US" sz="1300">
              <a:latin typeface="ＭＳ Ｐゴシック" panose="020B0600070205080204" pitchFamily="50" charset="-128"/>
              <a:ea typeface="ＭＳ Ｐゴシック" panose="020B0600070205080204" pitchFamily="50" charset="-128"/>
            </a:rPr>
            <a:t>　今後は、見直しを行った「公共施設等総合管理計画」、「公共施設（建物）個別施設計画（第１期後期）」に基づき、公共施設の計画的な管理や最適配置について、検討を行っていく。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165018</xdr:rowOff>
    </xdr:from>
    <xdr:to>
      <xdr:col>23</xdr:col>
      <xdr:colOff>133350</xdr:colOff>
      <xdr:row>85</xdr:row>
      <xdr:rowOff>70864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66818"/>
          <a:ext cx="8382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146196</xdr:rowOff>
    </xdr:from>
    <xdr:to>
      <xdr:col>19</xdr:col>
      <xdr:colOff>133350</xdr:colOff>
      <xdr:row>84</xdr:row>
      <xdr:rowOff>165018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47996"/>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167753</xdr:rowOff>
    </xdr:from>
    <xdr:to>
      <xdr:col>15</xdr:col>
      <xdr:colOff>82550</xdr:colOff>
      <xdr:row>84</xdr:row>
      <xdr:rowOff>146196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98103"/>
          <a:ext cx="8890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167753</xdr:rowOff>
    </xdr:from>
    <xdr:to>
      <xdr:col>11</xdr:col>
      <xdr:colOff>31750</xdr:colOff>
      <xdr:row>84</xdr:row>
      <xdr:rowOff>1439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9810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20064</xdr:rowOff>
    </xdr:from>
    <xdr:to>
      <xdr:col>23</xdr:col>
      <xdr:colOff>184150</xdr:colOff>
      <xdr:row>85</xdr:row>
      <xdr:rowOff>121664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163591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6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114218</xdr:rowOff>
    </xdr:from>
    <xdr:to>
      <xdr:col>19</xdr:col>
      <xdr:colOff>184150</xdr:colOff>
      <xdr:row>85</xdr:row>
      <xdr:rowOff>44368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29145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02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95396</xdr:rowOff>
    </xdr:from>
    <xdr:to>
      <xdr:col>15</xdr:col>
      <xdr:colOff>133350</xdr:colOff>
      <xdr:row>85</xdr:row>
      <xdr:rowOff>25546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10323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8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116953</xdr:rowOff>
    </xdr:from>
    <xdr:to>
      <xdr:col>11</xdr:col>
      <xdr:colOff>82550</xdr:colOff>
      <xdr:row>84</xdr:row>
      <xdr:rowOff>47103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31880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122089</xdr:rowOff>
    </xdr:from>
    <xdr:to>
      <xdr:col>7</xdr:col>
      <xdr:colOff>31750</xdr:colOff>
      <xdr:row>84</xdr:row>
      <xdr:rowOff>52239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37016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全国平均値は下回っているが、類似団体内平均値は同じ数値であり、全国町村平均値は上回る結果となった。</a:t>
          </a:r>
        </a:p>
        <a:p>
          <a:r>
            <a:rPr kumimoji="1" lang="ja-JP" altLang="en-US" sz="1300">
              <a:latin typeface="ＭＳ Ｐゴシック" panose="020B0600070205080204" pitchFamily="50" charset="-128"/>
              <a:ea typeface="ＭＳ Ｐゴシック" panose="020B0600070205080204" pitchFamily="50" charset="-128"/>
            </a:rPr>
            <a:t>　今後も人事院勧告、県人事委員会勧告、国家公務員給与制度をベースとして給与の適正化に努める。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101600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792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792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34572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0500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全国平均値は下回っているが、類似団体内平均値、滋賀県平均値は上回る結果となった。</a:t>
          </a:r>
        </a:p>
        <a:p>
          <a:r>
            <a:rPr kumimoji="1" lang="ja-JP" altLang="en-US" sz="1300">
              <a:latin typeface="ＭＳ Ｐゴシック" panose="020B0600070205080204" pitchFamily="50" charset="-128"/>
              <a:ea typeface="ＭＳ Ｐゴシック" panose="020B0600070205080204" pitchFamily="50" charset="-128"/>
            </a:rPr>
            <a:t>　合併直後より職員数を削減し、合併後の規模に応じて適正化を図る一方、両庁舎を使用する分庁方式を維持しつつ、防災対策や高齢化・子育て支援等の福祉分野に対応するため、組織の充実を図ってきた。</a:t>
          </a:r>
        </a:p>
        <a:p>
          <a:r>
            <a:rPr kumimoji="1" lang="ja-JP" altLang="en-US" sz="1300">
              <a:latin typeface="ＭＳ Ｐゴシック" panose="020B0600070205080204" pitchFamily="50" charset="-128"/>
              <a:ea typeface="ＭＳ Ｐゴシック" panose="020B0600070205080204" pitchFamily="50" charset="-128"/>
            </a:rPr>
            <a:t>　今後も、良質な住民サービスを提供していくために、各業務を精査しながら計画的な定員管理を行っていく必要がある。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138340</xdr:rowOff>
    </xdr:from>
    <xdr:to>
      <xdr:col>81</xdr:col>
      <xdr:colOff>44450</xdr:colOff>
      <xdr:row>61</xdr:row>
      <xdr:rowOff>143510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96790"/>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136616</xdr:rowOff>
    </xdr:from>
    <xdr:to>
      <xdr:col>77</xdr:col>
      <xdr:colOff>44450</xdr:colOff>
      <xdr:row>61</xdr:row>
      <xdr:rowOff>138340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9506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136616</xdr:rowOff>
    </xdr:from>
    <xdr:to>
      <xdr:col>72</xdr:col>
      <xdr:colOff>203200</xdr:colOff>
      <xdr:row>61</xdr:row>
      <xdr:rowOff>136616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95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136616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6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87540</xdr:rowOff>
    </xdr:from>
    <xdr:to>
      <xdr:col>77</xdr:col>
      <xdr:colOff>95250</xdr:colOff>
      <xdr:row>62</xdr:row>
      <xdr:rowOff>17690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2467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3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85816</xdr:rowOff>
    </xdr:from>
    <xdr:to>
      <xdr:col>68</xdr:col>
      <xdr:colOff>203200</xdr:colOff>
      <xdr:row>62</xdr:row>
      <xdr:rowOff>15966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58238</xdr:rowOff>
    </xdr:from>
    <xdr:to>
      <xdr:col>64</xdr:col>
      <xdr:colOff>152400</xdr:colOff>
      <xdr:row>61</xdr:row>
      <xdr:rowOff>159838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144615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地方債の償還開始による元利償還金の増による公債費等で負担した一般財源額の増加、法人税割収入の増および普通交付税、臨時財政対策債の減少による標準財政規模の減少により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％増加（悪化）した。</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86783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884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151130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35983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091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愛知中学校大規模増改築事業、学校施設改修事業、町道愛知川栗田線道路改良事業などの建設事業の増により、地方債現在高が増加したことによる将来負担額の増加、法人税割収入の増および普通交付税、臨時財政対策債の減による標準財政規模の減少により</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％増加（悪化）した。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117560</xdr:rowOff>
    </xdr:from>
    <xdr:to>
      <xdr:col>81</xdr:col>
      <xdr:colOff>44450</xdr:colOff>
      <xdr:row>15</xdr:row>
      <xdr:rowOff>34586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51786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95038</xdr:rowOff>
    </xdr:from>
    <xdr:to>
      <xdr:col>77</xdr:col>
      <xdr:colOff>44450</xdr:colOff>
      <xdr:row>14</xdr:row>
      <xdr:rowOff>117560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49533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127</xdr:rowOff>
    </xdr:from>
    <xdr:to>
      <xdr:col>72</xdr:col>
      <xdr:colOff>203200</xdr:colOff>
      <xdr:row>14</xdr:row>
      <xdr:rowOff>95038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400427"/>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127</xdr:rowOff>
    </xdr:from>
    <xdr:to>
      <xdr:col>68</xdr:col>
      <xdr:colOff>152400</xdr:colOff>
      <xdr:row>14</xdr:row>
      <xdr:rowOff>95038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400427"/>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89594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155236</xdr:rowOff>
    </xdr:from>
    <xdr:to>
      <xdr:col>81</xdr:col>
      <xdr:colOff>95250</xdr:colOff>
      <xdr:row>15</xdr:row>
      <xdr:rowOff>85386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127313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2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66760</xdr:rowOff>
    </xdr:from>
    <xdr:to>
      <xdr:col>77</xdr:col>
      <xdr:colOff>95250</xdr:colOff>
      <xdr:row>14</xdr:row>
      <xdr:rowOff>168360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153137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55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44238</xdr:rowOff>
    </xdr:from>
    <xdr:to>
      <xdr:col>73</xdr:col>
      <xdr:colOff>44450</xdr:colOff>
      <xdr:row>14</xdr:row>
      <xdr:rowOff>145838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130615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53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120777</xdr:rowOff>
    </xdr:from>
    <xdr:to>
      <xdr:col>68</xdr:col>
      <xdr:colOff>203200</xdr:colOff>
      <xdr:row>14</xdr:row>
      <xdr:rowOff>50927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61104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44238</xdr:rowOff>
    </xdr:from>
    <xdr:to>
      <xdr:col>64</xdr:col>
      <xdr:colOff>152400</xdr:colOff>
      <xdr:row>14</xdr:row>
      <xdr:rowOff>145838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130615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53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21,332
20,271
37.97
11,639,074
11,038,948
450,037
6,048,510
12,981,714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類似団体内平均値、全国平均値、滋賀県平均値を下回っており、良好な数字である。</a:t>
          </a:r>
        </a:p>
        <a:p>
          <a:r>
            <a:rPr kumimoji="1" lang="ja-JP" altLang="en-US" sz="1300">
              <a:latin typeface="ＭＳ Ｐゴシック" panose="020B0600070205080204" pitchFamily="50" charset="-128"/>
              <a:ea typeface="ＭＳ Ｐゴシック" panose="020B0600070205080204" pitchFamily="50" charset="-128"/>
            </a:rPr>
            <a:t>　今後、多様化・複雑化する住民ニーズへの対応するため、職員数の適正管理に努めるとともに、執行体制を考えながら非常勤職員（会計年度任用職員）の精査を行う必要がある。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物件費については、引き続き、新町まちづくり計画に基づくソフト事業に充当することができる合併振興基金を充当したことから令和元年度に比べると、令和４年度も減少している。</a:t>
          </a:r>
        </a:p>
        <a:p>
          <a:r>
            <a:rPr kumimoji="1" lang="ja-JP" altLang="en-US" sz="1100">
              <a:latin typeface="ＭＳ Ｐゴシック" panose="020B0600070205080204" pitchFamily="50" charset="-128"/>
              <a:ea typeface="ＭＳ Ｐゴシック" panose="020B0600070205080204" pitchFamily="50" charset="-128"/>
            </a:rPr>
            <a:t>　しかし、昨年度と比べると</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％増加しており、充当してもなお、類似団体内順位は</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位中、</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位と依然として低く、全国平均値、滋賀県平均値を上回っている。</a:t>
          </a:r>
        </a:p>
        <a:p>
          <a:r>
            <a:rPr kumimoji="1" lang="ja-JP" altLang="en-US" sz="1100">
              <a:latin typeface="ＭＳ Ｐゴシック" panose="020B0600070205080204" pitchFamily="50" charset="-128"/>
              <a:ea typeface="ＭＳ Ｐゴシック" panose="020B0600070205080204" pitchFamily="50" charset="-128"/>
            </a:rPr>
            <a:t>　今後は、各種事務事業の見直しと「公共施設等総合管理計画」、「公共施設（建物）個別施設計画（第１期後期）」に基づき、公共施設の計画的な管理や最適配置について、さらなる検討を行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19</xdr:row>
      <xdr:rowOff>83566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55643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1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83566</xdr:rowOff>
    </xdr:from>
    <xdr:to>
      <xdr:col>82</xdr:col>
      <xdr:colOff>196850</xdr:colOff>
      <xdr:row>19</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4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18</xdr:row>
      <xdr:rowOff>8128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1134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15003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106426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11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78486</xdr:rowOff>
    </xdr:from>
    <xdr:to>
      <xdr:col>78</xdr:col>
      <xdr:colOff>120650</xdr:colOff>
      <xdr:row>16</xdr:row>
      <xdr:rowOff>8636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21</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21076"/>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160782</xdr:rowOff>
    </xdr:from>
    <xdr:to>
      <xdr:col>74</xdr:col>
      <xdr:colOff>31750</xdr:colOff>
      <xdr:row>16</xdr:row>
      <xdr:rowOff>90932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140716</xdr:rowOff>
    </xdr:from>
    <xdr:to>
      <xdr:col>69</xdr:col>
      <xdr:colOff>92075</xdr:colOff>
      <xdr:row>21</xdr:row>
      <xdr:rowOff>5842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569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128778</xdr:rowOff>
    </xdr:from>
    <xdr:to>
      <xdr:col>82</xdr:col>
      <xdr:colOff>158750</xdr:colOff>
      <xdr:row>18</xdr:row>
      <xdr:rowOff>58928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100855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126492</xdr:rowOff>
    </xdr:from>
    <xdr:to>
      <xdr:col>69</xdr:col>
      <xdr:colOff>142875</xdr:colOff>
      <xdr:row>21</xdr:row>
      <xdr:rowOff>56642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41419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89916</xdr:rowOff>
    </xdr:from>
    <xdr:to>
      <xdr:col>65</xdr:col>
      <xdr:colOff>53975</xdr:colOff>
      <xdr:row>21</xdr:row>
      <xdr:rowOff>20066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4843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障害児施設等給付事業、障害児保育事業の増加により、昨年度から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％増加した。類似団体内平均値、全国平均値、滋賀県平均値を下回っている。</a:t>
          </a:r>
        </a:p>
        <a:p>
          <a:r>
            <a:rPr kumimoji="1" lang="ja-JP" altLang="en-US" sz="1300">
              <a:latin typeface="ＭＳ Ｐゴシック" panose="020B0600070205080204" pitchFamily="50" charset="-128"/>
              <a:ea typeface="ＭＳ Ｐゴシック" panose="020B0600070205080204" pitchFamily="50" charset="-128"/>
            </a:rPr>
            <a:t>　人口増加等により今後、社会保障費の自然増が見込まれる中、扶助費抑制のため、町の単独事業を精査していく必要がある。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繰出金の対象会計等は、国民健康保険事業特別会計、後期高齢者医療事業特別会計、介護保険事業特別会計、後期高齢者医療広域連合負担金であり、昨年度から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今後は、適正な受益者負担の原則のもと、繰出金の抑制に努める必要がある。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18143</xdr:rowOff>
    </xdr:from>
    <xdr:to>
      <xdr:col>82</xdr:col>
      <xdr:colOff>107950</xdr:colOff>
      <xdr:row>54</xdr:row>
      <xdr:rowOff>61685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2764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18143</xdr:rowOff>
    </xdr:from>
    <xdr:to>
      <xdr:col>78</xdr:col>
      <xdr:colOff>69850</xdr:colOff>
      <xdr:row>54</xdr:row>
      <xdr:rowOff>105228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76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105228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319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61685</xdr:rowOff>
    </xdr:from>
    <xdr:to>
      <xdr:col>69</xdr:col>
      <xdr:colOff>92075</xdr:colOff>
      <xdr:row>59</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319985"/>
          <a:ext cx="889000" cy="8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138793</xdr:rowOff>
    </xdr:from>
    <xdr:to>
      <xdr:col>78</xdr:col>
      <xdr:colOff>120650</xdr:colOff>
      <xdr:row>54</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79120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54428</xdr:rowOff>
    </xdr:from>
    <xdr:to>
      <xdr:col>74</xdr:col>
      <xdr:colOff>31750</xdr:colOff>
      <xdr:row>54</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166205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xdr:rowOff>
    </xdr:from>
    <xdr:to>
      <xdr:col>69</xdr:col>
      <xdr:colOff>142875</xdr:colOff>
      <xdr:row>54</xdr:row>
      <xdr:rowOff>112485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湖東広域衛生管理組合、東近江行政組合の負担金の増、地域公共交通活性化事業の増により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％増加した。類似団体内平均値、全国平均値、滋賀県平均値を上回っている。</a:t>
          </a:r>
        </a:p>
        <a:p>
          <a:r>
            <a:rPr kumimoji="1" lang="ja-JP" altLang="en-US" sz="1200">
              <a:latin typeface="ＭＳ Ｐゴシック" panose="020B0600070205080204" pitchFamily="50" charset="-128"/>
              <a:ea typeface="ＭＳ Ｐゴシック" panose="020B0600070205080204" pitchFamily="50" charset="-128"/>
            </a:rPr>
            <a:t>　一部事務組合への加入が多い上に、今後、新たなごみ処理施設の建設等により負担金は増加していく見込みであるため、事業内容の精査や広域的運営の検討が必要である。</a:t>
          </a:r>
        </a:p>
        <a:p>
          <a:r>
            <a:rPr kumimoji="1" lang="ja-JP" altLang="en-US" sz="1200">
              <a:latin typeface="ＭＳ Ｐゴシック" panose="020B0600070205080204" pitchFamily="50" charset="-128"/>
              <a:ea typeface="ＭＳ Ｐゴシック" panose="020B0600070205080204" pitchFamily="50" charset="-128"/>
            </a:rPr>
            <a:t>　また、町単独の補助金を精査し、補助費等の抑制に努めることが必要である。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369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76708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36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91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38</xdr:row>
      <xdr:rowOff>122428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4492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学校教育施設等整備事業債、臨時財政対策債、合併特例債の償還増により前年度から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％増加した。全国平均値は下回っているが、類似団体内平均値、滋賀県平均値は上回っている。</a:t>
          </a:r>
        </a:p>
        <a:p>
          <a:r>
            <a:rPr kumimoji="1" lang="ja-JP" altLang="en-US" sz="1300">
              <a:latin typeface="ＭＳ Ｐゴシック" panose="020B0600070205080204" pitchFamily="50" charset="-128"/>
              <a:ea typeface="ＭＳ Ｐゴシック" panose="020B0600070205080204" pitchFamily="50" charset="-128"/>
            </a:rPr>
            <a:t>　有利な地方債である合併特例債は発行残額が少額となっており、今後は可能な限り地方債の発行を抑制する必要がある。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79</xdr:row>
      <xdr:rowOff>10413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36092"/>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390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26415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390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26415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％増加し、類似団体内平均値、全国平均値、滋賀県平均値を上回っている状況である。</a:t>
          </a:r>
        </a:p>
        <a:p>
          <a:r>
            <a:rPr kumimoji="1" lang="ja-JP" altLang="en-US" sz="1300">
              <a:latin typeface="ＭＳ Ｐゴシック" panose="020B0600070205080204" pitchFamily="50" charset="-128"/>
              <a:ea typeface="ＭＳ Ｐゴシック" panose="020B0600070205080204" pitchFamily="50" charset="-128"/>
            </a:rPr>
            <a:t>　特に物件費は類似団体内平均値、全国平均値、滋賀県平均値を上回っており、類似団体内順位は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位で、かなり低い結果となった。</a:t>
          </a:r>
        </a:p>
        <a:p>
          <a:r>
            <a:rPr kumimoji="1" lang="ja-JP" altLang="en-US" sz="1300">
              <a:latin typeface="ＭＳ Ｐゴシック" panose="020B0600070205080204" pitchFamily="50" charset="-128"/>
              <a:ea typeface="ＭＳ Ｐゴシック" panose="020B0600070205080204" pitchFamily="50" charset="-128"/>
            </a:rPr>
            <a:t>　今後、歳入の経常一般財源が減少していく見込みである中、財源（歳入）に見合った事業（歳出）にしていく必要がある。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78</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6177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78</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6177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140715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132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78</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167149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154642</xdr:rowOff>
    </xdr:from>
    <xdr:to>
      <xdr:col>29</xdr:col>
      <xdr:colOff>127000</xdr:colOff>
      <xdr:row>16</xdr:row>
      <xdr:rowOff>156223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5467"/>
          <a:ext cx="6477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156223</xdr:rowOff>
    </xdr:from>
    <xdr:to>
      <xdr:col>26</xdr:col>
      <xdr:colOff>50800</xdr:colOff>
      <xdr:row>17</xdr:row>
      <xdr:rowOff>19367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7048"/>
          <a:ext cx="698500" cy="3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19367</xdr:rowOff>
    </xdr:from>
    <xdr:to>
      <xdr:col>22</xdr:col>
      <xdr:colOff>114300</xdr:colOff>
      <xdr:row>17</xdr:row>
      <xdr:rowOff>118065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1642"/>
          <a:ext cx="698500" cy="98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39808</xdr:rowOff>
    </xdr:from>
    <xdr:to>
      <xdr:col>18</xdr:col>
      <xdr:colOff>177800</xdr:colOff>
      <xdr:row>17</xdr:row>
      <xdr:rowOff>118065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2083"/>
          <a:ext cx="698500" cy="7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103842</xdr:rowOff>
    </xdr:from>
    <xdr:to>
      <xdr:col>29</xdr:col>
      <xdr:colOff>177800</xdr:colOff>
      <xdr:row>17</xdr:row>
      <xdr:rowOff>33992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120369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105423</xdr:rowOff>
    </xdr:from>
    <xdr:to>
      <xdr:col>26</xdr:col>
      <xdr:colOff>101600</xdr:colOff>
      <xdr:row>17</xdr:row>
      <xdr:rowOff>35573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45750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140017</xdr:rowOff>
    </xdr:from>
    <xdr:to>
      <xdr:col>22</xdr:col>
      <xdr:colOff>165100</xdr:colOff>
      <xdr:row>17</xdr:row>
      <xdr:rowOff>70167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80344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67265</xdr:rowOff>
    </xdr:from>
    <xdr:to>
      <xdr:col>19</xdr:col>
      <xdr:colOff>38100</xdr:colOff>
      <xdr:row>17</xdr:row>
      <xdr:rowOff>168865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9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160458</xdr:rowOff>
    </xdr:from>
    <xdr:to>
      <xdr:col>15</xdr:col>
      <xdr:colOff>101600</xdr:colOff>
      <xdr:row>17</xdr:row>
      <xdr:rowOff>90608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100785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128791</xdr:rowOff>
    </xdr:from>
    <xdr:to>
      <xdr:col>29</xdr:col>
      <xdr:colOff>127000</xdr:colOff>
      <xdr:row>36</xdr:row>
      <xdr:rowOff>161976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82041"/>
          <a:ext cx="6477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161976</xdr:rowOff>
    </xdr:from>
    <xdr:to>
      <xdr:col>26</xdr:col>
      <xdr:colOff>50800</xdr:colOff>
      <xdr:row>37</xdr:row>
      <xdr:rowOff>137363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5226"/>
          <a:ext cx="698500" cy="14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137363</xdr:rowOff>
    </xdr:from>
    <xdr:to>
      <xdr:col>22</xdr:col>
      <xdr:colOff>114300</xdr:colOff>
      <xdr:row>37</xdr:row>
      <xdr:rowOff>147498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62063"/>
          <a:ext cx="698500" cy="1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73851</xdr:rowOff>
    </xdr:from>
    <xdr:to>
      <xdr:col>18</xdr:col>
      <xdr:colOff>177800</xdr:colOff>
      <xdr:row>37</xdr:row>
      <xdr:rowOff>147498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7101"/>
          <a:ext cx="698500" cy="245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77991</xdr:rowOff>
    </xdr:from>
    <xdr:to>
      <xdr:col>29</xdr:col>
      <xdr:colOff>177800</xdr:colOff>
      <xdr:row>37</xdr:row>
      <xdr:rowOff>8141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50068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111176</xdr:rowOff>
    </xdr:from>
    <xdr:to>
      <xdr:col>26</xdr:col>
      <xdr:colOff>101600</xdr:colOff>
      <xdr:row>37</xdr:row>
      <xdr:rowOff>41326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86563</xdr:rowOff>
    </xdr:from>
    <xdr:to>
      <xdr:col>22</xdr:col>
      <xdr:colOff>165100</xdr:colOff>
      <xdr:row>37</xdr:row>
      <xdr:rowOff>188163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172940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96698</xdr:rowOff>
    </xdr:from>
    <xdr:to>
      <xdr:col>19</xdr:col>
      <xdr:colOff>38100</xdr:colOff>
      <xdr:row>37</xdr:row>
      <xdr:rowOff>198298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2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183075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0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23051</xdr:rowOff>
    </xdr:from>
    <xdr:to>
      <xdr:col>15</xdr:col>
      <xdr:colOff>101600</xdr:colOff>
      <xdr:row>36</xdr:row>
      <xdr:rowOff>124651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6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109428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21,332
20,271
37.97
11,639,074
11,038,948
450,037
6,048,510
12,981,714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22624</xdr:rowOff>
    </xdr:from>
    <xdr:to>
      <xdr:col>24</xdr:col>
      <xdr:colOff>63500</xdr:colOff>
      <xdr:row>36</xdr:row>
      <xdr:rowOff>27131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94824"/>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22624</xdr:rowOff>
    </xdr:from>
    <xdr:to>
      <xdr:col>19</xdr:col>
      <xdr:colOff>177800</xdr:colOff>
      <xdr:row>36</xdr:row>
      <xdr:rowOff>62531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4824"/>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62531</xdr:rowOff>
    </xdr:from>
    <xdr:to>
      <xdr:col>15</xdr:col>
      <xdr:colOff>50800</xdr:colOff>
      <xdr:row>37</xdr:row>
      <xdr:rowOff>143129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4731"/>
          <a:ext cx="889000" cy="2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113035</xdr:rowOff>
    </xdr:from>
    <xdr:to>
      <xdr:col>10</xdr:col>
      <xdr:colOff>114300</xdr:colOff>
      <xdr:row>37</xdr:row>
      <xdr:rowOff>143129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56685"/>
          <a:ext cx="889000" cy="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147781</xdr:rowOff>
    </xdr:from>
    <xdr:to>
      <xdr:col>24</xdr:col>
      <xdr:colOff>114300</xdr:colOff>
      <xdr:row>36</xdr:row>
      <xdr:rowOff>77931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126208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143274</xdr:rowOff>
    </xdr:from>
    <xdr:to>
      <xdr:col>20</xdr:col>
      <xdr:colOff>38100</xdr:colOff>
      <xdr:row>36</xdr:row>
      <xdr:rowOff>73424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89951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11731</xdr:rowOff>
    </xdr:from>
    <xdr:to>
      <xdr:col>15</xdr:col>
      <xdr:colOff>101600</xdr:colOff>
      <xdr:row>36</xdr:row>
      <xdr:rowOff>113331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129858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5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92329</xdr:rowOff>
    </xdr:from>
    <xdr:to>
      <xdr:col>10</xdr:col>
      <xdr:colOff>165100</xdr:colOff>
      <xdr:row>38</xdr:row>
      <xdr:rowOff>22479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13606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62235</xdr:rowOff>
    </xdr:from>
    <xdr:to>
      <xdr:col>6</xdr:col>
      <xdr:colOff>38100</xdr:colOff>
      <xdr:row>37</xdr:row>
      <xdr:rowOff>163835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154963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94721</xdr:rowOff>
    </xdr:from>
    <xdr:to>
      <xdr:col>24</xdr:col>
      <xdr:colOff>63500</xdr:colOff>
      <xdr:row>56</xdr:row>
      <xdr:rowOff>853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24471"/>
          <a:ext cx="838200" cy="7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150085</xdr:rowOff>
    </xdr:from>
    <xdr:to>
      <xdr:col>19</xdr:col>
      <xdr:colOff>177800</xdr:colOff>
      <xdr:row>56</xdr:row>
      <xdr:rowOff>853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79835"/>
          <a:ext cx="889000" cy="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123546</xdr:rowOff>
    </xdr:from>
    <xdr:to>
      <xdr:col>15</xdr:col>
      <xdr:colOff>50800</xdr:colOff>
      <xdr:row>55</xdr:row>
      <xdr:rowOff>150085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53296"/>
          <a:ext cx="8890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123546</xdr:rowOff>
    </xdr:from>
    <xdr:to>
      <xdr:col>10</xdr:col>
      <xdr:colOff>114300</xdr:colOff>
      <xdr:row>55</xdr:row>
      <xdr:rowOff>135727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53296"/>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43921</xdr:rowOff>
    </xdr:from>
    <xdr:to>
      <xdr:col>24</xdr:col>
      <xdr:colOff>114300</xdr:colOff>
      <xdr:row>55</xdr:row>
      <xdr:rowOff>145521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66798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2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121503</xdr:rowOff>
    </xdr:from>
    <xdr:to>
      <xdr:col>20</xdr:col>
      <xdr:colOff>38100</xdr:colOff>
      <xdr:row>56</xdr:row>
      <xdr:rowOff>51653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68180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99285</xdr:rowOff>
    </xdr:from>
    <xdr:to>
      <xdr:col>15</xdr:col>
      <xdr:colOff>101600</xdr:colOff>
      <xdr:row>56</xdr:row>
      <xdr:rowOff>29435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45962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0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72746</xdr:rowOff>
    </xdr:from>
    <xdr:to>
      <xdr:col>10</xdr:col>
      <xdr:colOff>165100</xdr:colOff>
      <xdr:row>56</xdr:row>
      <xdr:rowOff>2896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19423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84927</xdr:rowOff>
    </xdr:from>
    <xdr:to>
      <xdr:col>6</xdr:col>
      <xdr:colOff>38100</xdr:colOff>
      <xdr:row>56</xdr:row>
      <xdr:rowOff>15077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1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31604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8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17971</xdr:rowOff>
    </xdr:from>
    <xdr:to>
      <xdr:col>24</xdr:col>
      <xdr:colOff>63500</xdr:colOff>
      <xdr:row>77</xdr:row>
      <xdr:rowOff>19286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19621"/>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19286</xdr:rowOff>
    </xdr:from>
    <xdr:to>
      <xdr:col>19</xdr:col>
      <xdr:colOff>177800</xdr:colOff>
      <xdr:row>77</xdr:row>
      <xdr:rowOff>86664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0936"/>
          <a:ext cx="889000" cy="6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86664</xdr:rowOff>
    </xdr:from>
    <xdr:to>
      <xdr:col>15</xdr:col>
      <xdr:colOff>50800</xdr:colOff>
      <xdr:row>77</xdr:row>
      <xdr:rowOff>100837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8831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100837</xdr:rowOff>
    </xdr:from>
    <xdr:to>
      <xdr:col>10</xdr:col>
      <xdr:colOff>114300</xdr:colOff>
      <xdr:row>77</xdr:row>
      <xdr:rowOff>110553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0248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138621</xdr:rowOff>
    </xdr:from>
    <xdr:to>
      <xdr:col>24</xdr:col>
      <xdr:colOff>114300</xdr:colOff>
      <xdr:row>77</xdr:row>
      <xdr:rowOff>68771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117048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139936</xdr:rowOff>
    </xdr:from>
    <xdr:to>
      <xdr:col>20</xdr:col>
      <xdr:colOff>38100</xdr:colOff>
      <xdr:row>77</xdr:row>
      <xdr:rowOff>70086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61213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6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35864</xdr:rowOff>
    </xdr:from>
    <xdr:to>
      <xdr:col>15</xdr:col>
      <xdr:colOff>101600</xdr:colOff>
      <xdr:row>77</xdr:row>
      <xdr:rowOff>137464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128591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50037</xdr:rowOff>
    </xdr:from>
    <xdr:to>
      <xdr:col>10</xdr:col>
      <xdr:colOff>165100</xdr:colOff>
      <xdr:row>77</xdr:row>
      <xdr:rowOff>151637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142764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59753</xdr:rowOff>
    </xdr:from>
    <xdr:to>
      <xdr:col>6</xdr:col>
      <xdr:colOff>38100</xdr:colOff>
      <xdr:row>77</xdr:row>
      <xdr:rowOff>161353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152480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15951</xdr:rowOff>
    </xdr:from>
    <xdr:to>
      <xdr:col>24</xdr:col>
      <xdr:colOff>63500</xdr:colOff>
      <xdr:row>94</xdr:row>
      <xdr:rowOff>12503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789351"/>
          <a:ext cx="838200" cy="3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15951</xdr:rowOff>
    </xdr:from>
    <xdr:to>
      <xdr:col>19</xdr:col>
      <xdr:colOff>177800</xdr:colOff>
      <xdr:row>94</xdr:row>
      <xdr:rowOff>103829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89351"/>
          <a:ext cx="889000" cy="4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103829</xdr:rowOff>
    </xdr:from>
    <xdr:to>
      <xdr:col>15</xdr:col>
      <xdr:colOff>50800</xdr:colOff>
      <xdr:row>94</xdr:row>
      <xdr:rowOff>116860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20129"/>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116860</xdr:rowOff>
    </xdr:from>
    <xdr:to>
      <xdr:col>10</xdr:col>
      <xdr:colOff>114300</xdr:colOff>
      <xdr:row>94</xdr:row>
      <xdr:rowOff>158159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33160"/>
          <a:ext cx="889000" cy="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133153</xdr:rowOff>
    </xdr:from>
    <xdr:to>
      <xdr:col>24</xdr:col>
      <xdr:colOff>114300</xdr:colOff>
      <xdr:row>94</xdr:row>
      <xdr:rowOff>63303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156030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136601</xdr:rowOff>
    </xdr:from>
    <xdr:to>
      <xdr:col>20</xdr:col>
      <xdr:colOff>38100</xdr:colOff>
      <xdr:row>92</xdr:row>
      <xdr:rowOff>66751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83278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1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53029</xdr:rowOff>
    </xdr:from>
    <xdr:to>
      <xdr:col>15</xdr:col>
      <xdr:colOff>101600</xdr:colOff>
      <xdr:row>94</xdr:row>
      <xdr:rowOff>154629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171156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66060</xdr:rowOff>
    </xdr:from>
    <xdr:to>
      <xdr:col>10</xdr:col>
      <xdr:colOff>165100</xdr:colOff>
      <xdr:row>94</xdr:row>
      <xdr:rowOff>167660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107359</xdr:rowOff>
    </xdr:from>
    <xdr:to>
      <xdr:col>6</xdr:col>
      <xdr:colOff>38100</xdr:colOff>
      <xdr:row>95</xdr:row>
      <xdr:rowOff>37509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99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23288</xdr:rowOff>
    </xdr:from>
    <xdr:to>
      <xdr:col>55</xdr:col>
      <xdr:colOff>0</xdr:colOff>
      <xdr:row>36</xdr:row>
      <xdr:rowOff>84303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95488"/>
          <a:ext cx="838200" cy="6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87666</xdr:rowOff>
    </xdr:from>
    <xdr:to>
      <xdr:col>50</xdr:col>
      <xdr:colOff>114300</xdr:colOff>
      <xdr:row>36</xdr:row>
      <xdr:rowOff>84303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059716"/>
          <a:ext cx="889000" cy="119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87666</xdr:rowOff>
    </xdr:from>
    <xdr:to>
      <xdr:col>45</xdr:col>
      <xdr:colOff>177800</xdr:colOff>
      <xdr:row>37</xdr:row>
      <xdr:rowOff>16430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059716"/>
          <a:ext cx="889000" cy="130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16430</xdr:rowOff>
    </xdr:from>
    <xdr:to>
      <xdr:col>41</xdr:col>
      <xdr:colOff>50800</xdr:colOff>
      <xdr:row>38</xdr:row>
      <xdr:rowOff>52201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60080"/>
          <a:ext cx="889000" cy="20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161194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143938</xdr:rowOff>
    </xdr:from>
    <xdr:to>
      <xdr:col>55</xdr:col>
      <xdr:colOff>50800</xdr:colOff>
      <xdr:row>36</xdr:row>
      <xdr:rowOff>74088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166815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33503</xdr:rowOff>
    </xdr:from>
    <xdr:to>
      <xdr:col>50</xdr:col>
      <xdr:colOff>165100</xdr:colOff>
      <xdr:row>36</xdr:row>
      <xdr:rowOff>135103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151630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36866</xdr:rowOff>
    </xdr:from>
    <xdr:to>
      <xdr:col>46</xdr:col>
      <xdr:colOff>38100</xdr:colOff>
      <xdr:row>29</xdr:row>
      <xdr:rowOff>138466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0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27</xdr:row>
      <xdr:rowOff>154993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78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137080</xdr:rowOff>
    </xdr:from>
    <xdr:to>
      <xdr:col>41</xdr:col>
      <xdr:colOff>101600</xdr:colOff>
      <xdr:row>37</xdr:row>
      <xdr:rowOff>67230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83757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08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1401</xdr:rowOff>
    </xdr:from>
    <xdr:to>
      <xdr:col>36</xdr:col>
      <xdr:colOff>165100</xdr:colOff>
      <xdr:row>38</xdr:row>
      <xdr:rowOff>103001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1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94128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0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83454</xdr:rowOff>
    </xdr:from>
    <xdr:to>
      <xdr:col>55</xdr:col>
      <xdr:colOff>0</xdr:colOff>
      <xdr:row>55</xdr:row>
      <xdr:rowOff>28318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170304"/>
          <a:ext cx="838200" cy="2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20327</xdr:rowOff>
    </xdr:from>
    <xdr:to>
      <xdr:col>50</xdr:col>
      <xdr:colOff>114300</xdr:colOff>
      <xdr:row>55</xdr:row>
      <xdr:rowOff>28318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50077"/>
          <a:ext cx="8890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20327</xdr:rowOff>
    </xdr:from>
    <xdr:to>
      <xdr:col>45</xdr:col>
      <xdr:colOff>177800</xdr:colOff>
      <xdr:row>57</xdr:row>
      <xdr:rowOff>25846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50077"/>
          <a:ext cx="889000" cy="34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43056</xdr:rowOff>
    </xdr:from>
    <xdr:to>
      <xdr:col>41</xdr:col>
      <xdr:colOff>50800</xdr:colOff>
      <xdr:row>57</xdr:row>
      <xdr:rowOff>25846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72806"/>
          <a:ext cx="889000" cy="3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32654</xdr:rowOff>
    </xdr:from>
    <xdr:to>
      <xdr:col>55</xdr:col>
      <xdr:colOff>50800</xdr:colOff>
      <xdr:row>53</xdr:row>
      <xdr:rowOff>134254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1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55531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97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148968</xdr:rowOff>
    </xdr:from>
    <xdr:to>
      <xdr:col>50</xdr:col>
      <xdr:colOff>165100</xdr:colOff>
      <xdr:row>55</xdr:row>
      <xdr:rowOff>79118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95645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8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140977</xdr:rowOff>
    </xdr:from>
    <xdr:to>
      <xdr:col>46</xdr:col>
      <xdr:colOff>38100</xdr:colOff>
      <xdr:row>55</xdr:row>
      <xdr:rowOff>71127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87654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146496</xdr:rowOff>
    </xdr:from>
    <xdr:to>
      <xdr:col>41</xdr:col>
      <xdr:colOff>101600</xdr:colOff>
      <xdr:row>57</xdr:row>
      <xdr:rowOff>76646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67773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163706</xdr:rowOff>
    </xdr:from>
    <xdr:to>
      <xdr:col>36</xdr:col>
      <xdr:colOff>165100</xdr:colOff>
      <xdr:row>55</xdr:row>
      <xdr:rowOff>93856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110383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9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95090</xdr:rowOff>
    </xdr:from>
    <xdr:to>
      <xdr:col>55</xdr:col>
      <xdr:colOff>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639640"/>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78516</xdr:rowOff>
    </xdr:from>
    <xdr:to>
      <xdr:col>41</xdr:col>
      <xdr:colOff>50800</xdr:colOff>
      <xdr:row>79</xdr:row>
      <xdr:rowOff>98879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623066"/>
          <a:ext cx="889000" cy="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44290</xdr:rowOff>
    </xdr:from>
    <xdr:to>
      <xdr:col>55</xdr:col>
      <xdr:colOff>50800</xdr:colOff>
      <xdr:row>79</xdr:row>
      <xdr:rowOff>145890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8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130667</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50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27716</xdr:rowOff>
    </xdr:from>
    <xdr:to>
      <xdr:col>36</xdr:col>
      <xdr:colOff>165100</xdr:colOff>
      <xdr:row>79</xdr:row>
      <xdr:rowOff>129316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120443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6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161874</xdr:rowOff>
    </xdr:from>
    <xdr:to>
      <xdr:col>55</xdr:col>
      <xdr:colOff>0</xdr:colOff>
      <xdr:row>93</xdr:row>
      <xdr:rowOff>110455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5592374"/>
          <a:ext cx="838200" cy="4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41532</xdr:rowOff>
    </xdr:from>
    <xdr:to>
      <xdr:col>50</xdr:col>
      <xdr:colOff>114300</xdr:colOff>
      <xdr:row>93</xdr:row>
      <xdr:rowOff>110455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5986382"/>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41532</xdr:rowOff>
    </xdr:from>
    <xdr:to>
      <xdr:col>45</xdr:col>
      <xdr:colOff>177800</xdr:colOff>
      <xdr:row>96</xdr:row>
      <xdr:rowOff>112154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5986382"/>
          <a:ext cx="889000" cy="58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92086</xdr:rowOff>
    </xdr:from>
    <xdr:to>
      <xdr:col>41</xdr:col>
      <xdr:colOff>50800</xdr:colOff>
      <xdr:row>96</xdr:row>
      <xdr:rowOff>112154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036936"/>
          <a:ext cx="889000" cy="5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111074</xdr:rowOff>
    </xdr:from>
    <xdr:to>
      <xdr:col>55</xdr:col>
      <xdr:colOff>50800</xdr:colOff>
      <xdr:row>91</xdr:row>
      <xdr:rowOff>41224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55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64101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4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59655</xdr:rowOff>
    </xdr:from>
    <xdr:to>
      <xdr:col>50</xdr:col>
      <xdr:colOff>165100</xdr:colOff>
      <xdr:row>93</xdr:row>
      <xdr:rowOff>161255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0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6332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77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162182</xdr:rowOff>
    </xdr:from>
    <xdr:to>
      <xdr:col>46</xdr:col>
      <xdr:colOff>38100</xdr:colOff>
      <xdr:row>93</xdr:row>
      <xdr:rowOff>92332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59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108859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7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61354</xdr:rowOff>
    </xdr:from>
    <xdr:to>
      <xdr:col>41</xdr:col>
      <xdr:colOff>101600</xdr:colOff>
      <xdr:row>96</xdr:row>
      <xdr:rowOff>162954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154081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41286</xdr:rowOff>
    </xdr:from>
    <xdr:to>
      <xdr:col>36</xdr:col>
      <xdr:colOff>165100</xdr:colOff>
      <xdr:row>93</xdr:row>
      <xdr:rowOff>142886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59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159413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57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94307</xdr:rowOff>
    </xdr:from>
    <xdr:to>
      <xdr:col>85</xdr:col>
      <xdr:colOff>127000</xdr:colOff>
      <xdr:row>39</xdr:row>
      <xdr:rowOff>98242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80857"/>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98242</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8479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81424</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67974"/>
          <a:ext cx="8890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43507</xdr:rowOff>
    </xdr:from>
    <xdr:to>
      <xdr:col>85</xdr:col>
      <xdr:colOff>177800</xdr:colOff>
      <xdr:row>39</xdr:row>
      <xdr:rowOff>145107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47442</xdr:rowOff>
    </xdr:from>
    <xdr:to>
      <xdr:col>81</xdr:col>
      <xdr:colOff>101600</xdr:colOff>
      <xdr:row>39</xdr:row>
      <xdr:rowOff>149042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140169</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82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30624</xdr:rowOff>
    </xdr:from>
    <xdr:to>
      <xdr:col>67</xdr:col>
      <xdr:colOff>101600</xdr:colOff>
      <xdr:row>39</xdr:row>
      <xdr:rowOff>132224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123351</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43307</xdr:rowOff>
    </xdr:from>
    <xdr:to>
      <xdr:col>85</xdr:col>
      <xdr:colOff>127000</xdr:colOff>
      <xdr:row>74</xdr:row>
      <xdr:rowOff>79921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730607"/>
          <a:ext cx="8382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79921</xdr:rowOff>
    </xdr:from>
    <xdr:to>
      <xdr:col>81</xdr:col>
      <xdr:colOff>50800</xdr:colOff>
      <xdr:row>74</xdr:row>
      <xdr:rowOff>163208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767221"/>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163208</xdr:rowOff>
    </xdr:from>
    <xdr:to>
      <xdr:col>76</xdr:col>
      <xdr:colOff>114300</xdr:colOff>
      <xdr:row>75</xdr:row>
      <xdr:rowOff>521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85050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521</xdr:rowOff>
    </xdr:from>
    <xdr:to>
      <xdr:col>71</xdr:col>
      <xdr:colOff>177800</xdr:colOff>
      <xdr:row>75</xdr:row>
      <xdr:rowOff>654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85927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163957</xdr:rowOff>
    </xdr:from>
    <xdr:to>
      <xdr:col>85</xdr:col>
      <xdr:colOff>177800</xdr:colOff>
      <xdr:row>74</xdr:row>
      <xdr:rowOff>94107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15384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53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29121</xdr:rowOff>
    </xdr:from>
    <xdr:to>
      <xdr:col>81</xdr:col>
      <xdr:colOff>101600</xdr:colOff>
      <xdr:row>74</xdr:row>
      <xdr:rowOff>130721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147248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112408</xdr:rowOff>
    </xdr:from>
    <xdr:to>
      <xdr:col>76</xdr:col>
      <xdr:colOff>165100</xdr:colOff>
      <xdr:row>75</xdr:row>
      <xdr:rowOff>42558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7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59085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5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121171</xdr:rowOff>
    </xdr:from>
    <xdr:to>
      <xdr:col>72</xdr:col>
      <xdr:colOff>38100</xdr:colOff>
      <xdr:row>75</xdr:row>
      <xdr:rowOff>51321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8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67848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5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121304</xdr:rowOff>
    </xdr:from>
    <xdr:to>
      <xdr:col>67</xdr:col>
      <xdr:colOff>101600</xdr:colOff>
      <xdr:row>75</xdr:row>
      <xdr:rowOff>51454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67981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5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41416</xdr:rowOff>
    </xdr:from>
    <xdr:to>
      <xdr:col>85</xdr:col>
      <xdr:colOff>127000</xdr:colOff>
      <xdr:row>98</xdr:row>
      <xdr:rowOff>119903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43516"/>
          <a:ext cx="8382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41416</xdr:rowOff>
    </xdr:from>
    <xdr:to>
      <xdr:col>81</xdr:col>
      <xdr:colOff>50800</xdr:colOff>
      <xdr:row>98</xdr:row>
      <xdr:rowOff>121631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43516"/>
          <a:ext cx="889000" cy="8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121631</xdr:rowOff>
    </xdr:from>
    <xdr:to>
      <xdr:col>76</xdr:col>
      <xdr:colOff>114300</xdr:colOff>
      <xdr:row>98</xdr:row>
      <xdr:rowOff>122870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23731"/>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90807</xdr:rowOff>
    </xdr:from>
    <xdr:to>
      <xdr:col>71</xdr:col>
      <xdr:colOff>177800</xdr:colOff>
      <xdr:row>98</xdr:row>
      <xdr:rowOff>122870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92907"/>
          <a:ext cx="889000" cy="3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69103</xdr:rowOff>
    </xdr:from>
    <xdr:to>
      <xdr:col>85</xdr:col>
      <xdr:colOff>177800</xdr:colOff>
      <xdr:row>98</xdr:row>
      <xdr:rowOff>170703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155480</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162066</xdr:rowOff>
    </xdr:from>
    <xdr:to>
      <xdr:col>81</xdr:col>
      <xdr:colOff>101600</xdr:colOff>
      <xdr:row>98</xdr:row>
      <xdr:rowOff>92216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83343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70831</xdr:rowOff>
    </xdr:from>
    <xdr:to>
      <xdr:col>76</xdr:col>
      <xdr:colOff>165100</xdr:colOff>
      <xdr:row>99</xdr:row>
      <xdr:rowOff>981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163558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72070</xdr:rowOff>
    </xdr:from>
    <xdr:to>
      <xdr:col>72</xdr:col>
      <xdr:colOff>38100</xdr:colOff>
      <xdr:row>99</xdr:row>
      <xdr:rowOff>2220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164797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6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40007</xdr:rowOff>
    </xdr:from>
    <xdr:to>
      <xdr:col>67</xdr:col>
      <xdr:colOff>101600</xdr:colOff>
      <xdr:row>98</xdr:row>
      <xdr:rowOff>141607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132734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105029</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105779"/>
          <a:ext cx="889000" cy="6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105029</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105779"/>
          <a:ext cx="889000" cy="6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54229</xdr:rowOff>
    </xdr:from>
    <xdr:to>
      <xdr:col>102</xdr:col>
      <xdr:colOff>165100</xdr:colOff>
      <xdr:row>35</xdr:row>
      <xdr:rowOff>155829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906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36830</xdr:rowOff>
    </xdr:from>
    <xdr:to>
      <xdr:col>116</xdr:col>
      <xdr:colOff>63500</xdr:colOff>
      <xdr:row>59</xdr:row>
      <xdr:rowOff>36957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52380"/>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36830</xdr:rowOff>
    </xdr:from>
    <xdr:to>
      <xdr:col>111</xdr:col>
      <xdr:colOff>177800</xdr:colOff>
      <xdr:row>59</xdr:row>
      <xdr:rowOff>37338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152380"/>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37338</xdr:rowOff>
    </xdr:from>
    <xdr:to>
      <xdr:col>107</xdr:col>
      <xdr:colOff>50800</xdr:colOff>
      <xdr:row>59</xdr:row>
      <xdr:rowOff>37338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52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37338</xdr:rowOff>
    </xdr:from>
    <xdr:to>
      <xdr:col>102</xdr:col>
      <xdr:colOff>114300</xdr:colOff>
      <xdr:row>59</xdr:row>
      <xdr:rowOff>39497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15288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157607</xdr:rowOff>
    </xdr:from>
    <xdr:to>
      <xdr:col>116</xdr:col>
      <xdr:colOff>114300</xdr:colOff>
      <xdr:row>59</xdr:row>
      <xdr:rowOff>87757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72534</xdr:rowOff>
    </xdr:from>
    <xdr:ext cx="313932"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16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157480</xdr:rowOff>
    </xdr:from>
    <xdr:to>
      <xdr:col>112</xdr:col>
      <xdr:colOff>38100</xdr:colOff>
      <xdr:row>59</xdr:row>
      <xdr:rowOff>87630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78757</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66333" y="10194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157988</xdr:rowOff>
    </xdr:from>
    <xdr:to>
      <xdr:col>107</xdr:col>
      <xdr:colOff>101600</xdr:colOff>
      <xdr:row>59</xdr:row>
      <xdr:rowOff>88138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79265</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77333" y="10194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157988</xdr:rowOff>
    </xdr:from>
    <xdr:to>
      <xdr:col>102</xdr:col>
      <xdr:colOff>165100</xdr:colOff>
      <xdr:row>59</xdr:row>
      <xdr:rowOff>88138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79265</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88333" y="10194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160147</xdr:rowOff>
    </xdr:from>
    <xdr:to>
      <xdr:col>98</xdr:col>
      <xdr:colOff>38100</xdr:colOff>
      <xdr:row>59</xdr:row>
      <xdr:rowOff>90297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81424</xdr:rowOff>
    </xdr:from>
    <xdr:ext cx="313932"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99333" y="10196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115469</xdr:rowOff>
    </xdr:from>
    <xdr:to>
      <xdr:col>116</xdr:col>
      <xdr:colOff>63500</xdr:colOff>
      <xdr:row>77</xdr:row>
      <xdr:rowOff>123058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17119"/>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110806</xdr:rowOff>
    </xdr:from>
    <xdr:to>
      <xdr:col>111</xdr:col>
      <xdr:colOff>177800</xdr:colOff>
      <xdr:row>77</xdr:row>
      <xdr:rowOff>123058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312456"/>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110806</xdr:rowOff>
    </xdr:from>
    <xdr:to>
      <xdr:col>107</xdr:col>
      <xdr:colOff>50800</xdr:colOff>
      <xdr:row>77</xdr:row>
      <xdr:rowOff>139266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312456"/>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59073</xdr:rowOff>
    </xdr:from>
    <xdr:to>
      <xdr:col>102</xdr:col>
      <xdr:colOff>114300</xdr:colOff>
      <xdr:row>77</xdr:row>
      <xdr:rowOff>139266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746373"/>
          <a:ext cx="889000" cy="5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64669</xdr:rowOff>
    </xdr:from>
    <xdr:to>
      <xdr:col>116</xdr:col>
      <xdr:colOff>114300</xdr:colOff>
      <xdr:row>77</xdr:row>
      <xdr:rowOff>166269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43096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72258</xdr:rowOff>
    </xdr:from>
    <xdr:to>
      <xdr:col>112</xdr:col>
      <xdr:colOff>38100</xdr:colOff>
      <xdr:row>78</xdr:row>
      <xdr:rowOff>2408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164985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60006</xdr:rowOff>
    </xdr:from>
    <xdr:to>
      <xdr:col>107</xdr:col>
      <xdr:colOff>101600</xdr:colOff>
      <xdr:row>77</xdr:row>
      <xdr:rowOff>161606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152733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5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88466</xdr:rowOff>
    </xdr:from>
    <xdr:to>
      <xdr:col>102</xdr:col>
      <xdr:colOff>165100</xdr:colOff>
      <xdr:row>78</xdr:row>
      <xdr:rowOff>18616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9743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8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8273</xdr:rowOff>
    </xdr:from>
    <xdr:to>
      <xdr:col>98</xdr:col>
      <xdr:colOff>38100</xdr:colOff>
      <xdr:row>74</xdr:row>
      <xdr:rowOff>109873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126400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93,382</a:t>
          </a:r>
          <a:r>
            <a:rPr kumimoji="1" lang="ja-JP" altLang="en-US" sz="1300">
              <a:latin typeface="ＭＳ Ｐゴシック" panose="020B0600070205080204" pitchFamily="50" charset="-128"/>
              <a:ea typeface="ＭＳ Ｐゴシック" panose="020B0600070205080204" pitchFamily="50" charset="-128"/>
            </a:rPr>
            <a:t>円であり、類似団体内平均値の</a:t>
          </a:r>
          <a:r>
            <a:rPr kumimoji="1" lang="en-US" altLang="ja-JP" sz="1300">
              <a:latin typeface="ＭＳ Ｐゴシック" panose="020B0600070205080204" pitchFamily="50" charset="-128"/>
              <a:ea typeface="ＭＳ Ｐゴシック" panose="020B0600070205080204" pitchFamily="50" charset="-128"/>
            </a:rPr>
            <a:t>77,222</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16,160</a:t>
          </a:r>
          <a:r>
            <a:rPr kumimoji="1" lang="ja-JP" altLang="en-US" sz="1300">
              <a:latin typeface="ＭＳ Ｐゴシック" panose="020B0600070205080204" pitchFamily="50" charset="-128"/>
              <a:ea typeface="ＭＳ Ｐゴシック" panose="020B0600070205080204" pitchFamily="50" charset="-128"/>
            </a:rPr>
            <a:t>円高い状況である。今後は、各種事務事業の見直しと「公共施設等総合管理計画」、「公共施設（建物）個別施設計画（第１期後期）」に基づき、公共施設の計画的な管理や最適配置について、さらなる検討を行っていくとともに、指定管理についても精査していく必要がある。</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86,677</a:t>
          </a:r>
          <a:r>
            <a:rPr kumimoji="1" lang="ja-JP" altLang="en-US" sz="1300">
              <a:latin typeface="ＭＳ Ｐゴシック" panose="020B0600070205080204" pitchFamily="50" charset="-128"/>
              <a:ea typeface="ＭＳ Ｐゴシック" panose="020B0600070205080204" pitchFamily="50" charset="-128"/>
            </a:rPr>
            <a:t>円であり、類似団体内平均値の</a:t>
          </a:r>
          <a:r>
            <a:rPr kumimoji="1" lang="en-US" altLang="ja-JP" sz="1300">
              <a:latin typeface="ＭＳ Ｐゴシック" panose="020B0600070205080204" pitchFamily="50" charset="-128"/>
              <a:ea typeface="ＭＳ Ｐゴシック" panose="020B0600070205080204" pitchFamily="50" charset="-128"/>
            </a:rPr>
            <a:t>77,370</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9,307</a:t>
          </a:r>
          <a:r>
            <a:rPr kumimoji="1" lang="ja-JP" altLang="en-US" sz="1300">
              <a:latin typeface="ＭＳ Ｐゴシック" panose="020B0600070205080204" pitchFamily="50" charset="-128"/>
              <a:ea typeface="ＭＳ Ｐゴシック" panose="020B0600070205080204" pitchFamily="50" charset="-128"/>
            </a:rPr>
            <a:t>円高い状況である。大幅に数値が下がっている要因は令和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年度に実施した国の子育て世帯臨時特別給付金給付事業、住民税非課税世帯等臨時特別給付金給付事業によるものである。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84,194</a:t>
          </a:r>
          <a:r>
            <a:rPr kumimoji="1" lang="ja-JP" altLang="en-US" sz="1300">
              <a:latin typeface="ＭＳ Ｐゴシック" panose="020B0600070205080204" pitchFamily="50" charset="-128"/>
              <a:ea typeface="ＭＳ Ｐゴシック" panose="020B0600070205080204" pitchFamily="50" charset="-128"/>
            </a:rPr>
            <a:t>円であり、類似団体内平均値の</a:t>
          </a:r>
          <a:r>
            <a:rPr kumimoji="1" lang="en-US" altLang="ja-JP" sz="1300">
              <a:latin typeface="ＭＳ Ｐゴシック" panose="020B0600070205080204" pitchFamily="50" charset="-128"/>
              <a:ea typeface="ＭＳ Ｐゴシック" panose="020B0600070205080204" pitchFamily="50" charset="-128"/>
            </a:rPr>
            <a:t>70,569</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13,625</a:t>
          </a:r>
          <a:r>
            <a:rPr kumimoji="1" lang="ja-JP" altLang="en-US" sz="1300">
              <a:latin typeface="ＭＳ Ｐゴシック" panose="020B0600070205080204" pitchFamily="50" charset="-128"/>
              <a:ea typeface="ＭＳ Ｐゴシック" panose="020B0600070205080204" pitchFamily="50" charset="-128"/>
            </a:rPr>
            <a:t>円高い状況となった。主な要因は小規模企業者への支援事業や農業経営への支援事業によるものである。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95,917</a:t>
          </a:r>
          <a:r>
            <a:rPr kumimoji="1" lang="ja-JP" altLang="en-US" sz="1300">
              <a:latin typeface="ＭＳ Ｐゴシック" panose="020B0600070205080204" pitchFamily="50" charset="-128"/>
              <a:ea typeface="ＭＳ Ｐゴシック" panose="020B0600070205080204" pitchFamily="50" charset="-128"/>
            </a:rPr>
            <a:t>円であり、類似団体内平均値の</a:t>
          </a:r>
          <a:r>
            <a:rPr kumimoji="1" lang="en-US" altLang="ja-JP" sz="1300">
              <a:latin typeface="ＭＳ Ｐゴシック" panose="020B0600070205080204" pitchFamily="50" charset="-128"/>
              <a:ea typeface="ＭＳ Ｐゴシック" panose="020B0600070205080204" pitchFamily="50" charset="-128"/>
            </a:rPr>
            <a:t>47,730</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48,187</a:t>
          </a:r>
          <a:r>
            <a:rPr kumimoji="1" lang="ja-JP" altLang="en-US" sz="1300">
              <a:latin typeface="ＭＳ Ｐゴシック" panose="020B0600070205080204" pitchFamily="50" charset="-128"/>
              <a:ea typeface="ＭＳ Ｐゴシック" panose="020B0600070205080204" pitchFamily="50" charset="-128"/>
            </a:rPr>
            <a:t>円高い状況となった。大幅に数値が上がっている要因は愛知中学校大規模増改築事業や町道愛知川栗田線道路改良事業、ラポール秦荘ふれあい広場リニューアル事業の増加によるものである。今後も学校施設の長寿命化工事や町道愛知川栗田線道路改良事業等の実施により、普通建設事業は増加していくことが見込まれることから、新規に行う建設事業については、真に必要かどうか見極めながら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21,332
20,271
37.97
11,639,074
11,038,948
450,037
6,048,510
12,981,714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147701</xdr:rowOff>
    </xdr:from>
    <xdr:to>
      <xdr:col>24</xdr:col>
      <xdr:colOff>63500</xdr:colOff>
      <xdr:row>33</xdr:row>
      <xdr:rowOff>166751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0555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101219</xdr:rowOff>
    </xdr:from>
    <xdr:to>
      <xdr:col>19</xdr:col>
      <xdr:colOff>177800</xdr:colOff>
      <xdr:row>33</xdr:row>
      <xdr:rowOff>166751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9069"/>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101219</xdr:rowOff>
    </xdr:from>
    <xdr:to>
      <xdr:col>15</xdr:col>
      <xdr:colOff>50800</xdr:colOff>
      <xdr:row>34</xdr:row>
      <xdr:rowOff>20828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9069"/>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124841</xdr:rowOff>
    </xdr:from>
    <xdr:to>
      <xdr:col>10</xdr:col>
      <xdr:colOff>114300</xdr:colOff>
      <xdr:row>34</xdr:row>
      <xdr:rowOff>20828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8269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96901</xdr:rowOff>
    </xdr:from>
    <xdr:to>
      <xdr:col>24</xdr:col>
      <xdr:colOff>114300</xdr:colOff>
      <xdr:row>34</xdr:row>
      <xdr:rowOff>27051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119778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115951</xdr:rowOff>
    </xdr:from>
    <xdr:to>
      <xdr:col>20</xdr:col>
      <xdr:colOff>38100</xdr:colOff>
      <xdr:row>34</xdr:row>
      <xdr:rowOff>46101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62628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4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50419</xdr:rowOff>
    </xdr:from>
    <xdr:to>
      <xdr:col>15</xdr:col>
      <xdr:colOff>101600</xdr:colOff>
      <xdr:row>33</xdr:row>
      <xdr:rowOff>152019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168546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141478</xdr:rowOff>
    </xdr:from>
    <xdr:to>
      <xdr:col>10</xdr:col>
      <xdr:colOff>165100</xdr:colOff>
      <xdr:row>34</xdr:row>
      <xdr:rowOff>71628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88155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74041</xdr:rowOff>
    </xdr:from>
    <xdr:to>
      <xdr:col>6</xdr:col>
      <xdr:colOff>38100</xdr:colOff>
      <xdr:row>34</xdr:row>
      <xdr:rowOff>4191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20718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0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147123</xdr:rowOff>
    </xdr:from>
    <xdr:to>
      <xdr:col>24</xdr:col>
      <xdr:colOff>63500</xdr:colOff>
      <xdr:row>58</xdr:row>
      <xdr:rowOff>11320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19773"/>
          <a:ext cx="838200" cy="3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108871</xdr:rowOff>
    </xdr:from>
    <xdr:to>
      <xdr:col>19</xdr:col>
      <xdr:colOff>177800</xdr:colOff>
      <xdr:row>57</xdr:row>
      <xdr:rowOff>147123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10071"/>
          <a:ext cx="889000" cy="20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108871</xdr:rowOff>
    </xdr:from>
    <xdr:to>
      <xdr:col>15</xdr:col>
      <xdr:colOff>50800</xdr:colOff>
      <xdr:row>58</xdr:row>
      <xdr:rowOff>19326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10071"/>
          <a:ext cx="889000" cy="2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5041</xdr:rowOff>
    </xdr:from>
    <xdr:to>
      <xdr:col>10</xdr:col>
      <xdr:colOff>114300</xdr:colOff>
      <xdr:row>58</xdr:row>
      <xdr:rowOff>19326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49141"/>
          <a:ext cx="889000" cy="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131970</xdr:rowOff>
    </xdr:from>
    <xdr:to>
      <xdr:col>24</xdr:col>
      <xdr:colOff>114300</xdr:colOff>
      <xdr:row>58</xdr:row>
      <xdr:rowOff>62120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46897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1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96323</xdr:rowOff>
    </xdr:from>
    <xdr:to>
      <xdr:col>20</xdr:col>
      <xdr:colOff>38100</xdr:colOff>
      <xdr:row>58</xdr:row>
      <xdr:rowOff>26473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17600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58071</xdr:rowOff>
    </xdr:from>
    <xdr:to>
      <xdr:col>15</xdr:col>
      <xdr:colOff>101600</xdr:colOff>
      <xdr:row>56</xdr:row>
      <xdr:rowOff>159671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150798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5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139976</xdr:rowOff>
    </xdr:from>
    <xdr:to>
      <xdr:col>10</xdr:col>
      <xdr:colOff>165100</xdr:colOff>
      <xdr:row>58</xdr:row>
      <xdr:rowOff>70126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61253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0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125691</xdr:rowOff>
    </xdr:from>
    <xdr:to>
      <xdr:col>6</xdr:col>
      <xdr:colOff>38100</xdr:colOff>
      <xdr:row>58</xdr:row>
      <xdr:rowOff>55841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46968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6235</xdr:rowOff>
    </xdr:from>
    <xdr:to>
      <xdr:col>24</xdr:col>
      <xdr:colOff>63500</xdr:colOff>
      <xdr:row>76</xdr:row>
      <xdr:rowOff>146038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36435"/>
          <a:ext cx="838200" cy="1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6235</xdr:rowOff>
    </xdr:from>
    <xdr:to>
      <xdr:col>19</xdr:col>
      <xdr:colOff>177800</xdr:colOff>
      <xdr:row>77</xdr:row>
      <xdr:rowOff>102718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36435"/>
          <a:ext cx="889000" cy="26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3608</xdr:rowOff>
    </xdr:from>
    <xdr:to>
      <xdr:col>15</xdr:col>
      <xdr:colOff>50800</xdr:colOff>
      <xdr:row>77</xdr:row>
      <xdr:rowOff>102718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05258"/>
          <a:ext cx="889000" cy="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3608</xdr:rowOff>
    </xdr:from>
    <xdr:to>
      <xdr:col>10</xdr:col>
      <xdr:colOff>114300</xdr:colOff>
      <xdr:row>77</xdr:row>
      <xdr:rowOff>122859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5258"/>
          <a:ext cx="889000" cy="1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95238</xdr:rowOff>
    </xdr:from>
    <xdr:to>
      <xdr:col>24</xdr:col>
      <xdr:colOff>114300</xdr:colOff>
      <xdr:row>77</xdr:row>
      <xdr:rowOff>25388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118115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126886</xdr:rowOff>
    </xdr:from>
    <xdr:to>
      <xdr:col>20</xdr:col>
      <xdr:colOff>38100</xdr:colOff>
      <xdr:row>76</xdr:row>
      <xdr:rowOff>57035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85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73563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6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51918</xdr:rowOff>
    </xdr:from>
    <xdr:to>
      <xdr:col>15</xdr:col>
      <xdr:colOff>101600</xdr:colOff>
      <xdr:row>77</xdr:row>
      <xdr:rowOff>153518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170045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2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124258</xdr:rowOff>
    </xdr:from>
    <xdr:to>
      <xdr:col>10</xdr:col>
      <xdr:colOff>165100</xdr:colOff>
      <xdr:row>77</xdr:row>
      <xdr:rowOff>54408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70934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72059</xdr:rowOff>
    </xdr:from>
    <xdr:to>
      <xdr:col>6</xdr:col>
      <xdr:colOff>38100</xdr:colOff>
      <xdr:row>78</xdr:row>
      <xdr:rowOff>2209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18736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146819</xdr:rowOff>
    </xdr:from>
    <xdr:to>
      <xdr:col>24</xdr:col>
      <xdr:colOff>63500</xdr:colOff>
      <xdr:row>96</xdr:row>
      <xdr:rowOff>77749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34569"/>
          <a:ext cx="838200" cy="1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77749</xdr:rowOff>
    </xdr:from>
    <xdr:to>
      <xdr:col>19</xdr:col>
      <xdr:colOff>177800</xdr:colOff>
      <xdr:row>97</xdr:row>
      <xdr:rowOff>85782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36949"/>
          <a:ext cx="889000" cy="17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85782</xdr:rowOff>
    </xdr:from>
    <xdr:to>
      <xdr:col>15</xdr:col>
      <xdr:colOff>50800</xdr:colOff>
      <xdr:row>97</xdr:row>
      <xdr:rowOff>161286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16432"/>
          <a:ext cx="889000" cy="7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161286</xdr:rowOff>
    </xdr:from>
    <xdr:to>
      <xdr:col>10</xdr:col>
      <xdr:colOff>114300</xdr:colOff>
      <xdr:row>98</xdr:row>
      <xdr:rowOff>40815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91936"/>
          <a:ext cx="889000" cy="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96019</xdr:rowOff>
    </xdr:from>
    <xdr:to>
      <xdr:col>24</xdr:col>
      <xdr:colOff>114300</xdr:colOff>
      <xdr:row>96</xdr:row>
      <xdr:rowOff>26169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74446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26949</xdr:rowOff>
    </xdr:from>
    <xdr:to>
      <xdr:col>20</xdr:col>
      <xdr:colOff>38100</xdr:colOff>
      <xdr:row>96</xdr:row>
      <xdr:rowOff>128549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34982</xdr:rowOff>
    </xdr:from>
    <xdr:to>
      <xdr:col>15</xdr:col>
      <xdr:colOff>101600</xdr:colOff>
      <xdr:row>97</xdr:row>
      <xdr:rowOff>136582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127709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110486</xdr:rowOff>
    </xdr:from>
    <xdr:to>
      <xdr:col>10</xdr:col>
      <xdr:colOff>165100</xdr:colOff>
      <xdr:row>98</xdr:row>
      <xdr:rowOff>40636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161465</xdr:rowOff>
    </xdr:from>
    <xdr:to>
      <xdr:col>6</xdr:col>
      <xdr:colOff>38100</xdr:colOff>
      <xdr:row>98</xdr:row>
      <xdr:rowOff>91615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82742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13589</xdr:rowOff>
    </xdr:from>
    <xdr:to>
      <xdr:col>55</xdr:col>
      <xdr:colOff>0</xdr:colOff>
      <xdr:row>39</xdr:row>
      <xdr:rowOff>15494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013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13208</xdr:rowOff>
    </xdr:from>
    <xdr:to>
      <xdr:col>50</xdr:col>
      <xdr:colOff>114300</xdr:colOff>
      <xdr:row>39</xdr:row>
      <xdr:rowOff>13589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997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12827</xdr:rowOff>
    </xdr:from>
    <xdr:to>
      <xdr:col>45</xdr:col>
      <xdr:colOff>177800</xdr:colOff>
      <xdr:row>39</xdr:row>
      <xdr:rowOff>13208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993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12827</xdr:rowOff>
    </xdr:from>
    <xdr:to>
      <xdr:col>41</xdr:col>
      <xdr:colOff>50800</xdr:colOff>
      <xdr:row>39</xdr:row>
      <xdr:rowOff>12827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9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136144</xdr:rowOff>
    </xdr:from>
    <xdr:to>
      <xdr:col>55</xdr:col>
      <xdr:colOff>50800</xdr:colOff>
      <xdr:row>39</xdr:row>
      <xdr:rowOff>66294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51071</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6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134239</xdr:rowOff>
    </xdr:from>
    <xdr:to>
      <xdr:col>50</xdr:col>
      <xdr:colOff>165100</xdr:colOff>
      <xdr:row>39</xdr:row>
      <xdr:rowOff>64389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55516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133858</xdr:rowOff>
    </xdr:from>
    <xdr:to>
      <xdr:col>46</xdr:col>
      <xdr:colOff>38100</xdr:colOff>
      <xdr:row>39</xdr:row>
      <xdr:rowOff>64008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55135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41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133477</xdr:rowOff>
    </xdr:from>
    <xdr:to>
      <xdr:col>41</xdr:col>
      <xdr:colOff>101600</xdr:colOff>
      <xdr:row>39</xdr:row>
      <xdr:rowOff>63627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54754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133477</xdr:rowOff>
    </xdr:from>
    <xdr:to>
      <xdr:col>36</xdr:col>
      <xdr:colOff>165100</xdr:colOff>
      <xdr:row>39</xdr:row>
      <xdr:rowOff>63627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54754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143129</xdr:rowOff>
    </xdr:from>
    <xdr:to>
      <xdr:col>55</xdr:col>
      <xdr:colOff>0</xdr:colOff>
      <xdr:row>57</xdr:row>
      <xdr:rowOff>152102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15779"/>
          <a:ext cx="8382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152102</xdr:rowOff>
    </xdr:from>
    <xdr:to>
      <xdr:col>50</xdr:col>
      <xdr:colOff>114300</xdr:colOff>
      <xdr:row>58</xdr:row>
      <xdr:rowOff>17323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4752"/>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17323</xdr:rowOff>
    </xdr:from>
    <xdr:to>
      <xdr:col>45</xdr:col>
      <xdr:colOff>177800</xdr:colOff>
      <xdr:row>58</xdr:row>
      <xdr:rowOff>61900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142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32906</xdr:rowOff>
    </xdr:from>
    <xdr:to>
      <xdr:col>41</xdr:col>
      <xdr:colOff>50800</xdr:colOff>
      <xdr:row>58</xdr:row>
      <xdr:rowOff>61900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77006"/>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92329</xdr:rowOff>
    </xdr:from>
    <xdr:to>
      <xdr:col>55</xdr:col>
      <xdr:colOff>50800</xdr:colOff>
      <xdr:row>58</xdr:row>
      <xdr:rowOff>22479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70756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101302</xdr:rowOff>
    </xdr:from>
    <xdr:to>
      <xdr:col>50</xdr:col>
      <xdr:colOff>165100</xdr:colOff>
      <xdr:row>58</xdr:row>
      <xdr:rowOff>31452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22579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137973</xdr:rowOff>
    </xdr:from>
    <xdr:to>
      <xdr:col>46</xdr:col>
      <xdr:colOff>38100</xdr:colOff>
      <xdr:row>58</xdr:row>
      <xdr:rowOff>68123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59250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0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11100</xdr:rowOff>
    </xdr:from>
    <xdr:to>
      <xdr:col>41</xdr:col>
      <xdr:colOff>101600</xdr:colOff>
      <xdr:row>58</xdr:row>
      <xdr:rowOff>112700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103827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153556</xdr:rowOff>
    </xdr:from>
    <xdr:to>
      <xdr:col>36</xdr:col>
      <xdr:colOff>165100</xdr:colOff>
      <xdr:row>58</xdr:row>
      <xdr:rowOff>83706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74833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1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111060</xdr:rowOff>
    </xdr:from>
    <xdr:to>
      <xdr:col>55</xdr:col>
      <xdr:colOff>0</xdr:colOff>
      <xdr:row>77</xdr:row>
      <xdr:rowOff>159719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12710"/>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42022</xdr:rowOff>
    </xdr:from>
    <xdr:to>
      <xdr:col>50</xdr:col>
      <xdr:colOff>114300</xdr:colOff>
      <xdr:row>77</xdr:row>
      <xdr:rowOff>159719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243672"/>
          <a:ext cx="889000" cy="1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42022</xdr:rowOff>
    </xdr:from>
    <xdr:to>
      <xdr:col>45</xdr:col>
      <xdr:colOff>177800</xdr:colOff>
      <xdr:row>78</xdr:row>
      <xdr:rowOff>28077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43672"/>
          <a:ext cx="8890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121641</xdr:rowOff>
    </xdr:from>
    <xdr:to>
      <xdr:col>41</xdr:col>
      <xdr:colOff>50800</xdr:colOff>
      <xdr:row>78</xdr:row>
      <xdr:rowOff>28077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80391"/>
          <a:ext cx="889000" cy="4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60260</xdr:rowOff>
    </xdr:from>
    <xdr:to>
      <xdr:col>55</xdr:col>
      <xdr:colOff>50800</xdr:colOff>
      <xdr:row>77</xdr:row>
      <xdr:rowOff>161860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38687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108919</xdr:rowOff>
    </xdr:from>
    <xdr:to>
      <xdr:col>50</xdr:col>
      <xdr:colOff>165100</xdr:colOff>
      <xdr:row>78</xdr:row>
      <xdr:rowOff>39069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30196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0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162672</xdr:rowOff>
    </xdr:from>
    <xdr:to>
      <xdr:col>46</xdr:col>
      <xdr:colOff>38100</xdr:colOff>
      <xdr:row>77</xdr:row>
      <xdr:rowOff>92822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83949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2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148727</xdr:rowOff>
    </xdr:from>
    <xdr:to>
      <xdr:col>41</xdr:col>
      <xdr:colOff>101600</xdr:colOff>
      <xdr:row>78</xdr:row>
      <xdr:rowOff>78877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70004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70841</xdr:rowOff>
    </xdr:from>
    <xdr:to>
      <xdr:col>36</xdr:col>
      <xdr:colOff>165100</xdr:colOff>
      <xdr:row>76</xdr:row>
      <xdr:rowOff>991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17518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75555</xdr:rowOff>
    </xdr:from>
    <xdr:to>
      <xdr:col>55</xdr:col>
      <xdr:colOff>0</xdr:colOff>
      <xdr:row>95</xdr:row>
      <xdr:rowOff>71692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191855"/>
          <a:ext cx="838200" cy="16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71692</xdr:rowOff>
    </xdr:from>
    <xdr:to>
      <xdr:col>50</xdr:col>
      <xdr:colOff>114300</xdr:colOff>
      <xdr:row>95</xdr:row>
      <xdr:rowOff>156662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59442"/>
          <a:ext cx="889000" cy="8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66182</xdr:rowOff>
    </xdr:from>
    <xdr:to>
      <xdr:col>45</xdr:col>
      <xdr:colOff>177800</xdr:colOff>
      <xdr:row>95</xdr:row>
      <xdr:rowOff>156662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53932"/>
          <a:ext cx="8890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160982</xdr:rowOff>
    </xdr:from>
    <xdr:to>
      <xdr:col>41</xdr:col>
      <xdr:colOff>50800</xdr:colOff>
      <xdr:row>95</xdr:row>
      <xdr:rowOff>66182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277282"/>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24755</xdr:rowOff>
    </xdr:from>
    <xdr:to>
      <xdr:col>55</xdr:col>
      <xdr:colOff>50800</xdr:colOff>
      <xdr:row>94</xdr:row>
      <xdr:rowOff>126355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1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47632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99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20892</xdr:rowOff>
    </xdr:from>
    <xdr:to>
      <xdr:col>50</xdr:col>
      <xdr:colOff>165100</xdr:colOff>
      <xdr:row>95</xdr:row>
      <xdr:rowOff>122492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139019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105862</xdr:rowOff>
    </xdr:from>
    <xdr:to>
      <xdr:col>46</xdr:col>
      <xdr:colOff>38100</xdr:colOff>
      <xdr:row>96</xdr:row>
      <xdr:rowOff>36012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52539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15382</xdr:rowOff>
    </xdr:from>
    <xdr:to>
      <xdr:col>41</xdr:col>
      <xdr:colOff>101600</xdr:colOff>
      <xdr:row>95</xdr:row>
      <xdr:rowOff>116982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133509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07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110182</xdr:rowOff>
    </xdr:from>
    <xdr:to>
      <xdr:col>36</xdr:col>
      <xdr:colOff>165100</xdr:colOff>
      <xdr:row>95</xdr:row>
      <xdr:rowOff>40332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56859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00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140843</xdr:rowOff>
    </xdr:from>
    <xdr:to>
      <xdr:col>85</xdr:col>
      <xdr:colOff>127000</xdr:colOff>
      <xdr:row>35</xdr:row>
      <xdr:rowOff>152867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41593"/>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103536</xdr:rowOff>
    </xdr:from>
    <xdr:to>
      <xdr:col>81</xdr:col>
      <xdr:colOff>50800</xdr:colOff>
      <xdr:row>35</xdr:row>
      <xdr:rowOff>152867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418486"/>
          <a:ext cx="889000" cy="7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103536</xdr:rowOff>
    </xdr:from>
    <xdr:to>
      <xdr:col>76</xdr:col>
      <xdr:colOff>114300</xdr:colOff>
      <xdr:row>35</xdr:row>
      <xdr:rowOff>152822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418486"/>
          <a:ext cx="889000" cy="7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127401</xdr:rowOff>
    </xdr:from>
    <xdr:to>
      <xdr:col>71</xdr:col>
      <xdr:colOff>177800</xdr:colOff>
      <xdr:row>35</xdr:row>
      <xdr:rowOff>152822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12815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90043</xdr:rowOff>
    </xdr:from>
    <xdr:to>
      <xdr:col>85</xdr:col>
      <xdr:colOff>177800</xdr:colOff>
      <xdr:row>36</xdr:row>
      <xdr:rowOff>20193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112920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102067</xdr:rowOff>
    </xdr:from>
    <xdr:to>
      <xdr:col>81</xdr:col>
      <xdr:colOff>101600</xdr:colOff>
      <xdr:row>36</xdr:row>
      <xdr:rowOff>32217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48744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52736</xdr:rowOff>
    </xdr:from>
    <xdr:to>
      <xdr:col>76</xdr:col>
      <xdr:colOff>165100</xdr:colOff>
      <xdr:row>31</xdr:row>
      <xdr:rowOff>154336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3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170863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14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102022</xdr:rowOff>
    </xdr:from>
    <xdr:to>
      <xdr:col>72</xdr:col>
      <xdr:colOff>38100</xdr:colOff>
      <xdr:row>36</xdr:row>
      <xdr:rowOff>32172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48699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76601</xdr:rowOff>
    </xdr:from>
    <xdr:to>
      <xdr:col>67</xdr:col>
      <xdr:colOff>101600</xdr:colOff>
      <xdr:row>36</xdr:row>
      <xdr:rowOff>6751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23278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140206</xdr:rowOff>
    </xdr:from>
    <xdr:to>
      <xdr:col>85</xdr:col>
      <xdr:colOff>127000</xdr:colOff>
      <xdr:row>51</xdr:row>
      <xdr:rowOff>93311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541256"/>
          <a:ext cx="838200" cy="29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93311</xdr:rowOff>
    </xdr:from>
    <xdr:to>
      <xdr:col>81</xdr:col>
      <xdr:colOff>50800</xdr:colOff>
      <xdr:row>52</xdr:row>
      <xdr:rowOff>83269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837261"/>
          <a:ext cx="889000" cy="1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83269</xdr:rowOff>
    </xdr:from>
    <xdr:to>
      <xdr:col>76</xdr:col>
      <xdr:colOff>114300</xdr:colOff>
      <xdr:row>56</xdr:row>
      <xdr:rowOff>30527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998669"/>
          <a:ext cx="889000" cy="6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133397</xdr:rowOff>
    </xdr:from>
    <xdr:to>
      <xdr:col>71</xdr:col>
      <xdr:colOff>177800</xdr:colOff>
      <xdr:row>56</xdr:row>
      <xdr:rowOff>30527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220247"/>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89406</xdr:rowOff>
    </xdr:from>
    <xdr:to>
      <xdr:col>85</xdr:col>
      <xdr:colOff>177800</xdr:colOff>
      <xdr:row>50</xdr:row>
      <xdr:rowOff>19556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4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42433</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44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42511</xdr:rowOff>
    </xdr:from>
    <xdr:to>
      <xdr:col>81</xdr:col>
      <xdr:colOff>101600</xdr:colOff>
      <xdr:row>51</xdr:row>
      <xdr:rowOff>144111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7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160638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56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32469</xdr:rowOff>
    </xdr:from>
    <xdr:to>
      <xdr:col>76</xdr:col>
      <xdr:colOff>165100</xdr:colOff>
      <xdr:row>52</xdr:row>
      <xdr:rowOff>134069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9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150596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7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151177</xdr:rowOff>
    </xdr:from>
    <xdr:to>
      <xdr:col>72</xdr:col>
      <xdr:colOff>38100</xdr:colOff>
      <xdr:row>56</xdr:row>
      <xdr:rowOff>81327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97854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5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82597</xdr:rowOff>
    </xdr:from>
    <xdr:to>
      <xdr:col>67</xdr:col>
      <xdr:colOff>101600</xdr:colOff>
      <xdr:row>54</xdr:row>
      <xdr:rowOff>12747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1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29274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894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94306</xdr:rowOff>
    </xdr:from>
    <xdr:to>
      <xdr:col>85</xdr:col>
      <xdr:colOff>127000</xdr:colOff>
      <xdr:row>79</xdr:row>
      <xdr:rowOff>98242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638856"/>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98242</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42792"/>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81423</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25973"/>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43506</xdr:rowOff>
    </xdr:from>
    <xdr:to>
      <xdr:col>85</xdr:col>
      <xdr:colOff>177800</xdr:colOff>
      <xdr:row>79</xdr:row>
      <xdr:rowOff>145106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154390</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47442</xdr:rowOff>
    </xdr:from>
    <xdr:to>
      <xdr:col>81</xdr:col>
      <xdr:colOff>101600</xdr:colOff>
      <xdr:row>79</xdr:row>
      <xdr:rowOff>149042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140169</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84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30623</xdr:rowOff>
    </xdr:from>
    <xdr:to>
      <xdr:col>67</xdr:col>
      <xdr:colOff>101600</xdr:colOff>
      <xdr:row>79</xdr:row>
      <xdr:rowOff>132223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123350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43307</xdr:rowOff>
    </xdr:from>
    <xdr:to>
      <xdr:col>85</xdr:col>
      <xdr:colOff>127000</xdr:colOff>
      <xdr:row>94</xdr:row>
      <xdr:rowOff>79921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159607"/>
          <a:ext cx="8382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79921</xdr:rowOff>
    </xdr:from>
    <xdr:to>
      <xdr:col>81</xdr:col>
      <xdr:colOff>50800</xdr:colOff>
      <xdr:row>94</xdr:row>
      <xdr:rowOff>163207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196221"/>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163207</xdr:rowOff>
    </xdr:from>
    <xdr:to>
      <xdr:col>76</xdr:col>
      <xdr:colOff>114300</xdr:colOff>
      <xdr:row>95</xdr:row>
      <xdr:rowOff>521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279507"/>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521</xdr:rowOff>
    </xdr:from>
    <xdr:to>
      <xdr:col>71</xdr:col>
      <xdr:colOff>177800</xdr:colOff>
      <xdr:row>95</xdr:row>
      <xdr:rowOff>654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8827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163957</xdr:rowOff>
    </xdr:from>
    <xdr:to>
      <xdr:col>85</xdr:col>
      <xdr:colOff>177800</xdr:colOff>
      <xdr:row>94</xdr:row>
      <xdr:rowOff>94107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15384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29121</xdr:rowOff>
    </xdr:from>
    <xdr:to>
      <xdr:col>81</xdr:col>
      <xdr:colOff>101600</xdr:colOff>
      <xdr:row>94</xdr:row>
      <xdr:rowOff>130721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147248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2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112407</xdr:rowOff>
    </xdr:from>
    <xdr:to>
      <xdr:col>76</xdr:col>
      <xdr:colOff>165100</xdr:colOff>
      <xdr:row>95</xdr:row>
      <xdr:rowOff>42557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59084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121171</xdr:rowOff>
    </xdr:from>
    <xdr:to>
      <xdr:col>72</xdr:col>
      <xdr:colOff>38100</xdr:colOff>
      <xdr:row>95</xdr:row>
      <xdr:rowOff>51321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67848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121304</xdr:rowOff>
    </xdr:from>
    <xdr:to>
      <xdr:col>67</xdr:col>
      <xdr:colOff>101600</xdr:colOff>
      <xdr:row>95</xdr:row>
      <xdr:rowOff>51454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67981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56,159</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15,594</a:t>
          </a:r>
          <a:r>
            <a:rPr kumimoji="1" lang="ja-JP" altLang="en-US" sz="1300">
              <a:latin typeface="ＭＳ Ｐゴシック" panose="020B0600070205080204" pitchFamily="50" charset="-128"/>
              <a:ea typeface="ＭＳ Ｐゴシック" panose="020B0600070205080204" pitchFamily="50" charset="-128"/>
            </a:rPr>
            <a:t>円減少した要因は、財政調整基金・減債基金積立金の減によるものである。民生費は、住民一人当たり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152,501</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11,008</a:t>
          </a:r>
          <a:r>
            <a:rPr kumimoji="1" lang="ja-JP" altLang="en-US" sz="1300">
              <a:latin typeface="ＭＳ Ｐゴシック" panose="020B0600070205080204" pitchFamily="50" charset="-128"/>
              <a:ea typeface="ＭＳ Ｐゴシック" panose="020B0600070205080204" pitchFamily="50" charset="-128"/>
            </a:rPr>
            <a:t>円減少した要因は、主に子育て世帯臨時特別給付金給付事業、住民税非課税世帯等臨時特別給付金給付事業の終了によるものである。衛生費は、住民一人当たり</a:t>
          </a:r>
          <a:r>
            <a:rPr kumimoji="1" lang="en-US" altLang="ja-JP" sz="1300">
              <a:latin typeface="ＭＳ Ｐゴシック" panose="020B0600070205080204" pitchFamily="50" charset="-128"/>
              <a:ea typeface="ＭＳ Ｐゴシック" panose="020B0600070205080204" pitchFamily="50" charset="-128"/>
            </a:rPr>
            <a:t>39,532</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3,135</a:t>
          </a:r>
          <a:r>
            <a:rPr kumimoji="1" lang="ja-JP" altLang="en-US" sz="1300">
              <a:latin typeface="ＭＳ Ｐゴシック" panose="020B0600070205080204" pitchFamily="50" charset="-128"/>
              <a:ea typeface="ＭＳ Ｐゴシック" panose="020B0600070205080204" pitchFamily="50" charset="-128"/>
            </a:rPr>
            <a:t>円増加した要因は、新型コロナウイルス感染症ワクチン接種事業や出産・子育て応援交付金事業、湖東広域衛生管理組合負担事業の増加によるものである。また、今後は一部事務組合の負担金も増加する見込みであり、事業内容の精査や広域的運営の検討が必要である。土木費は、住民一人当たり</a:t>
          </a:r>
          <a:r>
            <a:rPr kumimoji="1" lang="en-US" altLang="ja-JP" sz="1300">
              <a:latin typeface="ＭＳ Ｐゴシック" panose="020B0600070205080204" pitchFamily="50" charset="-128"/>
              <a:ea typeface="ＭＳ Ｐゴシック" panose="020B0600070205080204" pitchFamily="50" charset="-128"/>
            </a:rPr>
            <a:t>52,806</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7,331</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42,178</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10,628</a:t>
          </a:r>
          <a:r>
            <a:rPr kumimoji="1" lang="ja-JP" altLang="en-US" sz="1300">
              <a:latin typeface="ＭＳ Ｐゴシック" panose="020B0600070205080204" pitchFamily="50" charset="-128"/>
              <a:ea typeface="ＭＳ Ｐゴシック" panose="020B0600070205080204" pitchFamily="50" charset="-128"/>
            </a:rPr>
            <a:t>円高い状況である。前年度より高くなった主な要因は、町道愛知川栗田線道路改良事業の実施によるものである。教育費は、住民一人当たり</a:t>
          </a:r>
          <a:r>
            <a:rPr kumimoji="1" lang="en-US" altLang="ja-JP" sz="1300">
              <a:latin typeface="ＭＳ Ｐゴシック" panose="020B0600070205080204" pitchFamily="50" charset="-128"/>
              <a:ea typeface="ＭＳ Ｐゴシック" panose="020B0600070205080204" pitchFamily="50" charset="-128"/>
            </a:rPr>
            <a:t>122,469</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18,128</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53,029</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69,440</a:t>
          </a:r>
          <a:r>
            <a:rPr kumimoji="1" lang="ja-JP" altLang="en-US" sz="1300">
              <a:latin typeface="ＭＳ Ｐゴシック" panose="020B0600070205080204" pitchFamily="50" charset="-128"/>
              <a:ea typeface="ＭＳ Ｐゴシック" panose="020B0600070205080204" pitchFamily="50" charset="-128"/>
            </a:rPr>
            <a:t>円高い状況である。前年度より高くなった主な要因は、愛知中学校大規模増改築事業、文化施設衛生環境等改善事業等の実施によるものである。公債費は、住民一人当たり</a:t>
          </a:r>
          <a:r>
            <a:rPr kumimoji="1" lang="en-US" altLang="ja-JP" sz="1300">
              <a:latin typeface="ＭＳ Ｐゴシック" panose="020B0600070205080204" pitchFamily="50" charset="-128"/>
              <a:ea typeface="ＭＳ Ｐゴシック" panose="020B0600070205080204" pitchFamily="50" charset="-128"/>
            </a:rPr>
            <a:t>45,060</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1,922</a:t>
          </a:r>
          <a:r>
            <a:rPr kumimoji="1" lang="ja-JP" altLang="en-US" sz="1300">
              <a:latin typeface="ＭＳ Ｐゴシック" panose="020B0600070205080204" pitchFamily="50" charset="-128"/>
              <a:ea typeface="ＭＳ Ｐゴシック" panose="020B0600070205080204" pitchFamily="50" charset="-128"/>
            </a:rPr>
            <a:t>円増加した要因は、学校教育施設等整備事業債、臨時財政対策債、合併特例債の償還開始等によるものである。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年度は普通交付税および臨時財政対策債の減により標準財政規模が減少したが、財政調整基金の残高も減少したため、標準財政規模比が前年度から</a:t>
          </a:r>
          <a:r>
            <a:rPr kumimoji="1" lang="en-US" altLang="ja-JP" sz="1200">
              <a:latin typeface="ＭＳ ゴシック" pitchFamily="49" charset="-128"/>
              <a:ea typeface="ＭＳ ゴシック" pitchFamily="49" charset="-128"/>
            </a:rPr>
            <a:t>0.33</a:t>
          </a:r>
          <a:r>
            <a:rPr kumimoji="1" lang="ja-JP" altLang="en-US" sz="1200">
              <a:latin typeface="ＭＳ ゴシック" pitchFamily="49" charset="-128"/>
              <a:ea typeface="ＭＳ ゴシック" pitchFamily="49" charset="-128"/>
            </a:rPr>
            <a:t>％減少した。依然として高い比率をキープしており、現在の状況は良好である。実質単年度収支の赤字の要因は普通交付税および臨時財政対策債の減少によるものである。また、今後の見込みとして、経常一般財源が減少する見込みであるため、その減少分を補てんすることを目的に財政調整基金の取崩しが必要となる。財政調整基金の残高は、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％程度となるように努め、そのために具体的な取組を行い、歳出削減に努める必要がある。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下水道事業会計ともに黒字である。しかし、一般会計からの基準外繰出金があるため、各特別会計、下水道事業会計においては、適正な受益者負担の原則のもと、基準外繰出金を抑制する必要がある。</a:t>
          </a:r>
        </a:p>
        <a:p>
          <a:r>
            <a:rPr kumimoji="1" lang="ja-JP" altLang="en-US" sz="1400">
              <a:latin typeface="ＭＳ ゴシック" pitchFamily="49" charset="-128"/>
              <a:ea typeface="ＭＳ ゴシック" pitchFamily="49" charset="-128"/>
            </a:rPr>
            <a:t>　特に、下水道事業会計は令和元年度から地方公営企業法適用に移行し企業会計としていることから、地方公営企業として、経営に要する経費は経営に伴う収入をもって充てるという独立採算制の原則のもと、現在、法非適用で策定した経営戦略を改定し、下水道使用料の見直しを検討し、基準外繰出金を減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11639074</v>
      </c>
      <c r="BO4" s="371"/>
      <c r="BP4" s="371"/>
      <c r="BQ4" s="371"/>
      <c r="BR4" s="371"/>
      <c r="BS4" s="371"/>
      <c r="BT4" s="371"/>
      <c r="BU4" s="372"/>
      <c r="BV4" s="370">
        <v>11532783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7.4</v>
      </c>
      <c r="CU4" s="377"/>
      <c r="CV4" s="377"/>
      <c r="CW4" s="377"/>
      <c r="CX4" s="377"/>
      <c r="CY4" s="377"/>
      <c r="CZ4" s="377"/>
      <c r="DA4" s="378"/>
      <c r="DB4" s="376">
        <v>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11038948</v>
      </c>
      <c r="BO5" s="408"/>
      <c r="BP5" s="408"/>
      <c r="BQ5" s="408"/>
      <c r="BR5" s="408"/>
      <c r="BS5" s="408"/>
      <c r="BT5" s="408"/>
      <c r="BU5" s="409"/>
      <c r="BV5" s="407">
        <v>10931084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93.1</v>
      </c>
      <c r="CU5" s="405"/>
      <c r="CV5" s="405"/>
      <c r="CW5" s="405"/>
      <c r="CX5" s="405"/>
      <c r="CY5" s="405"/>
      <c r="CZ5" s="405"/>
      <c r="DA5" s="406"/>
      <c r="DB5" s="404">
        <v>86.9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600126</v>
      </c>
      <c r="BO6" s="408"/>
      <c r="BP6" s="408"/>
      <c r="BQ6" s="408"/>
      <c r="BR6" s="408"/>
      <c r="BS6" s="408"/>
      <c r="BT6" s="408"/>
      <c r="BU6" s="409"/>
      <c r="BV6" s="407">
        <v>601699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94.8</v>
      </c>
      <c r="CU6" s="445"/>
      <c r="CV6" s="445"/>
      <c r="CW6" s="445"/>
      <c r="CX6" s="445"/>
      <c r="CY6" s="445"/>
      <c r="CZ6" s="445"/>
      <c r="DA6" s="446"/>
      <c r="DB6" s="444">
        <v>92.8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150089</v>
      </c>
      <c r="BO7" s="408"/>
      <c r="BP7" s="408"/>
      <c r="BQ7" s="408"/>
      <c r="BR7" s="408"/>
      <c r="BS7" s="408"/>
      <c r="BT7" s="408"/>
      <c r="BU7" s="409"/>
      <c r="BV7" s="407">
        <v>102482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6048510</v>
      </c>
      <c r="CU7" s="408"/>
      <c r="CV7" s="408"/>
      <c r="CW7" s="408"/>
      <c r="CX7" s="408"/>
      <c r="CY7" s="408"/>
      <c r="CZ7" s="408"/>
      <c r="DA7" s="409"/>
      <c r="DB7" s="407">
        <v>6245294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450037</v>
      </c>
      <c r="BO8" s="408"/>
      <c r="BP8" s="408"/>
      <c r="BQ8" s="408"/>
      <c r="BR8" s="408"/>
      <c r="BS8" s="408"/>
      <c r="BT8" s="408"/>
      <c r="BU8" s="409"/>
      <c r="BV8" s="407">
        <v>499217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0.56999999999999995</v>
      </c>
      <c r="CU8" s="448"/>
      <c r="CV8" s="448"/>
      <c r="CW8" s="448"/>
      <c r="CX8" s="448"/>
      <c r="CY8" s="448"/>
      <c r="CZ8" s="448"/>
      <c r="DA8" s="449"/>
      <c r="DB8" s="447">
        <v>0.59</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20893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-49180</v>
      </c>
      <c r="BO9" s="408"/>
      <c r="BP9" s="408"/>
      <c r="BQ9" s="408"/>
      <c r="BR9" s="408"/>
      <c r="BS9" s="408"/>
      <c r="BT9" s="408"/>
      <c r="BU9" s="409"/>
      <c r="BV9" s="407">
        <v>126587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12.7</v>
      </c>
      <c r="CU9" s="405"/>
      <c r="CV9" s="405"/>
      <c r="CW9" s="405"/>
      <c r="CX9" s="405"/>
      <c r="CY9" s="405"/>
      <c r="CZ9" s="405"/>
      <c r="DA9" s="406"/>
      <c r="DB9" s="404">
        <v>12.2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20778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560</v>
      </c>
      <c r="BO10" s="408"/>
      <c r="BP10" s="408"/>
      <c r="BQ10" s="408"/>
      <c r="BR10" s="408"/>
      <c r="BS10" s="408"/>
      <c r="BT10" s="408"/>
      <c r="BU10" s="409"/>
      <c r="BV10" s="407">
        <v>270709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21332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95000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20271</v>
      </c>
      <c r="S13" s="492"/>
      <c r="T13" s="492"/>
      <c r="U13" s="492"/>
      <c r="V13" s="493"/>
      <c r="W13" s="423" t="s">
        <v>140</v>
      </c>
      <c r="X13" s="424"/>
      <c r="Y13" s="424"/>
      <c r="Z13" s="424"/>
      <c r="AA13" s="424"/>
      <c r="AB13" s="414"/>
      <c r="AC13" s="458">
        <v>230</v>
      </c>
      <c r="AD13" s="459"/>
      <c r="AE13" s="459"/>
      <c r="AF13" s="459"/>
      <c r="AG13" s="501"/>
      <c r="AH13" s="458">
        <v>332</v>
      </c>
      <c r="AI13" s="459"/>
      <c r="AJ13" s="459"/>
      <c r="AK13" s="459"/>
      <c r="AL13" s="460"/>
      <c r="AM13" s="436" t="s">
        <v>141</v>
      </c>
      <c r="AN13" s="437"/>
      <c r="AO13" s="437"/>
      <c r="AP13" s="437"/>
      <c r="AQ13" s="437"/>
      <c r="AR13" s="437"/>
      <c r="AS13" s="437"/>
      <c r="AT13" s="438"/>
      <c r="AU13" s="439" t="s">
        <v>110</v>
      </c>
      <c r="AV13" s="440"/>
      <c r="AW13" s="440"/>
      <c r="AX13" s="440"/>
      <c r="AY13" s="441" t="s">
        <v>142</v>
      </c>
      <c r="AZ13" s="442"/>
      <c r="BA13" s="442"/>
      <c r="BB13" s="442"/>
      <c r="BC13" s="442"/>
      <c r="BD13" s="442"/>
      <c r="BE13" s="442"/>
      <c r="BF13" s="442"/>
      <c r="BG13" s="442"/>
      <c r="BH13" s="442"/>
      <c r="BI13" s="442"/>
      <c r="BJ13" s="442"/>
      <c r="BK13" s="442"/>
      <c r="BL13" s="442"/>
      <c r="BM13" s="443"/>
      <c r="BN13" s="407">
        <v>-143620</v>
      </c>
      <c r="BO13" s="408"/>
      <c r="BP13" s="408"/>
      <c r="BQ13" s="408"/>
      <c r="BR13" s="408"/>
      <c r="BS13" s="408"/>
      <c r="BT13" s="408"/>
      <c r="BU13" s="409"/>
      <c r="BV13" s="407">
        <v>397296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4.5</v>
      </c>
      <c r="CU13" s="405"/>
      <c r="CV13" s="405"/>
      <c r="CW13" s="405"/>
      <c r="CX13" s="405"/>
      <c r="CY13" s="405"/>
      <c r="CZ13" s="405"/>
      <c r="DA13" s="406"/>
      <c r="DB13" s="404">
        <v>3.8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21389</v>
      </c>
      <c r="S14" s="492"/>
      <c r="T14" s="492"/>
      <c r="U14" s="492"/>
      <c r="V14" s="493"/>
      <c r="W14" s="397"/>
      <c r="X14" s="398"/>
      <c r="Y14" s="398"/>
      <c r="Z14" s="398"/>
      <c r="AA14" s="398"/>
      <c r="AB14" s="387"/>
      <c r="AC14" s="494">
        <v>2.4</v>
      </c>
      <c r="AD14" s="495"/>
      <c r="AE14" s="495"/>
      <c r="AF14" s="495"/>
      <c r="AG14" s="496"/>
      <c r="AH14" s="494">
        <v>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29.3</v>
      </c>
      <c r="CU14" s="506"/>
      <c r="CV14" s="506"/>
      <c r="CW14" s="506"/>
      <c r="CX14" s="506"/>
      <c r="CY14" s="506"/>
      <c r="CZ14" s="506"/>
      <c r="DA14" s="507"/>
      <c r="DB14" s="505">
        <v>18.3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20401</v>
      </c>
      <c r="S15" s="492"/>
      <c r="T15" s="492"/>
      <c r="U15" s="492"/>
      <c r="V15" s="493"/>
      <c r="W15" s="423" t="s">
        <v>147</v>
      </c>
      <c r="X15" s="424"/>
      <c r="Y15" s="424"/>
      <c r="Z15" s="424"/>
      <c r="AA15" s="424"/>
      <c r="AB15" s="414"/>
      <c r="AC15" s="458">
        <v>3942</v>
      </c>
      <c r="AD15" s="459"/>
      <c r="AE15" s="459"/>
      <c r="AF15" s="459"/>
      <c r="AG15" s="501"/>
      <c r="AH15" s="458">
        <v>4536</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2935452</v>
      </c>
      <c r="BO15" s="371"/>
      <c r="BP15" s="371"/>
      <c r="BQ15" s="371"/>
      <c r="BR15" s="371"/>
      <c r="BS15" s="371"/>
      <c r="BT15" s="371"/>
      <c r="BU15" s="372"/>
      <c r="BV15" s="370">
        <v>2796010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41.8</v>
      </c>
      <c r="AD16" s="495"/>
      <c r="AE16" s="495"/>
      <c r="AF16" s="495"/>
      <c r="AG16" s="496"/>
      <c r="AH16" s="494">
        <v>44.3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5146122</v>
      </c>
      <c r="BO16" s="408"/>
      <c r="BP16" s="408"/>
      <c r="BQ16" s="408"/>
      <c r="BR16" s="408"/>
      <c r="BS16" s="408"/>
      <c r="BT16" s="408"/>
      <c r="BU16" s="409"/>
      <c r="BV16" s="407">
        <v>5062887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5253</v>
      </c>
      <c r="AD17" s="459"/>
      <c r="AE17" s="459"/>
      <c r="AF17" s="459"/>
      <c r="AG17" s="501"/>
      <c r="AH17" s="458">
        <v>5378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3709550</v>
      </c>
      <c r="BO17" s="408"/>
      <c r="BP17" s="408"/>
      <c r="BQ17" s="408"/>
      <c r="BR17" s="408"/>
      <c r="BS17" s="408"/>
      <c r="BT17" s="408"/>
      <c r="BU17" s="409"/>
      <c r="BV17" s="407">
        <v>3544402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157</v>
      </c>
      <c r="C18" s="450"/>
      <c r="D18" s="450"/>
      <c r="E18" s="533"/>
      <c r="F18" s="533"/>
      <c r="G18" s="533"/>
      <c r="H18" s="533"/>
      <c r="I18" s="533"/>
      <c r="J18" s="533"/>
      <c r="K18" s="533"/>
      <c r="L18" s="534">
        <v>37.97</v>
      </c>
      <c r="M18" s="534"/>
      <c r="N18" s="534"/>
      <c r="O18" s="534"/>
      <c r="P18" s="534"/>
      <c r="Q18" s="534"/>
      <c r="R18" s="535"/>
      <c r="S18" s="535"/>
      <c r="T18" s="535"/>
      <c r="U18" s="535"/>
      <c r="V18" s="536"/>
      <c r="W18" s="425"/>
      <c r="X18" s="426"/>
      <c r="Y18" s="426"/>
      <c r="Z18" s="426"/>
      <c r="AA18" s="426"/>
      <c r="AB18" s="417"/>
      <c r="AC18" s="537">
        <v>55.7</v>
      </c>
      <c r="AD18" s="538"/>
      <c r="AE18" s="538"/>
      <c r="AF18" s="538"/>
      <c r="AG18" s="539"/>
      <c r="AH18" s="537">
        <v>52.5</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5742091</v>
      </c>
      <c r="BO18" s="408"/>
      <c r="BP18" s="408"/>
      <c r="BQ18" s="408"/>
      <c r="BR18" s="408"/>
      <c r="BS18" s="408"/>
      <c r="BT18" s="408"/>
      <c r="BU18" s="409"/>
      <c r="BV18" s="407">
        <v>5608896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159</v>
      </c>
      <c r="C19" s="450"/>
      <c r="D19" s="450"/>
      <c r="E19" s="533"/>
      <c r="F19" s="533"/>
      <c r="G19" s="533"/>
      <c r="H19" s="533"/>
      <c r="I19" s="533"/>
      <c r="J19" s="533"/>
      <c r="K19" s="533"/>
      <c r="L19" s="541">
        <v>550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7568279</v>
      </c>
      <c r="BO19" s="408"/>
      <c r="BP19" s="408"/>
      <c r="BQ19" s="408"/>
      <c r="BR19" s="408"/>
      <c r="BS19" s="408"/>
      <c r="BT19" s="408"/>
      <c r="BU19" s="409"/>
      <c r="BV19" s="407">
        <v>7528536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161</v>
      </c>
      <c r="C20" s="450"/>
      <c r="D20" s="450"/>
      <c r="E20" s="533"/>
      <c r="F20" s="533"/>
      <c r="G20" s="533"/>
      <c r="H20" s="533"/>
      <c r="I20" s="533"/>
      <c r="J20" s="533"/>
      <c r="K20" s="533"/>
      <c r="L20" s="541">
        <v>7841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12981714</v>
      </c>
      <c r="BO22" s="371"/>
      <c r="BP22" s="371"/>
      <c r="BQ22" s="371"/>
      <c r="BR22" s="371"/>
      <c r="BS22" s="371"/>
      <c r="BT22" s="371"/>
      <c r="BU22" s="372"/>
      <c r="BV22" s="370">
        <v>12529478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515639</v>
      </c>
      <c r="BO23" s="408"/>
      <c r="BP23" s="408"/>
      <c r="BQ23" s="408"/>
      <c r="BR23" s="408"/>
      <c r="BS23" s="408"/>
      <c r="BT23" s="408"/>
      <c r="BU23" s="409"/>
      <c r="BV23" s="407">
        <v>641255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7400</v>
      </c>
      <c r="R24" s="459"/>
      <c r="S24" s="459"/>
      <c r="T24" s="459"/>
      <c r="U24" s="459"/>
      <c r="V24" s="501"/>
      <c r="W24" s="553"/>
      <c r="X24" s="554"/>
      <c r="Y24" s="555"/>
      <c r="Z24" s="457" t="s">
        <v>172</v>
      </c>
      <c r="AA24" s="437"/>
      <c r="AB24" s="437"/>
      <c r="AC24" s="437"/>
      <c r="AD24" s="437"/>
      <c r="AE24" s="437"/>
      <c r="AF24" s="437"/>
      <c r="AG24" s="438"/>
      <c r="AH24" s="458">
        <v>148</v>
      </c>
      <c r="AI24" s="459"/>
      <c r="AJ24" s="459"/>
      <c r="AK24" s="459"/>
      <c r="AL24" s="501"/>
      <c r="AM24" s="458">
        <v>427868</v>
      </c>
      <c r="AN24" s="459"/>
      <c r="AO24" s="459"/>
      <c r="AP24" s="459"/>
      <c r="AQ24" s="459"/>
      <c r="AR24" s="501"/>
      <c r="AS24" s="458">
        <v>2891</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8632334</v>
      </c>
      <c r="BO24" s="408"/>
      <c r="BP24" s="408"/>
      <c r="BQ24" s="408"/>
      <c r="BR24" s="408"/>
      <c r="BS24" s="408"/>
      <c r="BT24" s="408"/>
      <c r="BU24" s="409"/>
      <c r="BV24" s="407">
        <v>7933490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6250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130</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2177359</v>
      </c>
      <c r="BO25" s="371"/>
      <c r="BP25" s="371"/>
      <c r="BQ25" s="371"/>
      <c r="BR25" s="371"/>
      <c r="BS25" s="371"/>
      <c r="BT25" s="371"/>
      <c r="BU25" s="372"/>
      <c r="BV25" s="370">
        <v>3384891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5950</v>
      </c>
      <c r="R26" s="459"/>
      <c r="S26" s="459"/>
      <c r="T26" s="459"/>
      <c r="U26" s="459"/>
      <c r="V26" s="501"/>
      <c r="W26" s="553"/>
      <c r="X26" s="554"/>
      <c r="Y26" s="555"/>
      <c r="Z26" s="457" t="s">
        <v>179</v>
      </c>
      <c r="AA26" s="559"/>
      <c r="AB26" s="559"/>
      <c r="AC26" s="559"/>
      <c r="AD26" s="559"/>
      <c r="AE26" s="559"/>
      <c r="AF26" s="559"/>
      <c r="AG26" s="560"/>
      <c r="AH26" s="458" t="s">
        <v>176</v>
      </c>
      <c r="AI26" s="459"/>
      <c r="AJ26" s="459"/>
      <c r="AK26" s="459"/>
      <c r="AL26" s="501"/>
      <c r="AM26" s="458" t="s">
        <v>176</v>
      </c>
      <c r="AN26" s="459"/>
      <c r="AO26" s="459"/>
      <c r="AP26" s="459"/>
      <c r="AQ26" s="459"/>
      <c r="AR26" s="501"/>
      <c r="AS26" s="458" t="s">
        <v>176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3300</v>
      </c>
      <c r="R27" s="459"/>
      <c r="S27" s="459"/>
      <c r="T27" s="459"/>
      <c r="U27" s="459"/>
      <c r="V27" s="501"/>
      <c r="W27" s="553"/>
      <c r="X27" s="554"/>
      <c r="Y27" s="555"/>
      <c r="Z27" s="457" t="s">
        <v>183</v>
      </c>
      <c r="AA27" s="437"/>
      <c r="AB27" s="437"/>
      <c r="AC27" s="437"/>
      <c r="AD27" s="437"/>
      <c r="AE27" s="437"/>
      <c r="AF27" s="437"/>
      <c r="AG27" s="438"/>
      <c r="AH27" s="458">
        <v>20</v>
      </c>
      <c r="AI27" s="459"/>
      <c r="AJ27" s="459"/>
      <c r="AK27" s="459"/>
      <c r="AL27" s="501"/>
      <c r="AM27" s="458">
        <v>57522</v>
      </c>
      <c r="AN27" s="459"/>
      <c r="AO27" s="459"/>
      <c r="AP27" s="459"/>
      <c r="AQ27" s="459"/>
      <c r="AR27" s="501"/>
      <c r="AS27" s="458">
        <v>2876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9">
        <v>469007</v>
      </c>
      <c r="BO27" s="530"/>
      <c r="BP27" s="530"/>
      <c r="BQ27" s="530"/>
      <c r="BR27" s="530"/>
      <c r="BS27" s="530"/>
      <c r="BT27" s="530"/>
      <c r="BU27" s="531"/>
      <c r="BV27" s="529">
        <v>486907</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2600</v>
      </c>
      <c r="R28" s="459"/>
      <c r="S28" s="459"/>
      <c r="T28" s="459"/>
      <c r="U28" s="459"/>
      <c r="V28" s="501"/>
      <c r="W28" s="553"/>
      <c r="X28" s="554"/>
      <c r="Y28" s="555"/>
      <c r="Z28" s="457" t="s">
        <v>186</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2277497</v>
      </c>
      <c r="BO28" s="371"/>
      <c r="BP28" s="371"/>
      <c r="BQ28" s="371"/>
      <c r="BR28" s="371"/>
      <c r="BS28" s="371"/>
      <c r="BT28" s="371"/>
      <c r="BU28" s="372"/>
      <c r="BV28" s="370">
        <v>2371937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12</v>
      </c>
      <c r="M29" s="459"/>
      <c r="N29" s="459"/>
      <c r="O29" s="459"/>
      <c r="P29" s="501"/>
      <c r="Q29" s="458">
        <v>2400</v>
      </c>
      <c r="R29" s="459"/>
      <c r="S29" s="459"/>
      <c r="T29" s="459"/>
      <c r="U29" s="459"/>
      <c r="V29" s="501"/>
      <c r="W29" s="556"/>
      <c r="X29" s="557"/>
      <c r="Y29" s="558"/>
      <c r="Z29" s="457" t="s">
        <v>189</v>
      </c>
      <c r="AA29" s="437"/>
      <c r="AB29" s="437"/>
      <c r="AC29" s="437"/>
      <c r="AD29" s="437"/>
      <c r="AE29" s="437"/>
      <c r="AF29" s="437"/>
      <c r="AG29" s="438"/>
      <c r="AH29" s="458">
        <v>168</v>
      </c>
      <c r="AI29" s="459"/>
      <c r="AJ29" s="459"/>
      <c r="AK29" s="459"/>
      <c r="AL29" s="501"/>
      <c r="AM29" s="458">
        <v>485390</v>
      </c>
      <c r="AN29" s="459"/>
      <c r="AO29" s="459"/>
      <c r="AP29" s="459"/>
      <c r="AQ29" s="459"/>
      <c r="AR29" s="501"/>
      <c r="AS29" s="458">
        <v>2889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127334</v>
      </c>
      <c r="BO29" s="408"/>
      <c r="BP29" s="408"/>
      <c r="BQ29" s="408"/>
      <c r="BR29" s="408"/>
      <c r="BS29" s="408"/>
      <c r="BT29" s="408"/>
      <c r="BU29" s="409"/>
      <c r="BV29" s="407">
        <v>127302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97.3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2291612</v>
      </c>
      <c r="BO30" s="530"/>
      <c r="BP30" s="530"/>
      <c r="BQ30" s="530"/>
      <c r="BR30" s="530"/>
      <c r="BS30" s="530"/>
      <c r="BT30" s="530"/>
      <c r="BU30" s="531"/>
      <c r="BV30" s="529">
        <v>2417337</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滋賀県市町村職員退職手当組合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土地取得造成事業特別会計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滋賀県市町村議会議員公務災害補償等組合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東近江行政組合（一般会計）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東近江行政組合（救急医療特別会計）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湖東広域衛生管理組合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愛知郡広域行政組合（一般会計）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愛知郡広域行政組合（水道事業会計）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彦根愛知犬上広域行政組合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滋賀県市町村職員研修センター</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滋賀県後期高齢者医療広域連合（一般会計）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eDcVK+3U50chODDKoC0BgbVMvVbQUfY216QR3cQHhtRKu5wgzxWWy7eUGKF6ABm8pVwTM1oD4ZfLWnmkuauwTQ==" saltValue="0lOLK+WOqKl4wOp1Ef2U+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572</v>
      </c>
      <c r="D34" s="1151"/>
      <c r="E34" s="1152"/>
      <c r="F34" s="32">
        <v>6.52</v>
      </c>
      <c r="G34" s="33">
        <v>3.47</v>
      </c>
      <c r="H34" s="33">
        <v>6.25</v>
      </c>
      <c r="I34" s="33">
        <v>7.99</v>
      </c>
      <c r="J34" s="34">
        <v>7.44</v>
      </c>
      <c r="K34" s="22"/>
      <c r="L34" s="22"/>
      <c r="M34" s="22"/>
      <c r="N34" s="22"/>
      <c r="O34" s="22"/>
      <c r="P34" s="22"/>
    </row>
    <row r="35" spans="1:16" ht="39" customHeight="1" x14ac:dyDescent="0.2">
      <c r="A35" s="22"/>
      <c r="B35" s="35"/>
      <c r="C35" s="1145" t="s">
        <v>573</v>
      </c>
      <c r="D35" s="1146"/>
      <c r="E35" s="1147"/>
      <c r="F35" s="36" t="s">
        <v>523</v>
      </c>
      <c r="G35" s="37">
        <v>0.88</v>
      </c>
      <c r="H35" s="37">
        <v>1.2</v>
      </c>
      <c r="I35" s="37">
        <v>1.23</v>
      </c>
      <c r="J35" s="38">
        <v>1.1299999999999999</v>
      </c>
      <c r="K35" s="22"/>
      <c r="L35" s="22"/>
      <c r="M35" s="22"/>
      <c r="N35" s="22"/>
      <c r="O35" s="22"/>
      <c r="P35" s="22"/>
    </row>
    <row r="36" spans="1:16" ht="39" customHeight="1" x14ac:dyDescent="0.2">
      <c r="A36" s="22"/>
      <c r="B36" s="35"/>
      <c r="C36" s="1145" t="s">
        <v>574</v>
      </c>
      <c r="D36" s="1146"/>
      <c r="E36" s="1147"/>
      <c r="F36" s="36">
        <v>0.28000000000000003</v>
      </c>
      <c r="G36" s="37">
        <v>0.34</v>
      </c>
      <c r="H36" s="37">
        <v>0.24</v>
      </c>
      <c r="I36" s="37">
        <v>0.56000000000000005</v>
      </c>
      <c r="J36" s="38">
        <v>1.05</v>
      </c>
      <c r="K36" s="22"/>
      <c r="L36" s="22"/>
      <c r="M36" s="22"/>
      <c r="N36" s="22"/>
      <c r="O36" s="22"/>
      <c r="P36" s="22"/>
    </row>
    <row r="37" spans="1:16" ht="39" customHeight="1" x14ac:dyDescent="0.2">
      <c r="A37" s="22"/>
      <c r="B37" s="35"/>
      <c r="C37" s="1145" t="s">
        <v>575</v>
      </c>
      <c r="D37" s="1146"/>
      <c r="E37" s="1147"/>
      <c r="F37" s="36">
        <v>0.61</v>
      </c>
      <c r="G37" s="37">
        <v>0.4</v>
      </c>
      <c r="H37" s="37">
        <v>0.43</v>
      </c>
      <c r="I37" s="37">
        <v>0.4</v>
      </c>
      <c r="J37" s="38">
        <v>0.27</v>
      </c>
      <c r="K37" s="22"/>
      <c r="L37" s="22"/>
      <c r="M37" s="22"/>
      <c r="N37" s="22"/>
      <c r="O37" s="22"/>
      <c r="P37" s="22"/>
    </row>
    <row r="38" spans="1:16" ht="39" customHeight="1" x14ac:dyDescent="0.2">
      <c r="A38" s="22"/>
      <c r="B38" s="35"/>
      <c r="C38" s="1145" t="s">
        <v>576</v>
      </c>
      <c r="D38" s="1146"/>
      <c r="E38" s="1147"/>
      <c r="F38" s="36">
        <v>0</v>
      </c>
      <c r="G38" s="37">
        <v>0.01</v>
      </c>
      <c r="H38" s="37">
        <v>0</v>
      </c>
      <c r="I38" s="37">
        <v>0.01</v>
      </c>
      <c r="J38" s="38">
        <v>0.01</v>
      </c>
      <c r="K38" s="22"/>
      <c r="L38" s="22"/>
      <c r="M38" s="22"/>
      <c r="N38" s="22"/>
      <c r="O38" s="22"/>
      <c r="P38" s="22"/>
    </row>
    <row r="39" spans="1:16" ht="39" customHeight="1" x14ac:dyDescent="0.2">
      <c r="A39" s="22"/>
      <c r="B39" s="35"/>
      <c r="C39" s="1145" t="s">
        <v>577</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578</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579</v>
      </c>
      <c r="D43" s="1149"/>
      <c r="E43" s="1150"/>
      <c r="F43" s="41">
        <v>0.87</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kBTSS3qT3KzEt6g0w9U8zG34dqHhWC/0+YY+hx/n/0tzCNevfmKxbafDSvWSs2ipRHeEJnE50EQDHd1139rA==" saltValue="gkjefk8Po4kqrS+WTatT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818</v>
      </c>
      <c r="L45" s="60">
        <v>816</v>
      </c>
      <c r="M45" s="60">
        <v>830</v>
      </c>
      <c r="N45" s="60">
        <v>923</v>
      </c>
      <c r="O45" s="61">
        <v>961</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15</v>
      </c>
      <c r="F48" s="1161"/>
      <c r="G48" s="1161"/>
      <c r="H48" s="1161"/>
      <c r="I48" s="1161"/>
      <c r="J48" s="1162"/>
      <c r="K48" s="63">
        <v>504</v>
      </c>
      <c r="L48" s="64">
        <v>349</v>
      </c>
      <c r="M48" s="64">
        <v>366</v>
      </c>
      <c r="N48" s="64">
        <v>382</v>
      </c>
      <c r="O48" s="65">
        <v>369</v>
      </c>
      <c r="P48" s="48"/>
      <c r="Q48" s="48"/>
      <c r="R48" s="48"/>
      <c r="S48" s="48"/>
      <c r="T48" s="48"/>
      <c r="U48" s="48"/>
    </row>
    <row r="49" spans="1:21" ht="30.75" customHeight="1" x14ac:dyDescent="0.2">
      <c r="A49" s="48"/>
      <c r="B49" s="1155"/>
      <c r="C49" s="1156"/>
      <c r="D49" s="62"/>
      <c r="E49" s="1161" t="s">
        <v>16</v>
      </c>
      <c r="F49" s="1161"/>
      <c r="G49" s="1161"/>
      <c r="H49" s="1161"/>
      <c r="I49" s="1161"/>
      <c r="J49" s="1162"/>
      <c r="K49" s="63">
        <v>55</v>
      </c>
      <c r="L49" s="64">
        <v>61</v>
      </c>
      <c r="M49" s="64">
        <v>59</v>
      </c>
      <c r="N49" s="64">
        <v>59</v>
      </c>
      <c r="O49" s="65">
        <v>54</v>
      </c>
      <c r="P49" s="48"/>
      <c r="Q49" s="48"/>
      <c r="R49" s="48"/>
      <c r="S49" s="48"/>
      <c r="T49" s="48"/>
      <c r="U49" s="48"/>
    </row>
    <row r="50" spans="1:21" ht="30.75" customHeight="1" x14ac:dyDescent="0.2">
      <c r="A50" s="48"/>
      <c r="B50" s="1155"/>
      <c r="C50" s="1156"/>
      <c r="D50" s="62"/>
      <c r="E50" s="1161" t="s">
        <v>17</v>
      </c>
      <c r="F50" s="1161"/>
      <c r="G50" s="1161"/>
      <c r="H50" s="1161"/>
      <c r="I50" s="1161"/>
      <c r="J50" s="1162"/>
      <c r="K50" s="63">
        <v>18</v>
      </c>
      <c r="L50" s="64">
        <v>8</v>
      </c>
      <c r="M50" s="64">
        <v>8</v>
      </c>
      <c r="N50" s="64">
        <v>8</v>
      </c>
      <c r="O50" s="65">
        <v>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523</v>
      </c>
      <c r="L51" s="64" t="s">
        <v>523</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1098</v>
      </c>
      <c r="L52" s="64">
        <v>1075</v>
      </c>
      <c r="M52" s="64">
        <v>1098</v>
      </c>
      <c r="N52" s="64">
        <v>1124</v>
      </c>
      <c r="O52" s="65">
        <v>1123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297</v>
      </c>
      <c r="L53" s="69">
        <v>159</v>
      </c>
      <c r="M53" s="69">
        <v>165</v>
      </c>
      <c r="N53" s="69">
        <v>248</v>
      </c>
      <c r="O53" s="70">
        <v>267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3">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523</v>
      </c>
      <c r="L58" s="84" t="s">
        <v>523</v>
      </c>
      <c r="M58" s="84" t="s">
        <v>523</v>
      </c>
      <c r="N58" s="84" t="s">
        <v>523</v>
      </c>
      <c r="O58" s="85" t="s">
        <v>523</v>
      </c>
    </row>
    <row r="59" spans="1:21" ht="31.5" customHeight="1" x14ac:dyDescent="0.2">
      <c r="B59" s="1171"/>
      <c r="C59" s="1172"/>
      <c r="D59" s="1178" t="s">
        <v>28</v>
      </c>
      <c r="E59" s="1179"/>
      <c r="F59" s="1179"/>
      <c r="G59" s="1179"/>
      <c r="H59" s="1179"/>
      <c r="I59" s="1179"/>
      <c r="J59" s="1180"/>
      <c r="K59" s="86" t="s">
        <v>523</v>
      </c>
      <c r="L59" s="87" t="s">
        <v>523</v>
      </c>
      <c r="M59" s="87" t="s">
        <v>523</v>
      </c>
      <c r="N59" s="87" t="s">
        <v>523</v>
      </c>
      <c r="O59" s="88" t="s">
        <v>523</v>
      </c>
    </row>
    <row r="60" spans="1:21" ht="31.5" customHeight="1" thickBot="1" x14ac:dyDescent="0.25">
      <c r="B60" s="1173"/>
      <c r="C60" s="1174"/>
      <c r="D60" s="1181" t="s">
        <v>29</v>
      </c>
      <c r="E60" s="1182"/>
      <c r="F60" s="1182"/>
      <c r="G60" s="1182"/>
      <c r="H60" s="1182"/>
      <c r="I60" s="1182"/>
      <c r="J60" s="1183"/>
      <c r="K60" s="89" t="s">
        <v>523</v>
      </c>
      <c r="L60" s="90" t="s">
        <v>523</v>
      </c>
      <c r="M60" s="90" t="s">
        <v>523</v>
      </c>
      <c r="N60" s="90" t="s">
        <v>523</v>
      </c>
      <c r="O60" s="91" t="s">
        <v>523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YnDQZ+eE7Amx1FyMIoZf73jexSfQqKNrH/NLAVZCumyf6FJ7yuxkII95sETXHfYfRlmqs3Zwl2MUcbHWejglg==" saltValue="C3eH+XSq+ADm/O6Mk8bMy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4" t="s">
        <v>32</v>
      </c>
      <c r="C41" s="1185"/>
      <c r="D41" s="105"/>
      <c r="E41" s="1190" t="s">
        <v>33</v>
      </c>
      <c r="F41" s="1190"/>
      <c r="G41" s="1190"/>
      <c r="H41" s="1191"/>
      <c r="I41" s="355">
        <v>11771</v>
      </c>
      <c r="J41" s="356">
        <v>11551</v>
      </c>
      <c r="K41" s="356">
        <v>12093</v>
      </c>
      <c r="L41" s="356">
        <v>12529</v>
      </c>
      <c r="M41" s="357">
        <v>12982</v>
      </c>
    </row>
    <row r="42" spans="2:13" ht="27.75" customHeight="1" x14ac:dyDescent="0.2">
      <c r="B42" s="1186"/>
      <c r="C42" s="1187"/>
      <c r="D42" s="106"/>
      <c r="E42" s="1192" t="s">
        <v>34</v>
      </c>
      <c r="F42" s="1192"/>
      <c r="G42" s="1192"/>
      <c r="H42" s="1193"/>
      <c r="I42" s="358">
        <v>344</v>
      </c>
      <c r="J42" s="359">
        <v>336</v>
      </c>
      <c r="K42" s="359">
        <v>328</v>
      </c>
      <c r="L42" s="359">
        <v>320</v>
      </c>
      <c r="M42" s="360">
        <v>312</v>
      </c>
    </row>
    <row r="43" spans="2:13" ht="27.75" customHeight="1" x14ac:dyDescent="0.2">
      <c r="B43" s="1186"/>
      <c r="C43" s="1187"/>
      <c r="D43" s="106"/>
      <c r="E43" s="1192" t="s">
        <v>35</v>
      </c>
      <c r="F43" s="1192"/>
      <c r="G43" s="1192"/>
      <c r="H43" s="1193"/>
      <c r="I43" s="358">
        <v>5682</v>
      </c>
      <c r="J43" s="359">
        <v>4969</v>
      </c>
      <c r="K43" s="359">
        <v>4867</v>
      </c>
      <c r="L43" s="359">
        <v>4757</v>
      </c>
      <c r="M43" s="360">
        <v>4508</v>
      </c>
    </row>
    <row r="44" spans="2:13" ht="27.75" customHeight="1" x14ac:dyDescent="0.2">
      <c r="B44" s="1186"/>
      <c r="C44" s="1187"/>
      <c r="D44" s="106"/>
      <c r="E44" s="1192" t="s">
        <v>36</v>
      </c>
      <c r="F44" s="1192"/>
      <c r="G44" s="1192"/>
      <c r="H44" s="1193"/>
      <c r="I44" s="358">
        <v>421</v>
      </c>
      <c r="J44" s="359">
        <v>379</v>
      </c>
      <c r="K44" s="359">
        <v>339</v>
      </c>
      <c r="L44" s="359">
        <v>295</v>
      </c>
      <c r="M44" s="360">
        <v>241</v>
      </c>
    </row>
    <row r="45" spans="2:13" ht="27.75" customHeight="1" x14ac:dyDescent="0.2">
      <c r="B45" s="1186"/>
      <c r="C45" s="1187"/>
      <c r="D45" s="106"/>
      <c r="E45" s="1192" t="s">
        <v>37</v>
      </c>
      <c r="F45" s="1192"/>
      <c r="G45" s="1192"/>
      <c r="H45" s="1193"/>
      <c r="I45" s="358">
        <v>1072</v>
      </c>
      <c r="J45" s="359">
        <v>1034</v>
      </c>
      <c r="K45" s="359">
        <v>1004</v>
      </c>
      <c r="L45" s="359">
        <v>1007</v>
      </c>
      <c r="M45" s="360">
        <v>989</v>
      </c>
    </row>
    <row r="46" spans="2:13" ht="27.75" customHeight="1" x14ac:dyDescent="0.2">
      <c r="B46" s="1186"/>
      <c r="C46" s="1187"/>
      <c r="D46" s="107"/>
      <c r="E46" s="1192" t="s">
        <v>38</v>
      </c>
      <c r="F46" s="1192"/>
      <c r="G46" s="1192"/>
      <c r="H46" s="1193"/>
      <c r="I46" s="358" t="s">
        <v>523</v>
      </c>
      <c r="J46" s="359" t="s">
        <v>523</v>
      </c>
      <c r="K46" s="359" t="s">
        <v>523</v>
      </c>
      <c r="L46" s="359" t="s">
        <v>523</v>
      </c>
      <c r="M46" s="360" t="s">
        <v>523</v>
      </c>
    </row>
    <row r="47" spans="2:13" ht="27.75" customHeight="1" x14ac:dyDescent="0.2">
      <c r="B47" s="1186"/>
      <c r="C47" s="1187"/>
      <c r="D47" s="108"/>
      <c r="E47" s="1194" t="s">
        <v>39</v>
      </c>
      <c r="F47" s="1195"/>
      <c r="G47" s="1195"/>
      <c r="H47" s="1196"/>
      <c r="I47" s="358" t="s">
        <v>523</v>
      </c>
      <c r="J47" s="359" t="s">
        <v>523</v>
      </c>
      <c r="K47" s="359" t="s">
        <v>523</v>
      </c>
      <c r="L47" s="359" t="s">
        <v>523</v>
      </c>
      <c r="M47" s="360" t="s">
        <v>523</v>
      </c>
    </row>
    <row r="48" spans="2:13" ht="27.75" customHeight="1" x14ac:dyDescent="0.2">
      <c r="B48" s="1186"/>
      <c r="C48" s="1187"/>
      <c r="D48" s="106"/>
      <c r="E48" s="1192" t="s">
        <v>40</v>
      </c>
      <c r="F48" s="1192"/>
      <c r="G48" s="1192"/>
      <c r="H48" s="1193"/>
      <c r="I48" s="358" t="s">
        <v>523</v>
      </c>
      <c r="J48" s="359" t="s">
        <v>523</v>
      </c>
      <c r="K48" s="359" t="s">
        <v>523</v>
      </c>
      <c r="L48" s="359" t="s">
        <v>523</v>
      </c>
      <c r="M48" s="360" t="s">
        <v>523</v>
      </c>
    </row>
    <row r="49" spans="2:13" ht="27.75" customHeight="1" x14ac:dyDescent="0.2">
      <c r="B49" s="1188"/>
      <c r="C49" s="1189"/>
      <c r="D49" s="106"/>
      <c r="E49" s="1192" t="s">
        <v>41</v>
      </c>
      <c r="F49" s="1192"/>
      <c r="G49" s="1192"/>
      <c r="H49" s="1193"/>
      <c r="I49" s="358" t="s">
        <v>523</v>
      </c>
      <c r="J49" s="359" t="s">
        <v>523</v>
      </c>
      <c r="K49" s="359" t="s">
        <v>523</v>
      </c>
      <c r="L49" s="359" t="s">
        <v>523</v>
      </c>
      <c r="M49" s="360" t="s">
        <v>523</v>
      </c>
    </row>
    <row r="50" spans="2:13" ht="27.75" customHeight="1" x14ac:dyDescent="0.2">
      <c r="B50" s="1197" t="s">
        <v>42</v>
      </c>
      <c r="C50" s="1198"/>
      <c r="D50" s="109"/>
      <c r="E50" s="1192" t="s">
        <v>43</v>
      </c>
      <c r="F50" s="1192"/>
      <c r="G50" s="1192"/>
      <c r="H50" s="1193"/>
      <c r="I50" s="358">
        <v>4183</v>
      </c>
      <c r="J50" s="359">
        <v>4156</v>
      </c>
      <c r="K50" s="359">
        <v>4065</v>
      </c>
      <c r="L50" s="359">
        <v>4475</v>
      </c>
      <c r="M50" s="360">
        <v>4342</v>
      </c>
    </row>
    <row r="51" spans="2:13" ht="27.75" customHeight="1" x14ac:dyDescent="0.2">
      <c r="B51" s="1186"/>
      <c r="C51" s="1187"/>
      <c r="D51" s="106"/>
      <c r="E51" s="1192" t="s">
        <v>44</v>
      </c>
      <c r="F51" s="1192"/>
      <c r="G51" s="1192"/>
      <c r="H51" s="1193"/>
      <c r="I51" s="358">
        <v>91</v>
      </c>
      <c r="J51" s="359">
        <v>62</v>
      </c>
      <c r="K51" s="359">
        <v>50</v>
      </c>
      <c r="L51" s="359">
        <v>28</v>
      </c>
      <c r="M51" s="360">
        <v>24</v>
      </c>
    </row>
    <row r="52" spans="2:13" ht="27.75" customHeight="1" x14ac:dyDescent="0.2">
      <c r="B52" s="1188"/>
      <c r="C52" s="1189"/>
      <c r="D52" s="106"/>
      <c r="E52" s="1192" t="s">
        <v>45</v>
      </c>
      <c r="F52" s="1192"/>
      <c r="G52" s="1192"/>
      <c r="H52" s="1193"/>
      <c r="I52" s="358">
        <v>14296</v>
      </c>
      <c r="J52" s="359">
        <v>13875</v>
      </c>
      <c r="K52" s="359">
        <v>13757</v>
      </c>
      <c r="L52" s="359">
        <v>13466</v>
      </c>
      <c r="M52" s="360">
        <v>13222</v>
      </c>
    </row>
    <row r="53" spans="2:13" ht="27.75" customHeight="1" thickBot="1" x14ac:dyDescent="0.25">
      <c r="B53" s="1199" t="s">
        <v>46</v>
      </c>
      <c r="C53" s="1200"/>
      <c r="D53" s="110"/>
      <c r="E53" s="1201" t="s">
        <v>47</v>
      </c>
      <c r="F53" s="1201"/>
      <c r="G53" s="1201"/>
      <c r="H53" s="1202"/>
      <c r="I53" s="361">
        <v>720</v>
      </c>
      <c r="J53" s="362">
        <v>177</v>
      </c>
      <c r="K53" s="362">
        <v>757</v>
      </c>
      <c r="L53" s="362">
        <v>940</v>
      </c>
      <c r="M53" s="363">
        <v>1443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nyFCoQnAWMi0spkvQ02vEUq0OtsGphPUGUWir4z2ywm2OnrpCoIM3hC3ZG2CdAE2Fcq9aT9NetlfRDCMkLwIRw==" saltValue="QKRuh9XR/qfiI2L1CNuV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50</v>
      </c>
      <c r="D55" s="1211"/>
      <c r="E55" s="1212"/>
      <c r="F55" s="122">
        <v>2101</v>
      </c>
      <c r="G55" s="122">
        <v>2372</v>
      </c>
      <c r="H55" s="123">
        <v>2277</v>
      </c>
    </row>
    <row r="56" spans="2:8" ht="52.5" customHeight="1" x14ac:dyDescent="0.2">
      <c r="B56" s="124"/>
      <c r="C56" s="1213" t="s">
        <v>51</v>
      </c>
      <c r="D56" s="1213"/>
      <c r="E56" s="1214"/>
      <c r="F56" s="125">
        <v>15</v>
      </c>
      <c r="G56" s="125">
        <v>127</v>
      </c>
      <c r="H56" s="126">
        <v>127</v>
      </c>
    </row>
    <row r="57" spans="2:8" ht="53.25" customHeight="1" x14ac:dyDescent="0.2">
      <c r="B57" s="124"/>
      <c r="C57" s="1215" t="s">
        <v>52</v>
      </c>
      <c r="D57" s="1215"/>
      <c r="E57" s="1216"/>
      <c r="F57" s="127">
        <v>2521</v>
      </c>
      <c r="G57" s="127">
        <v>2417</v>
      </c>
      <c r="H57" s="128">
        <v>2292</v>
      </c>
    </row>
    <row r="58" spans="2:8" ht="45.75" customHeight="1" x14ac:dyDescent="0.2">
      <c r="B58" s="129"/>
      <c r="C58" s="1203" t="s">
        <v>599</v>
      </c>
      <c r="D58" s="1204"/>
      <c r="E58" s="1205"/>
      <c r="F58" s="130">
        <v>1077</v>
      </c>
      <c r="G58" s="130">
        <v>977</v>
      </c>
      <c r="H58" s="131">
        <v>878</v>
      </c>
    </row>
    <row r="59" spans="2:8" ht="45.75" customHeight="1" x14ac:dyDescent="0.2">
      <c r="B59" s="129"/>
      <c r="C59" s="1203" t="s">
        <v>600</v>
      </c>
      <c r="D59" s="1204"/>
      <c r="E59" s="1205"/>
      <c r="F59" s="130">
        <v>545</v>
      </c>
      <c r="G59" s="130">
        <v>528</v>
      </c>
      <c r="H59" s="131">
        <v>481</v>
      </c>
    </row>
    <row r="60" spans="2:8" ht="45.75" customHeight="1" x14ac:dyDescent="0.2">
      <c r="B60" s="129"/>
      <c r="C60" s="1203" t="s">
        <v>601</v>
      </c>
      <c r="D60" s="1204"/>
      <c r="E60" s="1205"/>
      <c r="F60" s="130">
        <v>271</v>
      </c>
      <c r="G60" s="130">
        <v>271</v>
      </c>
      <c r="H60" s="131">
        <v>271</v>
      </c>
    </row>
    <row r="61" spans="2:8" ht="45.75" customHeight="1" x14ac:dyDescent="0.2">
      <c r="B61" s="129"/>
      <c r="C61" s="1203" t="s">
        <v>602</v>
      </c>
      <c r="D61" s="1204"/>
      <c r="E61" s="1205"/>
      <c r="F61" s="130">
        <v>257</v>
      </c>
      <c r="G61" s="130">
        <v>257</v>
      </c>
      <c r="H61" s="131">
        <v>257</v>
      </c>
    </row>
    <row r="62" spans="2:8" ht="45.75" customHeight="1" thickBot="1" x14ac:dyDescent="0.25">
      <c r="B62" s="132"/>
      <c r="C62" s="1206" t="s">
        <v>603</v>
      </c>
      <c r="D62" s="1207"/>
      <c r="E62" s="1208"/>
      <c r="F62" s="133">
        <v>157</v>
      </c>
      <c r="G62" s="133">
        <v>165</v>
      </c>
      <c r="H62" s="134">
        <v>167</v>
      </c>
    </row>
    <row r="63" spans="2:8" ht="52.5" customHeight="1" thickBot="1" x14ac:dyDescent="0.25">
      <c r="B63" s="135"/>
      <c r="C63" s="1209" t="s">
        <v>53</v>
      </c>
      <c r="D63" s="1209"/>
      <c r="E63" s="1210"/>
      <c r="F63" s="136">
        <v>4637</v>
      </c>
      <c r="G63" s="136">
        <v>4917</v>
      </c>
      <c r="H63" s="137">
        <v>4696</v>
      </c>
    </row>
    <row r="64" spans="2:8" ht="13" x14ac:dyDescent="0.2"/>
  </sheetData>
  <sheetProtection algorithmName="SHA-512" hashValue="uL+IfneVn6ajQ11lN/c3irMtulM713Ut6q4Jyp7hOvX40sj9DkYDIqq+thU6DgPrObMVb179RnzlKDX2uU9PFw==" saltValue="bbOM7zzORL8fItuJHxC2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68128</v>
      </c>
      <c r="E3" s="156"/>
      <c r="F3" s="157">
        <v>53869</v>
      </c>
      <c r="G3" s="158"/>
      <c r="H3" s="159"/>
    </row>
    <row r="4" spans="1:8" x14ac:dyDescent="0.2">
      <c r="A4" s="160"/>
      <c r="B4" s="161"/>
      <c r="C4" s="162"/>
      <c r="D4" s="163">
        <v>56673</v>
      </c>
      <c r="E4" s="164"/>
      <c r="F4" s="165">
        <v>35046</v>
      </c>
      <c r="G4" s="166"/>
      <c r="H4" s="167"/>
    </row>
    <row r="5" spans="1:8" x14ac:dyDescent="0.2">
      <c r="A5" s="148" t="s">
        <v>557</v>
      </c>
      <c r="B5" s="153"/>
      <c r="C5" s="154"/>
      <c r="D5" s="155">
        <v>38209</v>
      </c>
      <c r="E5" s="156"/>
      <c r="F5" s="157">
        <v>59119</v>
      </c>
      <c r="G5" s="158"/>
      <c r="H5" s="159"/>
    </row>
    <row r="6" spans="1:8" x14ac:dyDescent="0.2">
      <c r="A6" s="160"/>
      <c r="B6" s="161"/>
      <c r="C6" s="162"/>
      <c r="D6" s="163">
        <v>22878</v>
      </c>
      <c r="E6" s="164"/>
      <c r="F6" s="165">
        <v>29900</v>
      </c>
      <c r="G6" s="166"/>
      <c r="H6" s="167"/>
    </row>
    <row r="7" spans="1:8" x14ac:dyDescent="0.2">
      <c r="A7" s="148" t="s">
        <v>558</v>
      </c>
      <c r="B7" s="153"/>
      <c r="C7" s="154"/>
      <c r="D7" s="155">
        <v>70216</v>
      </c>
      <c r="E7" s="156"/>
      <c r="F7" s="157">
        <v>53895</v>
      </c>
      <c r="G7" s="158"/>
      <c r="H7" s="159"/>
    </row>
    <row r="8" spans="1:8" x14ac:dyDescent="0.2">
      <c r="A8" s="160"/>
      <c r="B8" s="161"/>
      <c r="C8" s="162"/>
      <c r="D8" s="163">
        <v>42091</v>
      </c>
      <c r="E8" s="164"/>
      <c r="F8" s="165">
        <v>31224</v>
      </c>
      <c r="G8" s="166"/>
      <c r="H8" s="167"/>
    </row>
    <row r="9" spans="1:8" x14ac:dyDescent="0.2">
      <c r="A9" s="148" t="s">
        <v>559</v>
      </c>
      <c r="B9" s="153"/>
      <c r="C9" s="154"/>
      <c r="D9" s="155">
        <v>69482</v>
      </c>
      <c r="E9" s="156"/>
      <c r="F9" s="157">
        <v>56181</v>
      </c>
      <c r="G9" s="158"/>
      <c r="H9" s="159"/>
    </row>
    <row r="10" spans="1:8" x14ac:dyDescent="0.2">
      <c r="A10" s="160"/>
      <c r="B10" s="161"/>
      <c r="C10" s="162"/>
      <c r="D10" s="163">
        <v>34966</v>
      </c>
      <c r="E10" s="164"/>
      <c r="F10" s="165">
        <v>32039</v>
      </c>
      <c r="G10" s="166"/>
      <c r="H10" s="167"/>
    </row>
    <row r="11" spans="1:8" x14ac:dyDescent="0.2">
      <c r="A11" s="148" t="s">
        <v>560</v>
      </c>
      <c r="B11" s="153"/>
      <c r="C11" s="154"/>
      <c r="D11" s="155">
        <v>95917</v>
      </c>
      <c r="E11" s="156"/>
      <c r="F11" s="157">
        <v>47730</v>
      </c>
      <c r="G11" s="158"/>
      <c r="H11" s="159"/>
    </row>
    <row r="12" spans="1:8" x14ac:dyDescent="0.2">
      <c r="A12" s="160"/>
      <c r="B12" s="161"/>
      <c r="C12" s="168"/>
      <c r="D12" s="163">
        <v>45841</v>
      </c>
      <c r="E12" s="164"/>
      <c r="F12" s="165">
        <v>26378</v>
      </c>
      <c r="G12" s="166"/>
      <c r="H12" s="167"/>
    </row>
    <row r="13" spans="1:8" x14ac:dyDescent="0.2">
      <c r="A13" s="148"/>
      <c r="B13" s="153"/>
      <c r="C13" s="169"/>
      <c r="D13" s="170">
        <v>68390</v>
      </c>
      <c r="E13" s="171"/>
      <c r="F13" s="172">
        <v>54159</v>
      </c>
      <c r="G13" s="173"/>
      <c r="H13" s="159"/>
    </row>
    <row r="14" spans="1:8" x14ac:dyDescent="0.2">
      <c r="A14" s="160"/>
      <c r="B14" s="161"/>
      <c r="C14" s="162"/>
      <c r="D14" s="163">
        <v>40490</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6.53</v>
      </c>
      <c r="C19" s="174">
        <f>ROUND(VALUE(SUBSTITUTE(実質収支比率等に係る経年分析!G$48,"▲","-")),2)</f>
        <v>3.47</v>
      </c>
      <c r="D19" s="174">
        <f>ROUND(VALUE(SUBSTITUTE(実質収支比率等に係る経年分析!H$48,"▲","-")),2)</f>
        <v>6.26</v>
      </c>
      <c r="E19" s="174">
        <f>ROUND(VALUE(SUBSTITUTE(実質収支比率等に係る経年分析!I$48,"▲","-")),2)</f>
        <v>7.99</v>
      </c>
      <c r="F19" s="174">
        <f>ROUND(VALUE(SUBSTITUTE(実質収支比率等に係る経年分析!J$48,"▲","-")),2)</f>
        <v>7.44</v>
      </c>
    </row>
    <row r="20" spans="1:11" x14ac:dyDescent="0.2">
      <c r="A20" s="174" t="s">
        <v>57</v>
      </c>
      <c r="B20" s="174">
        <f>ROUND(VALUE(SUBSTITUTE(実質収支比率等に係る経年分析!F$47,"▲","-")),2)</f>
        <v>37.97</v>
      </c>
      <c r="C20" s="174">
        <f>ROUND(VALUE(SUBSTITUTE(実質収支比率等に係る経年分析!G$47,"▲","-")),2)</f>
        <v>37.93</v>
      </c>
      <c r="D20" s="174">
        <f>ROUND(VALUE(SUBSTITUTE(実質収支比率等に係る経年分析!H$47,"▲","-")),2)</f>
        <v>35.299999999999997</v>
      </c>
      <c r="E20" s="174">
        <f>ROUND(VALUE(SUBSTITUTE(実質収支比率等に係る経年分析!I$47,"▲","-")),2)</f>
        <v>37.979999999999997</v>
      </c>
      <c r="F20" s="174">
        <f>ROUND(VALUE(SUBSTITUTE(実質収支比率等に係る経年分析!J$47,"▲","-")),2)</f>
        <v>37.65</v>
      </c>
    </row>
    <row r="21" spans="1:11" x14ac:dyDescent="0.2">
      <c r="A21" s="174" t="s">
        <v>58</v>
      </c>
      <c r="B21" s="174">
        <f>IF(ISNUMBER(VALUE(SUBSTITUTE(実質収支比率等に係る経年分析!F$49,"▲","-"))),ROUND(VALUE(SUBSTITUTE(実質収支比率等に係る経年分析!F$49,"▲","-")),2),NA())</f>
        <v>0.23</v>
      </c>
      <c r="C21" s="174">
        <f>IF(ISNUMBER(VALUE(SUBSTITUTE(実質収支比率等に係る経年分析!G$49,"▲","-"))),ROUND(VALUE(SUBSTITUTE(実質収支比率等に係る経年分析!G$49,"▲","-")),2),NA())</f>
        <v>-3.01</v>
      </c>
      <c r="D21" s="174">
        <f>IF(ISNUMBER(VALUE(SUBSTITUTE(実質収支比率等に係る経年分析!H$49,"▲","-"))),ROUND(VALUE(SUBSTITUTE(実質収支比率等に係る経年分析!H$49,"▲","-")),2),NA())</f>
        <v>1.61</v>
      </c>
      <c r="E21" s="174">
        <f>IF(ISNUMBER(VALUE(SUBSTITUTE(実質収支比率等に係る経年分析!I$49,"▲","-"))),ROUND(VALUE(SUBSTITUTE(実質収支比率等に係る経年分析!I$49,"▲","-")),2),NA())</f>
        <v>6.36</v>
      </c>
      <c r="F21" s="174">
        <f>IF(ISNUMBER(VALUE(SUBSTITUTE(実質収支比率等に係る経年分析!J$49,"▲","-"))),ROUND(VALUE(SUBSTITUTE(実質収支比率等に係る経年分析!J$49,"▲","-")),2),NA())</f>
        <v>-2.37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土地取得造成事業特別会計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0.28000000000000003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0.56000000000000005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1.05</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1.1299999999999999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1098</v>
      </c>
      <c r="E42" s="176"/>
      <c r="F42" s="176"/>
      <c r="G42" s="176">
        <f>'実質公債費比率（分子）の構造'!L$52</f>
        <v>1075</v>
      </c>
      <c r="H42" s="176"/>
      <c r="I42" s="176"/>
      <c r="J42" s="176">
        <f>'実質公債費比率（分子）の構造'!M$52</f>
        <v>1098</v>
      </c>
      <c r="K42" s="176"/>
      <c r="L42" s="176"/>
      <c r="M42" s="176">
        <f>'実質公債費比率（分子）の構造'!N$52</f>
        <v>1124</v>
      </c>
      <c r="N42" s="176"/>
      <c r="O42" s="176"/>
      <c r="P42" s="176">
        <f>'実質公債費比率（分子）の構造'!O$52</f>
        <v>1123</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18</v>
      </c>
      <c r="C44" s="176"/>
      <c r="D44" s="176"/>
      <c r="E44" s="176">
        <f>'実質公債費比率（分子）の構造'!L$50</f>
        <v>8</v>
      </c>
      <c r="F44" s="176"/>
      <c r="G44" s="176"/>
      <c r="H44" s="176">
        <f>'実質公債費比率（分子）の構造'!M$50</f>
        <v>8</v>
      </c>
      <c r="I44" s="176"/>
      <c r="J44" s="176"/>
      <c r="K44" s="176">
        <f>'実質公債費比率（分子）の構造'!N$50</f>
        <v>8</v>
      </c>
      <c r="L44" s="176"/>
      <c r="M44" s="176"/>
      <c r="N44" s="176">
        <f>'実質公債費比率（分子）の構造'!O$50</f>
        <v>6</v>
      </c>
      <c r="O44" s="176"/>
      <c r="P44" s="176"/>
    </row>
    <row r="45" spans="1:16" x14ac:dyDescent="0.2">
      <c r="A45" s="176" t="s">
        <v>68</v>
      </c>
      <c r="B45" s="176">
        <f>'実質公債費比率（分子）の構造'!K$49</f>
        <v>55</v>
      </c>
      <c r="C45" s="176"/>
      <c r="D45" s="176"/>
      <c r="E45" s="176">
        <f>'実質公債費比率（分子）の構造'!L$49</f>
        <v>61</v>
      </c>
      <c r="F45" s="176"/>
      <c r="G45" s="176"/>
      <c r="H45" s="176">
        <f>'実質公債費比率（分子）の構造'!M$49</f>
        <v>59</v>
      </c>
      <c r="I45" s="176"/>
      <c r="J45" s="176"/>
      <c r="K45" s="176">
        <f>'実質公債費比率（分子）の構造'!N$49</f>
        <v>59</v>
      </c>
      <c r="L45" s="176"/>
      <c r="M45" s="176"/>
      <c r="N45" s="176">
        <f>'実質公債費比率（分子）の構造'!O$49</f>
        <v>54</v>
      </c>
      <c r="O45" s="176"/>
      <c r="P45" s="176"/>
    </row>
    <row r="46" spans="1:16" x14ac:dyDescent="0.2">
      <c r="A46" s="176" t="s">
        <v>69</v>
      </c>
      <c r="B46" s="176">
        <f>'実質公債費比率（分子）の構造'!K$48</f>
        <v>504</v>
      </c>
      <c r="C46" s="176"/>
      <c r="D46" s="176"/>
      <c r="E46" s="176">
        <f>'実質公債費比率（分子）の構造'!L$48</f>
        <v>349</v>
      </c>
      <c r="F46" s="176"/>
      <c r="G46" s="176"/>
      <c r="H46" s="176">
        <f>'実質公債費比率（分子）の構造'!M$48</f>
        <v>366</v>
      </c>
      <c r="I46" s="176"/>
      <c r="J46" s="176"/>
      <c r="K46" s="176">
        <f>'実質公債費比率（分子）の構造'!N$48</f>
        <v>382</v>
      </c>
      <c r="L46" s="176"/>
      <c r="M46" s="176"/>
      <c r="N46" s="176">
        <f>'実質公債費比率（分子）の構造'!O$48</f>
        <v>369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818</v>
      </c>
      <c r="C49" s="176"/>
      <c r="D49" s="176"/>
      <c r="E49" s="176">
        <f>'実質公債費比率（分子）の構造'!L$45</f>
        <v>816</v>
      </c>
      <c r="F49" s="176"/>
      <c r="G49" s="176"/>
      <c r="H49" s="176">
        <f>'実質公債費比率（分子）の構造'!M$45</f>
        <v>830</v>
      </c>
      <c r="I49" s="176"/>
      <c r="J49" s="176"/>
      <c r="K49" s="176">
        <f>'実質公債費比率（分子）の構造'!N$45</f>
        <v>923</v>
      </c>
      <c r="L49" s="176"/>
      <c r="M49" s="176"/>
      <c r="N49" s="176">
        <f>'実質公債費比率（分子）の構造'!O$45</f>
        <v>961</v>
      </c>
      <c r="O49" s="176"/>
      <c r="P49" s="176"/>
    </row>
    <row r="50" spans="1:16" x14ac:dyDescent="0.2">
      <c r="A50" s="176" t="s">
        <v>73</v>
      </c>
      <c r="B50" s="176" t="e">
        <f>NA()</f>
        <v>#N/A</v>
      </c>
      <c r="C50" s="176">
        <f>IF(ISNUMBER('実質公債費比率（分子）の構造'!K$53),'実質公債費比率（分子）の構造'!K$53,NA())</f>
        <v>297</v>
      </c>
      <c r="D50" s="176" t="e">
        <f>NA()</f>
        <v>#N/A</v>
      </c>
      <c r="E50" s="176" t="e">
        <f>NA()</f>
        <v>#N/A</v>
      </c>
      <c r="F50" s="176">
        <f>IF(ISNUMBER('実質公債費比率（分子）の構造'!L$53),'実質公債費比率（分子）の構造'!L$53,NA())</f>
        <v>159</v>
      </c>
      <c r="G50" s="176" t="e">
        <f>NA()</f>
        <v>#N/A</v>
      </c>
      <c r="H50" s="176" t="e">
        <f>NA()</f>
        <v>#N/A</v>
      </c>
      <c r="I50" s="176">
        <f>IF(ISNUMBER('実質公債費比率（分子）の構造'!M$53),'実質公債費比率（分子）の構造'!M$53,NA())</f>
        <v>165</v>
      </c>
      <c r="J50" s="176" t="e">
        <f>NA()</f>
        <v>#N/A</v>
      </c>
      <c r="K50" s="176" t="e">
        <f>NA()</f>
        <v>#N/A</v>
      </c>
      <c r="L50" s="176">
        <f>IF(ISNUMBER('実質公債費比率（分子）の構造'!N$53),'実質公債費比率（分子）の構造'!N$53,NA())</f>
        <v>248</v>
      </c>
      <c r="M50" s="176" t="e">
        <f>NA()</f>
        <v>#N/A</v>
      </c>
      <c r="N50" s="176" t="e">
        <f>NA()</f>
        <v>#N/A</v>
      </c>
      <c r="O50" s="176">
        <f>IF(ISNUMBER('実質公債費比率（分子）の構造'!O$53),'実質公債費比率（分子）の構造'!O$53,NA())</f>
        <v>267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14296</v>
      </c>
      <c r="E56" s="175"/>
      <c r="F56" s="175"/>
      <c r="G56" s="175">
        <f>'将来負担比率（分子）の構造'!J$52</f>
        <v>13875</v>
      </c>
      <c r="H56" s="175"/>
      <c r="I56" s="175"/>
      <c r="J56" s="175">
        <f>'将来負担比率（分子）の構造'!K$52</f>
        <v>13757</v>
      </c>
      <c r="K56" s="175"/>
      <c r="L56" s="175"/>
      <c r="M56" s="175">
        <f>'将来負担比率（分子）の構造'!L$52</f>
        <v>13466</v>
      </c>
      <c r="N56" s="175"/>
      <c r="O56" s="175"/>
      <c r="P56" s="175">
        <f>'将来負担比率（分子）の構造'!M$52</f>
        <v>13222</v>
      </c>
    </row>
    <row r="57" spans="1:16" x14ac:dyDescent="0.2">
      <c r="A57" s="175" t="s">
        <v>44</v>
      </c>
      <c r="B57" s="175"/>
      <c r="C57" s="175"/>
      <c r="D57" s="175">
        <f>'将来負担比率（分子）の構造'!I$51</f>
        <v>91</v>
      </c>
      <c r="E57" s="175"/>
      <c r="F57" s="175"/>
      <c r="G57" s="175">
        <f>'将来負担比率（分子）の構造'!J$51</f>
        <v>62</v>
      </c>
      <c r="H57" s="175"/>
      <c r="I57" s="175"/>
      <c r="J57" s="175">
        <f>'将来負担比率（分子）の構造'!K$51</f>
        <v>50</v>
      </c>
      <c r="K57" s="175"/>
      <c r="L57" s="175"/>
      <c r="M57" s="175">
        <f>'将来負担比率（分子）の構造'!L$51</f>
        <v>28</v>
      </c>
      <c r="N57" s="175"/>
      <c r="O57" s="175"/>
      <c r="P57" s="175">
        <f>'将来負担比率（分子）の構造'!M$51</f>
        <v>24</v>
      </c>
    </row>
    <row r="58" spans="1:16" x14ac:dyDescent="0.2">
      <c r="A58" s="175" t="s">
        <v>43</v>
      </c>
      <c r="B58" s="175"/>
      <c r="C58" s="175"/>
      <c r="D58" s="175">
        <f>'将来負担比率（分子）の構造'!I$50</f>
        <v>4183</v>
      </c>
      <c r="E58" s="175"/>
      <c r="F58" s="175"/>
      <c r="G58" s="175">
        <f>'将来負担比率（分子）の構造'!J$50</f>
        <v>4156</v>
      </c>
      <c r="H58" s="175"/>
      <c r="I58" s="175"/>
      <c r="J58" s="175">
        <f>'将来負担比率（分子）の構造'!K$50</f>
        <v>4065</v>
      </c>
      <c r="K58" s="175"/>
      <c r="L58" s="175"/>
      <c r="M58" s="175">
        <f>'将来負担比率（分子）の構造'!L$50</f>
        <v>4475</v>
      </c>
      <c r="N58" s="175"/>
      <c r="O58" s="175"/>
      <c r="P58" s="175">
        <f>'将来負担比率（分子）の構造'!M$50</f>
        <v>4342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1072</v>
      </c>
      <c r="C62" s="175"/>
      <c r="D62" s="175"/>
      <c r="E62" s="175">
        <f>'将来負担比率（分子）の構造'!J$45</f>
        <v>1034</v>
      </c>
      <c r="F62" s="175"/>
      <c r="G62" s="175"/>
      <c r="H62" s="175">
        <f>'将来負担比率（分子）の構造'!K$45</f>
        <v>1004</v>
      </c>
      <c r="I62" s="175"/>
      <c r="J62" s="175"/>
      <c r="K62" s="175">
        <f>'将来負担比率（分子）の構造'!L$45</f>
        <v>1007</v>
      </c>
      <c r="L62" s="175"/>
      <c r="M62" s="175"/>
      <c r="N62" s="175">
        <f>'将来負担比率（分子）の構造'!M$45</f>
        <v>989</v>
      </c>
      <c r="O62" s="175"/>
      <c r="P62" s="175"/>
    </row>
    <row r="63" spans="1:16" x14ac:dyDescent="0.2">
      <c r="A63" s="175" t="s">
        <v>36</v>
      </c>
      <c r="B63" s="175">
        <f>'将来負担比率（分子）の構造'!I$44</f>
        <v>421</v>
      </c>
      <c r="C63" s="175"/>
      <c r="D63" s="175"/>
      <c r="E63" s="175">
        <f>'将来負担比率（分子）の構造'!J$44</f>
        <v>379</v>
      </c>
      <c r="F63" s="175"/>
      <c r="G63" s="175"/>
      <c r="H63" s="175">
        <f>'将来負担比率（分子）の構造'!K$44</f>
        <v>339</v>
      </c>
      <c r="I63" s="175"/>
      <c r="J63" s="175"/>
      <c r="K63" s="175">
        <f>'将来負担比率（分子）の構造'!L$44</f>
        <v>295</v>
      </c>
      <c r="L63" s="175"/>
      <c r="M63" s="175"/>
      <c r="N63" s="175">
        <f>'将来負担比率（分子）の構造'!M$44</f>
        <v>241</v>
      </c>
      <c r="O63" s="175"/>
      <c r="P63" s="175"/>
    </row>
    <row r="64" spans="1:16" x14ac:dyDescent="0.2">
      <c r="A64" s="175" t="s">
        <v>35</v>
      </c>
      <c r="B64" s="175">
        <f>'将来負担比率（分子）の構造'!I$43</f>
        <v>5682</v>
      </c>
      <c r="C64" s="175"/>
      <c r="D64" s="175"/>
      <c r="E64" s="175">
        <f>'将来負担比率（分子）の構造'!J$43</f>
        <v>4969</v>
      </c>
      <c r="F64" s="175"/>
      <c r="G64" s="175"/>
      <c r="H64" s="175">
        <f>'将来負担比率（分子）の構造'!K$43</f>
        <v>4867</v>
      </c>
      <c r="I64" s="175"/>
      <c r="J64" s="175"/>
      <c r="K64" s="175">
        <f>'将来負担比率（分子）の構造'!L$43</f>
        <v>4757</v>
      </c>
      <c r="L64" s="175"/>
      <c r="M64" s="175"/>
      <c r="N64" s="175">
        <f>'将来負担比率（分子）の構造'!M$43</f>
        <v>4508</v>
      </c>
      <c r="O64" s="175"/>
      <c r="P64" s="175"/>
    </row>
    <row r="65" spans="1:16" x14ac:dyDescent="0.2">
      <c r="A65" s="175" t="s">
        <v>34</v>
      </c>
      <c r="B65" s="175">
        <f>'将来負担比率（分子）の構造'!I$42</f>
        <v>344</v>
      </c>
      <c r="C65" s="175"/>
      <c r="D65" s="175"/>
      <c r="E65" s="175">
        <f>'将来負担比率（分子）の構造'!J$42</f>
        <v>336</v>
      </c>
      <c r="F65" s="175"/>
      <c r="G65" s="175"/>
      <c r="H65" s="175">
        <f>'将来負担比率（分子）の構造'!K$42</f>
        <v>328</v>
      </c>
      <c r="I65" s="175"/>
      <c r="J65" s="175"/>
      <c r="K65" s="175">
        <f>'将来負担比率（分子）の構造'!L$42</f>
        <v>320</v>
      </c>
      <c r="L65" s="175"/>
      <c r="M65" s="175"/>
      <c r="N65" s="175">
        <f>'将来負担比率（分子）の構造'!M$42</f>
        <v>312</v>
      </c>
      <c r="O65" s="175"/>
      <c r="P65" s="175"/>
    </row>
    <row r="66" spans="1:16" x14ac:dyDescent="0.2">
      <c r="A66" s="175" t="s">
        <v>33</v>
      </c>
      <c r="B66" s="175">
        <f>'将来負担比率（分子）の構造'!I$41</f>
        <v>11771</v>
      </c>
      <c r="C66" s="175"/>
      <c r="D66" s="175"/>
      <c r="E66" s="175">
        <f>'将来負担比率（分子）の構造'!J$41</f>
        <v>11551</v>
      </c>
      <c r="F66" s="175"/>
      <c r="G66" s="175"/>
      <c r="H66" s="175">
        <f>'将来負担比率（分子）の構造'!K$41</f>
        <v>12093</v>
      </c>
      <c r="I66" s="175"/>
      <c r="J66" s="175"/>
      <c r="K66" s="175">
        <f>'将来負担比率（分子）の構造'!L$41</f>
        <v>12529</v>
      </c>
      <c r="L66" s="175"/>
      <c r="M66" s="175"/>
      <c r="N66" s="175">
        <f>'将来負担比率（分子）の構造'!M$41</f>
        <v>12982</v>
      </c>
      <c r="O66" s="175"/>
      <c r="P66" s="175"/>
    </row>
    <row r="67" spans="1:16" x14ac:dyDescent="0.2">
      <c r="A67" s="175" t="s">
        <v>77</v>
      </c>
      <c r="B67" s="175" t="e">
        <f>NA()</f>
        <v>#N/A</v>
      </c>
      <c r="C67" s="175">
        <f>IF(ISNUMBER('将来負担比率（分子）の構造'!I$53), IF('将来負担比率（分子）の構造'!I$53 &lt; 0, 0, '将来負担比率（分子）の構造'!I$53), NA())</f>
        <v>720</v>
      </c>
      <c r="D67" s="175" t="e">
        <f>NA()</f>
        <v>#N/A</v>
      </c>
      <c r="E67" s="175" t="e">
        <f>NA()</f>
        <v>#N/A</v>
      </c>
      <c r="F67" s="175">
        <f>IF(ISNUMBER('将来負担比率（分子）の構造'!J$53), IF('将来負担比率（分子）の構造'!J$53 &lt; 0, 0, '将来負担比率（分子）の構造'!J$53), NA())</f>
        <v>177</v>
      </c>
      <c r="G67" s="175" t="e">
        <f>NA()</f>
        <v>#N/A</v>
      </c>
      <c r="H67" s="175" t="e">
        <f>NA()</f>
        <v>#N/A</v>
      </c>
      <c r="I67" s="175">
        <f>IF(ISNUMBER('将来負担比率（分子）の構造'!K$53), IF('将来負担比率（分子）の構造'!K$53 &lt; 0, 0, '将来負担比率（分子）の構造'!K$53), NA())</f>
        <v>757</v>
      </c>
      <c r="J67" s="175" t="e">
        <f>NA()</f>
        <v>#N/A</v>
      </c>
      <c r="K67" s="175" t="e">
        <f>NA()</f>
        <v>#N/A</v>
      </c>
      <c r="L67" s="175">
        <f>IF(ISNUMBER('将来負担比率（分子）の構造'!L$53), IF('将来負担比率（分子）の構造'!L$53 &lt; 0, 0, '将来負担比率（分子）の構造'!L$53), NA())</f>
        <v>940</v>
      </c>
      <c r="M67" s="175" t="e">
        <f>NA()</f>
        <v>#N/A</v>
      </c>
      <c r="N67" s="175" t="e">
        <f>NA()</f>
        <v>#N/A</v>
      </c>
      <c r="O67" s="175">
        <f>IF(ISNUMBER('将来負担比率（分子）の構造'!M$53), IF('将来負担比率（分子）の構造'!M$53 &lt; 0, 0, '将来負担比率（分子）の構造'!M$53), NA())</f>
        <v>1443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2101</v>
      </c>
      <c r="C72" s="179">
        <f>基金残高に係る経年分析!G55</f>
        <v>2372</v>
      </c>
      <c r="D72" s="179">
        <f>基金残高に係る経年分析!H55</f>
        <v>2277</v>
      </c>
    </row>
    <row r="73" spans="1:16" x14ac:dyDescent="0.2">
      <c r="A73" s="178" t="s">
        <v>80</v>
      </c>
      <c r="B73" s="179">
        <f>基金残高に係る経年分析!F56</f>
        <v>15</v>
      </c>
      <c r="C73" s="179">
        <f>基金残高に係る経年分析!G56</f>
        <v>127</v>
      </c>
      <c r="D73" s="179">
        <f>基金残高に係る経年分析!H56</f>
        <v>127</v>
      </c>
    </row>
    <row r="74" spans="1:16" x14ac:dyDescent="0.2">
      <c r="A74" s="178" t="s">
        <v>81</v>
      </c>
      <c r="B74" s="179">
        <f>基金残高に係る経年分析!F57</f>
        <v>2521</v>
      </c>
      <c r="C74" s="179">
        <f>基金残高に係る経年分析!G57</f>
        <v>2417</v>
      </c>
      <c r="D74" s="179">
        <f>基金残高に係る経年分析!H57</f>
        <v>2292</v>
      </c>
    </row>
  </sheetData>
  <sheetProtection algorithmName="SHA-512" hashValue="3S1Y9cjH0UhtuHulT9sYGkKOEZy7CklDPcC8DF8TseEB6kzGB+GXe3hupGiiyRj0XXu9+okAltPmrIlSWEtqhA==" saltValue="cSHl13k4zmiCvCmK5D8s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3117218</v>
      </c>
      <c r="S5" s="613"/>
      <c r="T5" s="613"/>
      <c r="U5" s="613"/>
      <c r="V5" s="613"/>
      <c r="W5" s="613"/>
      <c r="X5" s="613"/>
      <c r="Y5" s="614"/>
      <c r="Z5" s="615">
        <v>26.8</v>
      </c>
      <c r="AA5" s="615"/>
      <c r="AB5" s="615"/>
      <c r="AC5" s="615"/>
      <c r="AD5" s="616">
        <v>3117218</v>
      </c>
      <c r="AE5" s="616"/>
      <c r="AF5" s="616"/>
      <c r="AG5" s="616"/>
      <c r="AH5" s="616"/>
      <c r="AI5" s="616"/>
      <c r="AJ5" s="616"/>
      <c r="AK5" s="616"/>
      <c r="AL5" s="617">
        <v>51.5</v>
      </c>
      <c r="AM5" s="618"/>
      <c r="AN5" s="618"/>
      <c r="AO5" s="619"/>
      <c r="AP5" s="609" t="s">
        <v>231</v>
      </c>
      <c r="AQ5" s="610"/>
      <c r="AR5" s="610"/>
      <c r="AS5" s="610"/>
      <c r="AT5" s="610"/>
      <c r="AU5" s="610"/>
      <c r="AV5" s="610"/>
      <c r="AW5" s="610"/>
      <c r="AX5" s="610"/>
      <c r="AY5" s="610"/>
      <c r="AZ5" s="610"/>
      <c r="BA5" s="610"/>
      <c r="BB5" s="610"/>
      <c r="BC5" s="610"/>
      <c r="BD5" s="610"/>
      <c r="BE5" s="610"/>
      <c r="BF5" s="611"/>
      <c r="BG5" s="623">
        <v>3117218</v>
      </c>
      <c r="BH5" s="624"/>
      <c r="BI5" s="624"/>
      <c r="BJ5" s="624"/>
      <c r="BK5" s="624"/>
      <c r="BL5" s="624"/>
      <c r="BM5" s="624"/>
      <c r="BN5" s="625"/>
      <c r="BO5" s="626">
        <v>100</v>
      </c>
      <c r="BP5" s="626"/>
      <c r="BQ5" s="626"/>
      <c r="BR5" s="626"/>
      <c r="BS5" s="627">
        <v>36762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79184</v>
      </c>
      <c r="S6" s="624"/>
      <c r="T6" s="624"/>
      <c r="U6" s="624"/>
      <c r="V6" s="624"/>
      <c r="W6" s="624"/>
      <c r="X6" s="624"/>
      <c r="Y6" s="625"/>
      <c r="Z6" s="626">
        <v>0.7</v>
      </c>
      <c r="AA6" s="626"/>
      <c r="AB6" s="626"/>
      <c r="AC6" s="626"/>
      <c r="AD6" s="627">
        <v>79184</v>
      </c>
      <c r="AE6" s="627"/>
      <c r="AF6" s="627"/>
      <c r="AG6" s="627"/>
      <c r="AH6" s="627"/>
      <c r="AI6" s="627"/>
      <c r="AJ6" s="627"/>
      <c r="AK6" s="627"/>
      <c r="AL6" s="628">
        <v>1.3</v>
      </c>
      <c r="AM6" s="629"/>
      <c r="AN6" s="629"/>
      <c r="AO6" s="630"/>
      <c r="AP6" s="620" t="s">
        <v>236</v>
      </c>
      <c r="AQ6" s="621"/>
      <c r="AR6" s="621"/>
      <c r="AS6" s="621"/>
      <c r="AT6" s="621"/>
      <c r="AU6" s="621"/>
      <c r="AV6" s="621"/>
      <c r="AW6" s="621"/>
      <c r="AX6" s="621"/>
      <c r="AY6" s="621"/>
      <c r="AZ6" s="621"/>
      <c r="BA6" s="621"/>
      <c r="BB6" s="621"/>
      <c r="BC6" s="621"/>
      <c r="BD6" s="621"/>
      <c r="BE6" s="621"/>
      <c r="BF6" s="622"/>
      <c r="BG6" s="623">
        <v>3117218</v>
      </c>
      <c r="BH6" s="624"/>
      <c r="BI6" s="624"/>
      <c r="BJ6" s="624"/>
      <c r="BK6" s="624"/>
      <c r="BL6" s="624"/>
      <c r="BM6" s="624"/>
      <c r="BN6" s="625"/>
      <c r="BO6" s="626">
        <v>100</v>
      </c>
      <c r="BP6" s="626"/>
      <c r="BQ6" s="626"/>
      <c r="BR6" s="626"/>
      <c r="BS6" s="627">
        <v>36762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94474</v>
      </c>
      <c r="CS6" s="624"/>
      <c r="CT6" s="624"/>
      <c r="CU6" s="624"/>
      <c r="CV6" s="624"/>
      <c r="CW6" s="624"/>
      <c r="CX6" s="624"/>
      <c r="CY6" s="625"/>
      <c r="CZ6" s="617">
        <v>0.9</v>
      </c>
      <c r="DA6" s="618"/>
      <c r="DB6" s="618"/>
      <c r="DC6" s="634"/>
      <c r="DD6" s="632" t="s">
        <v>238</v>
      </c>
      <c r="DE6" s="624"/>
      <c r="DF6" s="624"/>
      <c r="DG6" s="624"/>
      <c r="DH6" s="624"/>
      <c r="DI6" s="624"/>
      <c r="DJ6" s="624"/>
      <c r="DK6" s="624"/>
      <c r="DL6" s="624"/>
      <c r="DM6" s="624"/>
      <c r="DN6" s="624"/>
      <c r="DO6" s="624"/>
      <c r="DP6" s="625"/>
      <c r="DQ6" s="632">
        <v>94474</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1487</v>
      </c>
      <c r="S7" s="624"/>
      <c r="T7" s="624"/>
      <c r="U7" s="624"/>
      <c r="V7" s="624"/>
      <c r="W7" s="624"/>
      <c r="X7" s="624"/>
      <c r="Y7" s="625"/>
      <c r="Z7" s="626">
        <v>0</v>
      </c>
      <c r="AA7" s="626"/>
      <c r="AB7" s="626"/>
      <c r="AC7" s="626"/>
      <c r="AD7" s="627">
        <v>1487</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1253623</v>
      </c>
      <c r="BH7" s="624"/>
      <c r="BI7" s="624"/>
      <c r="BJ7" s="624"/>
      <c r="BK7" s="624"/>
      <c r="BL7" s="624"/>
      <c r="BM7" s="624"/>
      <c r="BN7" s="625"/>
      <c r="BO7" s="626">
        <v>40.200000000000003</v>
      </c>
      <c r="BP7" s="626"/>
      <c r="BQ7" s="626"/>
      <c r="BR7" s="626"/>
      <c r="BS7" s="627">
        <v>36762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1197977</v>
      </c>
      <c r="CS7" s="624"/>
      <c r="CT7" s="624"/>
      <c r="CU7" s="624"/>
      <c r="CV7" s="624"/>
      <c r="CW7" s="624"/>
      <c r="CX7" s="624"/>
      <c r="CY7" s="625"/>
      <c r="CZ7" s="626">
        <v>10.9</v>
      </c>
      <c r="DA7" s="626"/>
      <c r="DB7" s="626"/>
      <c r="DC7" s="626"/>
      <c r="DD7" s="632">
        <v>11389</v>
      </c>
      <c r="DE7" s="624"/>
      <c r="DF7" s="624"/>
      <c r="DG7" s="624"/>
      <c r="DH7" s="624"/>
      <c r="DI7" s="624"/>
      <c r="DJ7" s="624"/>
      <c r="DK7" s="624"/>
      <c r="DL7" s="624"/>
      <c r="DM7" s="624"/>
      <c r="DN7" s="624"/>
      <c r="DO7" s="624"/>
      <c r="DP7" s="625"/>
      <c r="DQ7" s="632">
        <v>985226</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14860</v>
      </c>
      <c r="S8" s="624"/>
      <c r="T8" s="624"/>
      <c r="U8" s="624"/>
      <c r="V8" s="624"/>
      <c r="W8" s="624"/>
      <c r="X8" s="624"/>
      <c r="Y8" s="625"/>
      <c r="Z8" s="626">
        <v>0.1</v>
      </c>
      <c r="AA8" s="626"/>
      <c r="AB8" s="626"/>
      <c r="AC8" s="626"/>
      <c r="AD8" s="627">
        <v>14860</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38637</v>
      </c>
      <c r="BH8" s="624"/>
      <c r="BI8" s="624"/>
      <c r="BJ8" s="624"/>
      <c r="BK8" s="624"/>
      <c r="BL8" s="624"/>
      <c r="BM8" s="624"/>
      <c r="BN8" s="625"/>
      <c r="BO8" s="626">
        <v>1.2</v>
      </c>
      <c r="BP8" s="626"/>
      <c r="BQ8" s="626"/>
      <c r="BR8" s="626"/>
      <c r="BS8" s="627" t="s">
        <v>129</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3253143</v>
      </c>
      <c r="CS8" s="624"/>
      <c r="CT8" s="624"/>
      <c r="CU8" s="624"/>
      <c r="CV8" s="624"/>
      <c r="CW8" s="624"/>
      <c r="CX8" s="624"/>
      <c r="CY8" s="625"/>
      <c r="CZ8" s="626">
        <v>29.5</v>
      </c>
      <c r="DA8" s="626"/>
      <c r="DB8" s="626"/>
      <c r="DC8" s="626"/>
      <c r="DD8" s="632">
        <v>118780</v>
      </c>
      <c r="DE8" s="624"/>
      <c r="DF8" s="624"/>
      <c r="DG8" s="624"/>
      <c r="DH8" s="624"/>
      <c r="DI8" s="624"/>
      <c r="DJ8" s="624"/>
      <c r="DK8" s="624"/>
      <c r="DL8" s="624"/>
      <c r="DM8" s="624"/>
      <c r="DN8" s="624"/>
      <c r="DO8" s="624"/>
      <c r="DP8" s="625"/>
      <c r="DQ8" s="632">
        <v>1661131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11773</v>
      </c>
      <c r="S9" s="624"/>
      <c r="T9" s="624"/>
      <c r="U9" s="624"/>
      <c r="V9" s="624"/>
      <c r="W9" s="624"/>
      <c r="X9" s="624"/>
      <c r="Y9" s="625"/>
      <c r="Z9" s="626">
        <v>0.1</v>
      </c>
      <c r="AA9" s="626"/>
      <c r="AB9" s="626"/>
      <c r="AC9" s="626"/>
      <c r="AD9" s="627">
        <v>11773</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997241</v>
      </c>
      <c r="BH9" s="624"/>
      <c r="BI9" s="624"/>
      <c r="BJ9" s="624"/>
      <c r="BK9" s="624"/>
      <c r="BL9" s="624"/>
      <c r="BM9" s="624"/>
      <c r="BN9" s="625"/>
      <c r="BO9" s="626">
        <v>32</v>
      </c>
      <c r="BP9" s="626"/>
      <c r="BQ9" s="626"/>
      <c r="BR9" s="626"/>
      <c r="BS9" s="627" t="s">
        <v>129</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843301</v>
      </c>
      <c r="CS9" s="624"/>
      <c r="CT9" s="624"/>
      <c r="CU9" s="624"/>
      <c r="CV9" s="624"/>
      <c r="CW9" s="624"/>
      <c r="CX9" s="624"/>
      <c r="CY9" s="625"/>
      <c r="CZ9" s="626">
        <v>7.6</v>
      </c>
      <c r="DA9" s="626"/>
      <c r="DB9" s="626"/>
      <c r="DC9" s="626"/>
      <c r="DD9" s="632" t="s">
        <v>129</v>
      </c>
      <c r="DE9" s="624"/>
      <c r="DF9" s="624"/>
      <c r="DG9" s="624"/>
      <c r="DH9" s="624"/>
      <c r="DI9" s="624"/>
      <c r="DJ9" s="624"/>
      <c r="DK9" s="624"/>
      <c r="DL9" s="624"/>
      <c r="DM9" s="624"/>
      <c r="DN9" s="624"/>
      <c r="DO9" s="624"/>
      <c r="DP9" s="625"/>
      <c r="DQ9" s="632">
        <v>675875</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129</v>
      </c>
      <c r="AE10" s="627"/>
      <c r="AF10" s="627"/>
      <c r="AG10" s="627"/>
      <c r="AH10" s="627"/>
      <c r="AI10" s="627"/>
      <c r="AJ10" s="627"/>
      <c r="AK10" s="627"/>
      <c r="AL10" s="628" t="s">
        <v>129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75468</v>
      </c>
      <c r="BH10" s="624"/>
      <c r="BI10" s="624"/>
      <c r="BJ10" s="624"/>
      <c r="BK10" s="624"/>
      <c r="BL10" s="624"/>
      <c r="BM10" s="624"/>
      <c r="BN10" s="625"/>
      <c r="BO10" s="626">
        <v>2.4</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1622</v>
      </c>
      <c r="CS10" s="624"/>
      <c r="CT10" s="624"/>
      <c r="CU10" s="624"/>
      <c r="CV10" s="624"/>
      <c r="CW10" s="624"/>
      <c r="CX10" s="624"/>
      <c r="CY10" s="625"/>
      <c r="CZ10" s="626">
        <v>0</v>
      </c>
      <c r="DA10" s="626"/>
      <c r="DB10" s="626"/>
      <c r="DC10" s="626"/>
      <c r="DD10" s="632" t="s">
        <v>238</v>
      </c>
      <c r="DE10" s="624"/>
      <c r="DF10" s="624"/>
      <c r="DG10" s="624"/>
      <c r="DH10" s="624"/>
      <c r="DI10" s="624"/>
      <c r="DJ10" s="624"/>
      <c r="DK10" s="624"/>
      <c r="DL10" s="624"/>
      <c r="DM10" s="624"/>
      <c r="DN10" s="624"/>
      <c r="DO10" s="624"/>
      <c r="DP10" s="625"/>
      <c r="DQ10" s="632">
        <v>1398</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498600</v>
      </c>
      <c r="S11" s="624"/>
      <c r="T11" s="624"/>
      <c r="U11" s="624"/>
      <c r="V11" s="624"/>
      <c r="W11" s="624"/>
      <c r="X11" s="624"/>
      <c r="Y11" s="625"/>
      <c r="Z11" s="628">
        <v>4.3</v>
      </c>
      <c r="AA11" s="629"/>
      <c r="AB11" s="629"/>
      <c r="AC11" s="635"/>
      <c r="AD11" s="632">
        <v>498600</v>
      </c>
      <c r="AE11" s="624"/>
      <c r="AF11" s="624"/>
      <c r="AG11" s="624"/>
      <c r="AH11" s="624"/>
      <c r="AI11" s="624"/>
      <c r="AJ11" s="624"/>
      <c r="AK11" s="625"/>
      <c r="AL11" s="628">
        <v>8.1999999999999993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142277</v>
      </c>
      <c r="BH11" s="624"/>
      <c r="BI11" s="624"/>
      <c r="BJ11" s="624"/>
      <c r="BK11" s="624"/>
      <c r="BL11" s="624"/>
      <c r="BM11" s="624"/>
      <c r="BN11" s="625"/>
      <c r="BO11" s="626">
        <v>4.5999999999999996</v>
      </c>
      <c r="BP11" s="626"/>
      <c r="BQ11" s="626"/>
      <c r="BR11" s="626"/>
      <c r="BS11" s="627">
        <v>36762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273474</v>
      </c>
      <c r="CS11" s="624"/>
      <c r="CT11" s="624"/>
      <c r="CU11" s="624"/>
      <c r="CV11" s="624"/>
      <c r="CW11" s="624"/>
      <c r="CX11" s="624"/>
      <c r="CY11" s="625"/>
      <c r="CZ11" s="626">
        <v>2.5</v>
      </c>
      <c r="DA11" s="626"/>
      <c r="DB11" s="626"/>
      <c r="DC11" s="626"/>
      <c r="DD11" s="632">
        <v>28512</v>
      </c>
      <c r="DE11" s="624"/>
      <c r="DF11" s="624"/>
      <c r="DG11" s="624"/>
      <c r="DH11" s="624"/>
      <c r="DI11" s="624"/>
      <c r="DJ11" s="624"/>
      <c r="DK11" s="624"/>
      <c r="DL11" s="624"/>
      <c r="DM11" s="624"/>
      <c r="DN11" s="624"/>
      <c r="DO11" s="624"/>
      <c r="DP11" s="625"/>
      <c r="DQ11" s="632">
        <v>186996</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176</v>
      </c>
      <c r="S12" s="624"/>
      <c r="T12" s="624"/>
      <c r="U12" s="624"/>
      <c r="V12" s="624"/>
      <c r="W12" s="624"/>
      <c r="X12" s="624"/>
      <c r="Y12" s="625"/>
      <c r="Z12" s="626" t="s">
        <v>238</v>
      </c>
      <c r="AA12" s="626"/>
      <c r="AB12" s="626"/>
      <c r="AC12" s="626"/>
      <c r="AD12" s="627" t="s">
        <v>238</v>
      </c>
      <c r="AE12" s="627"/>
      <c r="AF12" s="627"/>
      <c r="AG12" s="627"/>
      <c r="AH12" s="627"/>
      <c r="AI12" s="627"/>
      <c r="AJ12" s="627"/>
      <c r="AK12" s="627"/>
      <c r="AL12" s="628" t="s">
        <v>129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1621723</v>
      </c>
      <c r="BH12" s="624"/>
      <c r="BI12" s="624"/>
      <c r="BJ12" s="624"/>
      <c r="BK12" s="624"/>
      <c r="BL12" s="624"/>
      <c r="BM12" s="624"/>
      <c r="BN12" s="625"/>
      <c r="BO12" s="626">
        <v>52</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216027</v>
      </c>
      <c r="CS12" s="624"/>
      <c r="CT12" s="624"/>
      <c r="CU12" s="624"/>
      <c r="CV12" s="624"/>
      <c r="CW12" s="624"/>
      <c r="CX12" s="624"/>
      <c r="CY12" s="625"/>
      <c r="CZ12" s="626">
        <v>2</v>
      </c>
      <c r="DA12" s="626"/>
      <c r="DB12" s="626"/>
      <c r="DC12" s="626"/>
      <c r="DD12" s="632" t="s">
        <v>129</v>
      </c>
      <c r="DE12" s="624"/>
      <c r="DF12" s="624"/>
      <c r="DG12" s="624"/>
      <c r="DH12" s="624"/>
      <c r="DI12" s="624"/>
      <c r="DJ12" s="624"/>
      <c r="DK12" s="624"/>
      <c r="DL12" s="624"/>
      <c r="DM12" s="624"/>
      <c r="DN12" s="624"/>
      <c r="DO12" s="624"/>
      <c r="DP12" s="625"/>
      <c r="DQ12" s="632">
        <v>177727</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129</v>
      </c>
      <c r="AA13" s="626"/>
      <c r="AB13" s="626"/>
      <c r="AC13" s="626"/>
      <c r="AD13" s="627" t="s">
        <v>238</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1621723</v>
      </c>
      <c r="BH13" s="624"/>
      <c r="BI13" s="624"/>
      <c r="BJ13" s="624"/>
      <c r="BK13" s="624"/>
      <c r="BL13" s="624"/>
      <c r="BM13" s="624"/>
      <c r="BN13" s="625"/>
      <c r="BO13" s="626">
        <v>52</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1126460</v>
      </c>
      <c r="CS13" s="624"/>
      <c r="CT13" s="624"/>
      <c r="CU13" s="624"/>
      <c r="CV13" s="624"/>
      <c r="CW13" s="624"/>
      <c r="CX13" s="624"/>
      <c r="CY13" s="625"/>
      <c r="CZ13" s="626">
        <v>10.199999999999999</v>
      </c>
      <c r="DA13" s="626"/>
      <c r="DB13" s="626"/>
      <c r="DC13" s="626"/>
      <c r="DD13" s="632">
        <v>522279</v>
      </c>
      <c r="DE13" s="624"/>
      <c r="DF13" s="624"/>
      <c r="DG13" s="624"/>
      <c r="DH13" s="624"/>
      <c r="DI13" s="624"/>
      <c r="DJ13" s="624"/>
      <c r="DK13" s="624"/>
      <c r="DL13" s="624"/>
      <c r="DM13" s="624"/>
      <c r="DN13" s="624"/>
      <c r="DO13" s="624"/>
      <c r="DP13" s="625"/>
      <c r="DQ13" s="632">
        <v>660581</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129</v>
      </c>
      <c r="AE14" s="627"/>
      <c r="AF14" s="627"/>
      <c r="AG14" s="627"/>
      <c r="AH14" s="627"/>
      <c r="AI14" s="627"/>
      <c r="AJ14" s="627"/>
      <c r="AK14" s="627"/>
      <c r="AL14" s="628" t="s">
        <v>129</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88310</v>
      </c>
      <c r="BH14" s="624"/>
      <c r="BI14" s="624"/>
      <c r="BJ14" s="624"/>
      <c r="BK14" s="624"/>
      <c r="BL14" s="624"/>
      <c r="BM14" s="624"/>
      <c r="BN14" s="625"/>
      <c r="BO14" s="626">
        <v>2.8</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452768</v>
      </c>
      <c r="CS14" s="624"/>
      <c r="CT14" s="624"/>
      <c r="CU14" s="624"/>
      <c r="CV14" s="624"/>
      <c r="CW14" s="624"/>
      <c r="CX14" s="624"/>
      <c r="CY14" s="625"/>
      <c r="CZ14" s="626">
        <v>4.0999999999999996</v>
      </c>
      <c r="DA14" s="626"/>
      <c r="DB14" s="626"/>
      <c r="DC14" s="626"/>
      <c r="DD14" s="632">
        <v>11825</v>
      </c>
      <c r="DE14" s="624"/>
      <c r="DF14" s="624"/>
      <c r="DG14" s="624"/>
      <c r="DH14" s="624"/>
      <c r="DI14" s="624"/>
      <c r="DJ14" s="624"/>
      <c r="DK14" s="624"/>
      <c r="DL14" s="624"/>
      <c r="DM14" s="624"/>
      <c r="DN14" s="624"/>
      <c r="DO14" s="624"/>
      <c r="DP14" s="625"/>
      <c r="DQ14" s="632">
        <v>449081</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153562</v>
      </c>
      <c r="BH15" s="624"/>
      <c r="BI15" s="624"/>
      <c r="BJ15" s="624"/>
      <c r="BK15" s="624"/>
      <c r="BL15" s="624"/>
      <c r="BM15" s="624"/>
      <c r="BN15" s="625"/>
      <c r="BO15" s="626">
        <v>4.9000000000000004</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2612503</v>
      </c>
      <c r="CS15" s="624"/>
      <c r="CT15" s="624"/>
      <c r="CU15" s="624"/>
      <c r="CV15" s="624"/>
      <c r="CW15" s="624"/>
      <c r="CX15" s="624"/>
      <c r="CY15" s="625"/>
      <c r="CZ15" s="626">
        <v>23.7</v>
      </c>
      <c r="DA15" s="626"/>
      <c r="DB15" s="626"/>
      <c r="DC15" s="626"/>
      <c r="DD15" s="632">
        <v>1353310</v>
      </c>
      <c r="DE15" s="624"/>
      <c r="DF15" s="624"/>
      <c r="DG15" s="624"/>
      <c r="DH15" s="624"/>
      <c r="DI15" s="624"/>
      <c r="DJ15" s="624"/>
      <c r="DK15" s="624"/>
      <c r="DL15" s="624"/>
      <c r="DM15" s="624"/>
      <c r="DN15" s="624"/>
      <c r="DO15" s="624"/>
      <c r="DP15" s="625"/>
      <c r="DQ15" s="632">
        <v>1112751</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12220</v>
      </c>
      <c r="S16" s="624"/>
      <c r="T16" s="624"/>
      <c r="U16" s="624"/>
      <c r="V16" s="624"/>
      <c r="W16" s="624"/>
      <c r="X16" s="624"/>
      <c r="Y16" s="625"/>
      <c r="Z16" s="626">
        <v>0.1</v>
      </c>
      <c r="AA16" s="626"/>
      <c r="AB16" s="626"/>
      <c r="AC16" s="626"/>
      <c r="AD16" s="627">
        <v>12220</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129</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5972</v>
      </c>
      <c r="CS16" s="624"/>
      <c r="CT16" s="624"/>
      <c r="CU16" s="624"/>
      <c r="CV16" s="624"/>
      <c r="CW16" s="624"/>
      <c r="CX16" s="624"/>
      <c r="CY16" s="625"/>
      <c r="CZ16" s="626">
        <v>0.1</v>
      </c>
      <c r="DA16" s="626"/>
      <c r="DB16" s="626"/>
      <c r="DC16" s="626"/>
      <c r="DD16" s="632" t="s">
        <v>238</v>
      </c>
      <c r="DE16" s="624"/>
      <c r="DF16" s="624"/>
      <c r="DG16" s="624"/>
      <c r="DH16" s="624"/>
      <c r="DI16" s="624"/>
      <c r="DJ16" s="624"/>
      <c r="DK16" s="624"/>
      <c r="DL16" s="624"/>
      <c r="DM16" s="624"/>
      <c r="DN16" s="624"/>
      <c r="DO16" s="624"/>
      <c r="DP16" s="625"/>
      <c r="DQ16" s="632">
        <v>2567</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58279</v>
      </c>
      <c r="S17" s="624"/>
      <c r="T17" s="624"/>
      <c r="U17" s="624"/>
      <c r="V17" s="624"/>
      <c r="W17" s="624"/>
      <c r="X17" s="624"/>
      <c r="Y17" s="625"/>
      <c r="Z17" s="626">
        <v>0.5</v>
      </c>
      <c r="AA17" s="626"/>
      <c r="AB17" s="626"/>
      <c r="AC17" s="626"/>
      <c r="AD17" s="627">
        <v>58279</v>
      </c>
      <c r="AE17" s="627"/>
      <c r="AF17" s="627"/>
      <c r="AG17" s="627"/>
      <c r="AH17" s="627"/>
      <c r="AI17" s="627"/>
      <c r="AJ17" s="627"/>
      <c r="AK17" s="627"/>
      <c r="AL17" s="628">
        <v>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961227</v>
      </c>
      <c r="CS17" s="624"/>
      <c r="CT17" s="624"/>
      <c r="CU17" s="624"/>
      <c r="CV17" s="624"/>
      <c r="CW17" s="624"/>
      <c r="CX17" s="624"/>
      <c r="CY17" s="625"/>
      <c r="CZ17" s="626">
        <v>8.6999999999999993</v>
      </c>
      <c r="DA17" s="626"/>
      <c r="DB17" s="626"/>
      <c r="DC17" s="626"/>
      <c r="DD17" s="632" t="s">
        <v>238</v>
      </c>
      <c r="DE17" s="624"/>
      <c r="DF17" s="624"/>
      <c r="DG17" s="624"/>
      <c r="DH17" s="624"/>
      <c r="DI17" s="624"/>
      <c r="DJ17" s="624"/>
      <c r="DK17" s="624"/>
      <c r="DL17" s="624"/>
      <c r="DM17" s="624"/>
      <c r="DN17" s="624"/>
      <c r="DO17" s="624"/>
      <c r="DP17" s="625"/>
      <c r="DQ17" s="632">
        <v>960346</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30408</v>
      </c>
      <c r="S18" s="624"/>
      <c r="T18" s="624"/>
      <c r="U18" s="624"/>
      <c r="V18" s="624"/>
      <c r="W18" s="624"/>
      <c r="X18" s="624"/>
      <c r="Y18" s="625"/>
      <c r="Z18" s="626">
        <v>0.3</v>
      </c>
      <c r="AA18" s="626"/>
      <c r="AB18" s="626"/>
      <c r="AC18" s="626"/>
      <c r="AD18" s="627">
        <v>30408</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238</v>
      </c>
      <c r="BP18" s="626"/>
      <c r="BQ18" s="626"/>
      <c r="BR18" s="626"/>
      <c r="BS18" s="627" t="s">
        <v>129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176</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30408</v>
      </c>
      <c r="S19" s="624"/>
      <c r="T19" s="624"/>
      <c r="U19" s="624"/>
      <c r="V19" s="624"/>
      <c r="W19" s="624"/>
      <c r="X19" s="624"/>
      <c r="Y19" s="625"/>
      <c r="Z19" s="626">
        <v>0.3</v>
      </c>
      <c r="AA19" s="626"/>
      <c r="AB19" s="626"/>
      <c r="AC19" s="626"/>
      <c r="AD19" s="627">
        <v>30408</v>
      </c>
      <c r="AE19" s="627"/>
      <c r="AF19" s="627"/>
      <c r="AG19" s="627"/>
      <c r="AH19" s="627"/>
      <c r="AI19" s="627"/>
      <c r="AJ19" s="627"/>
      <c r="AK19" s="627"/>
      <c r="AL19" s="628">
        <v>0.5</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129</v>
      </c>
      <c r="BH19" s="624"/>
      <c r="BI19" s="624"/>
      <c r="BJ19" s="624"/>
      <c r="BK19" s="624"/>
      <c r="BL19" s="624"/>
      <c r="BM19" s="624"/>
      <c r="BN19" s="625"/>
      <c r="BO19" s="626" t="s">
        <v>129</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t="s">
        <v>238</v>
      </c>
      <c r="S20" s="624"/>
      <c r="T20" s="624"/>
      <c r="U20" s="624"/>
      <c r="V20" s="624"/>
      <c r="W20" s="624"/>
      <c r="X20" s="624"/>
      <c r="Y20" s="625"/>
      <c r="Z20" s="626" t="s">
        <v>238</v>
      </c>
      <c r="AA20" s="626"/>
      <c r="AB20" s="626"/>
      <c r="AC20" s="626"/>
      <c r="AD20" s="627" t="s">
        <v>129</v>
      </c>
      <c r="AE20" s="627"/>
      <c r="AF20" s="627"/>
      <c r="AG20" s="627"/>
      <c r="AH20" s="627"/>
      <c r="AI20" s="627"/>
      <c r="AJ20" s="627"/>
      <c r="AK20" s="627"/>
      <c r="AL20" s="628" t="s">
        <v>129</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238</v>
      </c>
      <c r="BH20" s="624"/>
      <c r="BI20" s="624"/>
      <c r="BJ20" s="624"/>
      <c r="BK20" s="624"/>
      <c r="BL20" s="624"/>
      <c r="BM20" s="624"/>
      <c r="BN20" s="625"/>
      <c r="BO20" s="626" t="s">
        <v>129</v>
      </c>
      <c r="BP20" s="626"/>
      <c r="BQ20" s="626"/>
      <c r="BR20" s="626"/>
      <c r="BS20" s="627" t="s">
        <v>129</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11038948</v>
      </c>
      <c r="CS20" s="624"/>
      <c r="CT20" s="624"/>
      <c r="CU20" s="624"/>
      <c r="CV20" s="624"/>
      <c r="CW20" s="624"/>
      <c r="CX20" s="624"/>
      <c r="CY20" s="625"/>
      <c r="CZ20" s="626">
        <v>100</v>
      </c>
      <c r="DA20" s="626"/>
      <c r="DB20" s="626"/>
      <c r="DC20" s="626"/>
      <c r="DD20" s="632">
        <v>2046095</v>
      </c>
      <c r="DE20" s="624"/>
      <c r="DF20" s="624"/>
      <c r="DG20" s="624"/>
      <c r="DH20" s="624"/>
      <c r="DI20" s="624"/>
      <c r="DJ20" s="624"/>
      <c r="DK20" s="624"/>
      <c r="DL20" s="624"/>
      <c r="DM20" s="624"/>
      <c r="DN20" s="624"/>
      <c r="DO20" s="624"/>
      <c r="DP20" s="625"/>
      <c r="DQ20" s="632">
        <v>6968153</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2569547</v>
      </c>
      <c r="S21" s="624"/>
      <c r="T21" s="624"/>
      <c r="U21" s="624"/>
      <c r="V21" s="624"/>
      <c r="W21" s="624"/>
      <c r="X21" s="624"/>
      <c r="Y21" s="625"/>
      <c r="Z21" s="626">
        <v>22.1</v>
      </c>
      <c r="AA21" s="626"/>
      <c r="AB21" s="626"/>
      <c r="AC21" s="626"/>
      <c r="AD21" s="627">
        <v>2226616</v>
      </c>
      <c r="AE21" s="627"/>
      <c r="AF21" s="627"/>
      <c r="AG21" s="627"/>
      <c r="AH21" s="627"/>
      <c r="AI21" s="627"/>
      <c r="AJ21" s="627"/>
      <c r="AK21" s="627"/>
      <c r="AL21" s="628">
        <v>36.799999999999997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2226616</v>
      </c>
      <c r="S22" s="624"/>
      <c r="T22" s="624"/>
      <c r="U22" s="624"/>
      <c r="V22" s="624"/>
      <c r="W22" s="624"/>
      <c r="X22" s="624"/>
      <c r="Y22" s="625"/>
      <c r="Z22" s="626">
        <v>19.100000000000001</v>
      </c>
      <c r="AA22" s="626"/>
      <c r="AB22" s="626"/>
      <c r="AC22" s="626"/>
      <c r="AD22" s="627">
        <v>2226616</v>
      </c>
      <c r="AE22" s="627"/>
      <c r="AF22" s="627"/>
      <c r="AG22" s="627"/>
      <c r="AH22" s="627"/>
      <c r="AI22" s="627"/>
      <c r="AJ22" s="627"/>
      <c r="AK22" s="627"/>
      <c r="AL22" s="628">
        <v>36.799999999999997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342931</v>
      </c>
      <c r="S23" s="624"/>
      <c r="T23" s="624"/>
      <c r="U23" s="624"/>
      <c r="V23" s="624"/>
      <c r="W23" s="624"/>
      <c r="X23" s="624"/>
      <c r="Y23" s="625"/>
      <c r="Z23" s="626">
        <v>2.9</v>
      </c>
      <c r="AA23" s="626"/>
      <c r="AB23" s="626"/>
      <c r="AC23" s="626"/>
      <c r="AD23" s="627" t="s">
        <v>238</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176</v>
      </c>
      <c r="BH23" s="624"/>
      <c r="BI23" s="624"/>
      <c r="BJ23" s="624"/>
      <c r="BK23" s="624"/>
      <c r="BL23" s="624"/>
      <c r="BM23" s="624"/>
      <c r="BN23" s="625"/>
      <c r="BO23" s="626" t="s">
        <v>129</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176</v>
      </c>
      <c r="BP24" s="626"/>
      <c r="BQ24" s="626"/>
      <c r="BR24" s="626"/>
      <c r="BS24" s="627" t="s">
        <v>129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4429188</v>
      </c>
      <c r="CS24" s="613"/>
      <c r="CT24" s="613"/>
      <c r="CU24" s="613"/>
      <c r="CV24" s="613"/>
      <c r="CW24" s="613"/>
      <c r="CX24" s="613"/>
      <c r="CY24" s="614"/>
      <c r="CZ24" s="617">
        <v>40.1</v>
      </c>
      <c r="DA24" s="618"/>
      <c r="DB24" s="618"/>
      <c r="DC24" s="634"/>
      <c r="DD24" s="657">
        <v>2904739</v>
      </c>
      <c r="DE24" s="613"/>
      <c r="DF24" s="613"/>
      <c r="DG24" s="613"/>
      <c r="DH24" s="613"/>
      <c r="DI24" s="613"/>
      <c r="DJ24" s="613"/>
      <c r="DK24" s="614"/>
      <c r="DL24" s="657">
        <v>2891190</v>
      </c>
      <c r="DM24" s="613"/>
      <c r="DN24" s="613"/>
      <c r="DO24" s="613"/>
      <c r="DP24" s="613"/>
      <c r="DQ24" s="613"/>
      <c r="DR24" s="613"/>
      <c r="DS24" s="613"/>
      <c r="DT24" s="613"/>
      <c r="DU24" s="613"/>
      <c r="DV24" s="614"/>
      <c r="DW24" s="617">
        <v>46.9</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6393576</v>
      </c>
      <c r="S25" s="624"/>
      <c r="T25" s="624"/>
      <c r="U25" s="624"/>
      <c r="V25" s="624"/>
      <c r="W25" s="624"/>
      <c r="X25" s="624"/>
      <c r="Y25" s="625"/>
      <c r="Z25" s="626">
        <v>54.9</v>
      </c>
      <c r="AA25" s="626"/>
      <c r="AB25" s="626"/>
      <c r="AC25" s="626"/>
      <c r="AD25" s="627">
        <v>6050645</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238</v>
      </c>
      <c r="BP25" s="626"/>
      <c r="BQ25" s="626"/>
      <c r="BR25" s="626"/>
      <c r="BS25" s="627" t="s">
        <v>129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1618977</v>
      </c>
      <c r="CS25" s="653"/>
      <c r="CT25" s="653"/>
      <c r="CU25" s="653"/>
      <c r="CV25" s="653"/>
      <c r="CW25" s="653"/>
      <c r="CX25" s="653"/>
      <c r="CY25" s="654"/>
      <c r="CZ25" s="628">
        <v>14.7</v>
      </c>
      <c r="DA25" s="655"/>
      <c r="DB25" s="655"/>
      <c r="DC25" s="658"/>
      <c r="DD25" s="632">
        <v>1456553</v>
      </c>
      <c r="DE25" s="653"/>
      <c r="DF25" s="653"/>
      <c r="DG25" s="653"/>
      <c r="DH25" s="653"/>
      <c r="DI25" s="653"/>
      <c r="DJ25" s="653"/>
      <c r="DK25" s="654"/>
      <c r="DL25" s="632">
        <v>1445971</v>
      </c>
      <c r="DM25" s="653"/>
      <c r="DN25" s="653"/>
      <c r="DO25" s="653"/>
      <c r="DP25" s="653"/>
      <c r="DQ25" s="653"/>
      <c r="DR25" s="653"/>
      <c r="DS25" s="653"/>
      <c r="DT25" s="653"/>
      <c r="DU25" s="653"/>
      <c r="DV25" s="654"/>
      <c r="DW25" s="628">
        <v>23.4</v>
      </c>
      <c r="DX25" s="655"/>
      <c r="DY25" s="655"/>
      <c r="DZ25" s="655"/>
      <c r="EA25" s="655"/>
      <c r="EB25" s="655"/>
      <c r="EC25" s="656"/>
    </row>
    <row r="26" spans="2:133" ht="11.25" customHeight="1" x14ac:dyDescent="0.2">
      <c r="B26" s="620" t="s">
        <v>299</v>
      </c>
      <c r="C26" s="621"/>
      <c r="D26" s="621"/>
      <c r="E26" s="621"/>
      <c r="F26" s="621"/>
      <c r="G26" s="621"/>
      <c r="H26" s="621"/>
      <c r="I26" s="621"/>
      <c r="J26" s="621"/>
      <c r="K26" s="621"/>
      <c r="L26" s="621"/>
      <c r="M26" s="621"/>
      <c r="N26" s="621"/>
      <c r="O26" s="621"/>
      <c r="P26" s="621"/>
      <c r="Q26" s="622"/>
      <c r="R26" s="623">
        <v>1535</v>
      </c>
      <c r="S26" s="624"/>
      <c r="T26" s="624"/>
      <c r="U26" s="624"/>
      <c r="V26" s="624"/>
      <c r="W26" s="624"/>
      <c r="X26" s="624"/>
      <c r="Y26" s="625"/>
      <c r="Z26" s="626">
        <v>0</v>
      </c>
      <c r="AA26" s="626"/>
      <c r="AB26" s="626"/>
      <c r="AC26" s="626"/>
      <c r="AD26" s="627">
        <v>1535</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238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883079</v>
      </c>
      <c r="CS26" s="624"/>
      <c r="CT26" s="624"/>
      <c r="CU26" s="624"/>
      <c r="CV26" s="624"/>
      <c r="CW26" s="624"/>
      <c r="CX26" s="624"/>
      <c r="CY26" s="625"/>
      <c r="CZ26" s="628">
        <v>8</v>
      </c>
      <c r="DA26" s="655"/>
      <c r="DB26" s="655"/>
      <c r="DC26" s="658"/>
      <c r="DD26" s="632">
        <v>779735</v>
      </c>
      <c r="DE26" s="624"/>
      <c r="DF26" s="624"/>
      <c r="DG26" s="624"/>
      <c r="DH26" s="624"/>
      <c r="DI26" s="624"/>
      <c r="DJ26" s="624"/>
      <c r="DK26" s="625"/>
      <c r="DL26" s="632" t="s">
        <v>129</v>
      </c>
      <c r="DM26" s="624"/>
      <c r="DN26" s="624"/>
      <c r="DO26" s="624"/>
      <c r="DP26" s="624"/>
      <c r="DQ26" s="624"/>
      <c r="DR26" s="624"/>
      <c r="DS26" s="624"/>
      <c r="DT26" s="624"/>
      <c r="DU26" s="624"/>
      <c r="DV26" s="625"/>
      <c r="DW26" s="628" t="s">
        <v>238</v>
      </c>
      <c r="DX26" s="655"/>
      <c r="DY26" s="655"/>
      <c r="DZ26" s="655"/>
      <c r="EA26" s="655"/>
      <c r="EB26" s="655"/>
      <c r="EC26" s="656"/>
    </row>
    <row r="27" spans="2:133" ht="11.25" customHeight="1" x14ac:dyDescent="0.2">
      <c r="B27" s="620" t="s">
        <v>302</v>
      </c>
      <c r="C27" s="621"/>
      <c r="D27" s="621"/>
      <c r="E27" s="621"/>
      <c r="F27" s="621"/>
      <c r="G27" s="621"/>
      <c r="H27" s="621"/>
      <c r="I27" s="621"/>
      <c r="J27" s="621"/>
      <c r="K27" s="621"/>
      <c r="L27" s="621"/>
      <c r="M27" s="621"/>
      <c r="N27" s="621"/>
      <c r="O27" s="621"/>
      <c r="P27" s="621"/>
      <c r="Q27" s="622"/>
      <c r="R27" s="623">
        <v>54462</v>
      </c>
      <c r="S27" s="624"/>
      <c r="T27" s="624"/>
      <c r="U27" s="624"/>
      <c r="V27" s="624"/>
      <c r="W27" s="624"/>
      <c r="X27" s="624"/>
      <c r="Y27" s="625"/>
      <c r="Z27" s="626">
        <v>0.5</v>
      </c>
      <c r="AA27" s="626"/>
      <c r="AB27" s="626"/>
      <c r="AC27" s="626"/>
      <c r="AD27" s="627" t="s">
        <v>238</v>
      </c>
      <c r="AE27" s="627"/>
      <c r="AF27" s="627"/>
      <c r="AG27" s="627"/>
      <c r="AH27" s="627"/>
      <c r="AI27" s="627"/>
      <c r="AJ27" s="627"/>
      <c r="AK27" s="627"/>
      <c r="AL27" s="628" t="s">
        <v>129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3117218</v>
      </c>
      <c r="BH27" s="624"/>
      <c r="BI27" s="624"/>
      <c r="BJ27" s="624"/>
      <c r="BK27" s="624"/>
      <c r="BL27" s="624"/>
      <c r="BM27" s="624"/>
      <c r="BN27" s="625"/>
      <c r="BO27" s="626">
        <v>100</v>
      </c>
      <c r="BP27" s="626"/>
      <c r="BQ27" s="626"/>
      <c r="BR27" s="626"/>
      <c r="BS27" s="627">
        <v>36762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1848984</v>
      </c>
      <c r="CS27" s="653"/>
      <c r="CT27" s="653"/>
      <c r="CU27" s="653"/>
      <c r="CV27" s="653"/>
      <c r="CW27" s="653"/>
      <c r="CX27" s="653"/>
      <c r="CY27" s="654"/>
      <c r="CZ27" s="628">
        <v>16.7</v>
      </c>
      <c r="DA27" s="655"/>
      <c r="DB27" s="655"/>
      <c r="DC27" s="658"/>
      <c r="DD27" s="632">
        <v>487840</v>
      </c>
      <c r="DE27" s="653"/>
      <c r="DF27" s="653"/>
      <c r="DG27" s="653"/>
      <c r="DH27" s="653"/>
      <c r="DI27" s="653"/>
      <c r="DJ27" s="653"/>
      <c r="DK27" s="654"/>
      <c r="DL27" s="632">
        <v>484873</v>
      </c>
      <c r="DM27" s="653"/>
      <c r="DN27" s="653"/>
      <c r="DO27" s="653"/>
      <c r="DP27" s="653"/>
      <c r="DQ27" s="653"/>
      <c r="DR27" s="653"/>
      <c r="DS27" s="653"/>
      <c r="DT27" s="653"/>
      <c r="DU27" s="653"/>
      <c r="DV27" s="654"/>
      <c r="DW27" s="628">
        <v>7.9</v>
      </c>
      <c r="DX27" s="655"/>
      <c r="DY27" s="655"/>
      <c r="DZ27" s="655"/>
      <c r="EA27" s="655"/>
      <c r="EB27" s="655"/>
      <c r="EC27" s="656"/>
    </row>
    <row r="28" spans="2:133" ht="11.25" customHeight="1" x14ac:dyDescent="0.2">
      <c r="B28" s="620" t="s">
        <v>305</v>
      </c>
      <c r="C28" s="621"/>
      <c r="D28" s="621"/>
      <c r="E28" s="621"/>
      <c r="F28" s="621"/>
      <c r="G28" s="621"/>
      <c r="H28" s="621"/>
      <c r="I28" s="621"/>
      <c r="J28" s="621"/>
      <c r="K28" s="621"/>
      <c r="L28" s="621"/>
      <c r="M28" s="621"/>
      <c r="N28" s="621"/>
      <c r="O28" s="621"/>
      <c r="P28" s="621"/>
      <c r="Q28" s="622"/>
      <c r="R28" s="623">
        <v>35498</v>
      </c>
      <c r="S28" s="624"/>
      <c r="T28" s="624"/>
      <c r="U28" s="624"/>
      <c r="V28" s="624"/>
      <c r="W28" s="624"/>
      <c r="X28" s="624"/>
      <c r="Y28" s="625"/>
      <c r="Z28" s="626">
        <v>0.3</v>
      </c>
      <c r="AA28" s="626"/>
      <c r="AB28" s="626"/>
      <c r="AC28" s="626"/>
      <c r="AD28" s="627">
        <v>3523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961227</v>
      </c>
      <c r="CS28" s="624"/>
      <c r="CT28" s="624"/>
      <c r="CU28" s="624"/>
      <c r="CV28" s="624"/>
      <c r="CW28" s="624"/>
      <c r="CX28" s="624"/>
      <c r="CY28" s="625"/>
      <c r="CZ28" s="628">
        <v>8.6999999999999993</v>
      </c>
      <c r="DA28" s="655"/>
      <c r="DB28" s="655"/>
      <c r="DC28" s="658"/>
      <c r="DD28" s="632">
        <v>960346</v>
      </c>
      <c r="DE28" s="624"/>
      <c r="DF28" s="624"/>
      <c r="DG28" s="624"/>
      <c r="DH28" s="624"/>
      <c r="DI28" s="624"/>
      <c r="DJ28" s="624"/>
      <c r="DK28" s="625"/>
      <c r="DL28" s="632">
        <v>960346</v>
      </c>
      <c r="DM28" s="624"/>
      <c r="DN28" s="624"/>
      <c r="DO28" s="624"/>
      <c r="DP28" s="624"/>
      <c r="DQ28" s="624"/>
      <c r="DR28" s="624"/>
      <c r="DS28" s="624"/>
      <c r="DT28" s="624"/>
      <c r="DU28" s="624"/>
      <c r="DV28" s="625"/>
      <c r="DW28" s="628">
        <v>15.6</v>
      </c>
      <c r="DX28" s="655"/>
      <c r="DY28" s="655"/>
      <c r="DZ28" s="655"/>
      <c r="EA28" s="655"/>
      <c r="EB28" s="655"/>
      <c r="EC28" s="656"/>
    </row>
    <row r="29" spans="2:133" ht="11.25" customHeight="1" x14ac:dyDescent="0.2">
      <c r="B29" s="620" t="s">
        <v>307</v>
      </c>
      <c r="C29" s="621"/>
      <c r="D29" s="621"/>
      <c r="E29" s="621"/>
      <c r="F29" s="621"/>
      <c r="G29" s="621"/>
      <c r="H29" s="621"/>
      <c r="I29" s="621"/>
      <c r="J29" s="621"/>
      <c r="K29" s="621"/>
      <c r="L29" s="621"/>
      <c r="M29" s="621"/>
      <c r="N29" s="621"/>
      <c r="O29" s="621"/>
      <c r="P29" s="621"/>
      <c r="Q29" s="622"/>
      <c r="R29" s="623">
        <v>13596</v>
      </c>
      <c r="S29" s="624"/>
      <c r="T29" s="624"/>
      <c r="U29" s="624"/>
      <c r="V29" s="624"/>
      <c r="W29" s="624"/>
      <c r="X29" s="624"/>
      <c r="Y29" s="625"/>
      <c r="Z29" s="626">
        <v>0.1</v>
      </c>
      <c r="AA29" s="626"/>
      <c r="AB29" s="626"/>
      <c r="AC29" s="626"/>
      <c r="AD29" s="627" t="s">
        <v>176</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961223</v>
      </c>
      <c r="CS29" s="653"/>
      <c r="CT29" s="653"/>
      <c r="CU29" s="653"/>
      <c r="CV29" s="653"/>
      <c r="CW29" s="653"/>
      <c r="CX29" s="653"/>
      <c r="CY29" s="654"/>
      <c r="CZ29" s="628">
        <v>8.6999999999999993</v>
      </c>
      <c r="DA29" s="655"/>
      <c r="DB29" s="655"/>
      <c r="DC29" s="658"/>
      <c r="DD29" s="632">
        <v>960342</v>
      </c>
      <c r="DE29" s="653"/>
      <c r="DF29" s="653"/>
      <c r="DG29" s="653"/>
      <c r="DH29" s="653"/>
      <c r="DI29" s="653"/>
      <c r="DJ29" s="653"/>
      <c r="DK29" s="654"/>
      <c r="DL29" s="632">
        <v>960342</v>
      </c>
      <c r="DM29" s="653"/>
      <c r="DN29" s="653"/>
      <c r="DO29" s="653"/>
      <c r="DP29" s="653"/>
      <c r="DQ29" s="653"/>
      <c r="DR29" s="653"/>
      <c r="DS29" s="653"/>
      <c r="DT29" s="653"/>
      <c r="DU29" s="653"/>
      <c r="DV29" s="654"/>
      <c r="DW29" s="628">
        <v>15.6</v>
      </c>
      <c r="DX29" s="655"/>
      <c r="DY29" s="655"/>
      <c r="DZ29" s="655"/>
      <c r="EA29" s="655"/>
      <c r="EB29" s="655"/>
      <c r="EC29" s="656"/>
    </row>
    <row r="30" spans="2:133" ht="11.25" customHeight="1" x14ac:dyDescent="0.2">
      <c r="B30" s="620" t="s">
        <v>310</v>
      </c>
      <c r="C30" s="621"/>
      <c r="D30" s="621"/>
      <c r="E30" s="621"/>
      <c r="F30" s="621"/>
      <c r="G30" s="621"/>
      <c r="H30" s="621"/>
      <c r="I30" s="621"/>
      <c r="J30" s="621"/>
      <c r="K30" s="621"/>
      <c r="L30" s="621"/>
      <c r="M30" s="621"/>
      <c r="N30" s="621"/>
      <c r="O30" s="621"/>
      <c r="P30" s="621"/>
      <c r="Q30" s="622"/>
      <c r="R30" s="623">
        <v>1872334</v>
      </c>
      <c r="S30" s="624"/>
      <c r="T30" s="624"/>
      <c r="U30" s="624"/>
      <c r="V30" s="624"/>
      <c r="W30" s="624"/>
      <c r="X30" s="624"/>
      <c r="Y30" s="625"/>
      <c r="Z30" s="626">
        <v>16.100000000000001</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886708</v>
      </c>
      <c r="CS30" s="624"/>
      <c r="CT30" s="624"/>
      <c r="CU30" s="624"/>
      <c r="CV30" s="624"/>
      <c r="CW30" s="624"/>
      <c r="CX30" s="624"/>
      <c r="CY30" s="625"/>
      <c r="CZ30" s="628">
        <v>8</v>
      </c>
      <c r="DA30" s="655"/>
      <c r="DB30" s="655"/>
      <c r="DC30" s="658"/>
      <c r="DD30" s="632">
        <v>885827</v>
      </c>
      <c r="DE30" s="624"/>
      <c r="DF30" s="624"/>
      <c r="DG30" s="624"/>
      <c r="DH30" s="624"/>
      <c r="DI30" s="624"/>
      <c r="DJ30" s="624"/>
      <c r="DK30" s="625"/>
      <c r="DL30" s="632">
        <v>885827</v>
      </c>
      <c r="DM30" s="624"/>
      <c r="DN30" s="624"/>
      <c r="DO30" s="624"/>
      <c r="DP30" s="624"/>
      <c r="DQ30" s="624"/>
      <c r="DR30" s="624"/>
      <c r="DS30" s="624"/>
      <c r="DT30" s="624"/>
      <c r="DU30" s="624"/>
      <c r="DV30" s="625"/>
      <c r="DW30" s="628">
        <v>14.4</v>
      </c>
      <c r="DX30" s="655"/>
      <c r="DY30" s="655"/>
      <c r="DZ30" s="655"/>
      <c r="EA30" s="655"/>
      <c r="EB30" s="655"/>
      <c r="EC30" s="656"/>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238</v>
      </c>
      <c r="AA31" s="626"/>
      <c r="AB31" s="626"/>
      <c r="AC31" s="626"/>
      <c r="AD31" s="627" t="s">
        <v>129</v>
      </c>
      <c r="AE31" s="627"/>
      <c r="AF31" s="627"/>
      <c r="AG31" s="627"/>
      <c r="AH31" s="627"/>
      <c r="AI31" s="627"/>
      <c r="AJ31" s="627"/>
      <c r="AK31" s="627"/>
      <c r="AL31" s="628" t="s">
        <v>129</v>
      </c>
      <c r="AM31" s="629"/>
      <c r="AN31" s="629"/>
      <c r="AO31" s="630"/>
      <c r="AP31" s="671" t="s">
        <v>315</v>
      </c>
      <c r="AQ31" s="672"/>
      <c r="AR31" s="672"/>
      <c r="AS31" s="672"/>
      <c r="AT31" s="677" t="s">
        <v>316</v>
      </c>
      <c r="AU31" s="218"/>
      <c r="AV31" s="218"/>
      <c r="AW31" s="218"/>
      <c r="AX31" s="609" t="s">
        <v>189</v>
      </c>
      <c r="AY31" s="610"/>
      <c r="AZ31" s="610"/>
      <c r="BA31" s="610"/>
      <c r="BB31" s="610"/>
      <c r="BC31" s="610"/>
      <c r="BD31" s="610"/>
      <c r="BE31" s="610"/>
      <c r="BF31" s="611"/>
      <c r="BG31" s="670">
        <v>99.4</v>
      </c>
      <c r="BH31" s="667"/>
      <c r="BI31" s="667"/>
      <c r="BJ31" s="667"/>
      <c r="BK31" s="667"/>
      <c r="BL31" s="667"/>
      <c r="BM31" s="618">
        <v>98</v>
      </c>
      <c r="BN31" s="667"/>
      <c r="BO31" s="667"/>
      <c r="BP31" s="667"/>
      <c r="BQ31" s="668"/>
      <c r="BR31" s="670">
        <v>99.5</v>
      </c>
      <c r="BS31" s="667"/>
      <c r="BT31" s="667"/>
      <c r="BU31" s="667"/>
      <c r="BV31" s="667"/>
      <c r="BW31" s="667"/>
      <c r="BX31" s="618">
        <v>97.8</v>
      </c>
      <c r="BY31" s="667"/>
      <c r="BZ31" s="667"/>
      <c r="CA31" s="667"/>
      <c r="CB31" s="668"/>
      <c r="CD31" s="663"/>
      <c r="CE31" s="664"/>
      <c r="CF31" s="620" t="s">
        <v>317</v>
      </c>
      <c r="CG31" s="621"/>
      <c r="CH31" s="621"/>
      <c r="CI31" s="621"/>
      <c r="CJ31" s="621"/>
      <c r="CK31" s="621"/>
      <c r="CL31" s="621"/>
      <c r="CM31" s="621"/>
      <c r="CN31" s="621"/>
      <c r="CO31" s="621"/>
      <c r="CP31" s="621"/>
      <c r="CQ31" s="622"/>
      <c r="CR31" s="623">
        <v>74515</v>
      </c>
      <c r="CS31" s="653"/>
      <c r="CT31" s="653"/>
      <c r="CU31" s="653"/>
      <c r="CV31" s="653"/>
      <c r="CW31" s="653"/>
      <c r="CX31" s="653"/>
      <c r="CY31" s="654"/>
      <c r="CZ31" s="628">
        <v>0.7</v>
      </c>
      <c r="DA31" s="655"/>
      <c r="DB31" s="655"/>
      <c r="DC31" s="658"/>
      <c r="DD31" s="632">
        <v>74515</v>
      </c>
      <c r="DE31" s="653"/>
      <c r="DF31" s="653"/>
      <c r="DG31" s="653"/>
      <c r="DH31" s="653"/>
      <c r="DI31" s="653"/>
      <c r="DJ31" s="653"/>
      <c r="DK31" s="654"/>
      <c r="DL31" s="632">
        <v>74515</v>
      </c>
      <c r="DM31" s="653"/>
      <c r="DN31" s="653"/>
      <c r="DO31" s="653"/>
      <c r="DP31" s="653"/>
      <c r="DQ31" s="653"/>
      <c r="DR31" s="653"/>
      <c r="DS31" s="653"/>
      <c r="DT31" s="653"/>
      <c r="DU31" s="653"/>
      <c r="DV31" s="654"/>
      <c r="DW31" s="628">
        <v>1.2</v>
      </c>
      <c r="DX31" s="655"/>
      <c r="DY31" s="655"/>
      <c r="DZ31" s="655"/>
      <c r="EA31" s="655"/>
      <c r="EB31" s="655"/>
      <c r="EC31" s="656"/>
    </row>
    <row r="32" spans="2:133" ht="11.25" customHeight="1" x14ac:dyDescent="0.2">
      <c r="B32" s="620" t="s">
        <v>318</v>
      </c>
      <c r="C32" s="621"/>
      <c r="D32" s="621"/>
      <c r="E32" s="621"/>
      <c r="F32" s="621"/>
      <c r="G32" s="621"/>
      <c r="H32" s="621"/>
      <c r="I32" s="621"/>
      <c r="J32" s="621"/>
      <c r="K32" s="621"/>
      <c r="L32" s="621"/>
      <c r="M32" s="621"/>
      <c r="N32" s="621"/>
      <c r="O32" s="621"/>
      <c r="P32" s="621"/>
      <c r="Q32" s="622"/>
      <c r="R32" s="623">
        <v>652782</v>
      </c>
      <c r="S32" s="624"/>
      <c r="T32" s="624"/>
      <c r="U32" s="624"/>
      <c r="V32" s="624"/>
      <c r="W32" s="624"/>
      <c r="X32" s="624"/>
      <c r="Y32" s="625"/>
      <c r="Z32" s="626">
        <v>5.6</v>
      </c>
      <c r="AA32" s="626"/>
      <c r="AB32" s="626"/>
      <c r="AC32" s="626"/>
      <c r="AD32" s="627" t="s">
        <v>238</v>
      </c>
      <c r="AE32" s="627"/>
      <c r="AF32" s="627"/>
      <c r="AG32" s="627"/>
      <c r="AH32" s="627"/>
      <c r="AI32" s="627"/>
      <c r="AJ32" s="627"/>
      <c r="AK32" s="627"/>
      <c r="AL32" s="628" t="s">
        <v>238</v>
      </c>
      <c r="AM32" s="629"/>
      <c r="AN32" s="629"/>
      <c r="AO32" s="630"/>
      <c r="AP32" s="673"/>
      <c r="AQ32" s="674"/>
      <c r="AR32" s="674"/>
      <c r="AS32" s="674"/>
      <c r="AT32" s="678"/>
      <c r="AU32" s="214" t="s">
        <v>319</v>
      </c>
      <c r="AX32" s="620" t="s">
        <v>320</v>
      </c>
      <c r="AY32" s="621"/>
      <c r="AZ32" s="621"/>
      <c r="BA32" s="621"/>
      <c r="BB32" s="621"/>
      <c r="BC32" s="621"/>
      <c r="BD32" s="621"/>
      <c r="BE32" s="621"/>
      <c r="BF32" s="622"/>
      <c r="BG32" s="680">
        <v>99.1</v>
      </c>
      <c r="BH32" s="653"/>
      <c r="BI32" s="653"/>
      <c r="BJ32" s="653"/>
      <c r="BK32" s="653"/>
      <c r="BL32" s="653"/>
      <c r="BM32" s="629">
        <v>98.5</v>
      </c>
      <c r="BN32" s="653"/>
      <c r="BO32" s="653"/>
      <c r="BP32" s="653"/>
      <c r="BQ32" s="669"/>
      <c r="BR32" s="680">
        <v>99.3</v>
      </c>
      <c r="BS32" s="653"/>
      <c r="BT32" s="653"/>
      <c r="BU32" s="653"/>
      <c r="BV32" s="653"/>
      <c r="BW32" s="653"/>
      <c r="BX32" s="629">
        <v>98.3</v>
      </c>
      <c r="BY32" s="653"/>
      <c r="BZ32" s="653"/>
      <c r="CA32" s="653"/>
      <c r="CB32" s="669"/>
      <c r="CD32" s="665"/>
      <c r="CE32" s="666"/>
      <c r="CF32" s="620" t="s">
        <v>321</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5"/>
      <c r="DB32" s="655"/>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322</v>
      </c>
      <c r="C33" s="621"/>
      <c r="D33" s="621"/>
      <c r="E33" s="621"/>
      <c r="F33" s="621"/>
      <c r="G33" s="621"/>
      <c r="H33" s="621"/>
      <c r="I33" s="621"/>
      <c r="J33" s="621"/>
      <c r="K33" s="621"/>
      <c r="L33" s="621"/>
      <c r="M33" s="621"/>
      <c r="N33" s="621"/>
      <c r="O33" s="621"/>
      <c r="P33" s="621"/>
      <c r="Q33" s="622"/>
      <c r="R33" s="623">
        <v>26879</v>
      </c>
      <c r="S33" s="624"/>
      <c r="T33" s="624"/>
      <c r="U33" s="624"/>
      <c r="V33" s="624"/>
      <c r="W33" s="624"/>
      <c r="X33" s="624"/>
      <c r="Y33" s="625"/>
      <c r="Z33" s="626">
        <v>0.2</v>
      </c>
      <c r="AA33" s="626"/>
      <c r="AB33" s="626"/>
      <c r="AC33" s="626"/>
      <c r="AD33" s="627" t="s">
        <v>238</v>
      </c>
      <c r="AE33" s="627"/>
      <c r="AF33" s="627"/>
      <c r="AG33" s="627"/>
      <c r="AH33" s="627"/>
      <c r="AI33" s="627"/>
      <c r="AJ33" s="627"/>
      <c r="AK33" s="627"/>
      <c r="AL33" s="628" t="s">
        <v>238</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99.5</v>
      </c>
      <c r="BH33" s="682"/>
      <c r="BI33" s="682"/>
      <c r="BJ33" s="682"/>
      <c r="BK33" s="682"/>
      <c r="BL33" s="682"/>
      <c r="BM33" s="683">
        <v>97.4</v>
      </c>
      <c r="BN33" s="682"/>
      <c r="BO33" s="682"/>
      <c r="BP33" s="682"/>
      <c r="BQ33" s="684"/>
      <c r="BR33" s="681">
        <v>99.7</v>
      </c>
      <c r="BS33" s="682"/>
      <c r="BT33" s="682"/>
      <c r="BU33" s="682"/>
      <c r="BV33" s="682"/>
      <c r="BW33" s="682"/>
      <c r="BX33" s="683">
        <v>97.2</v>
      </c>
      <c r="BY33" s="682"/>
      <c r="BZ33" s="682"/>
      <c r="CA33" s="682"/>
      <c r="CB33" s="684"/>
      <c r="CD33" s="620" t="s">
        <v>324</v>
      </c>
      <c r="CE33" s="621"/>
      <c r="CF33" s="621"/>
      <c r="CG33" s="621"/>
      <c r="CH33" s="621"/>
      <c r="CI33" s="621"/>
      <c r="CJ33" s="621"/>
      <c r="CK33" s="621"/>
      <c r="CL33" s="621"/>
      <c r="CM33" s="621"/>
      <c r="CN33" s="621"/>
      <c r="CO33" s="621"/>
      <c r="CP33" s="621"/>
      <c r="CQ33" s="622"/>
      <c r="CR33" s="623">
        <v>4557693</v>
      </c>
      <c r="CS33" s="653"/>
      <c r="CT33" s="653"/>
      <c r="CU33" s="653"/>
      <c r="CV33" s="653"/>
      <c r="CW33" s="653"/>
      <c r="CX33" s="653"/>
      <c r="CY33" s="654"/>
      <c r="CZ33" s="628">
        <v>41.3</v>
      </c>
      <c r="DA33" s="655"/>
      <c r="DB33" s="655"/>
      <c r="DC33" s="658"/>
      <c r="DD33" s="632">
        <v>3660100</v>
      </c>
      <c r="DE33" s="653"/>
      <c r="DF33" s="653"/>
      <c r="DG33" s="653"/>
      <c r="DH33" s="653"/>
      <c r="DI33" s="653"/>
      <c r="DJ33" s="653"/>
      <c r="DK33" s="654"/>
      <c r="DL33" s="632">
        <v>2850901</v>
      </c>
      <c r="DM33" s="653"/>
      <c r="DN33" s="653"/>
      <c r="DO33" s="653"/>
      <c r="DP33" s="653"/>
      <c r="DQ33" s="653"/>
      <c r="DR33" s="653"/>
      <c r="DS33" s="653"/>
      <c r="DT33" s="653"/>
      <c r="DU33" s="653"/>
      <c r="DV33" s="654"/>
      <c r="DW33" s="628">
        <v>46.2</v>
      </c>
      <c r="DX33" s="655"/>
      <c r="DY33" s="655"/>
      <c r="DZ33" s="655"/>
      <c r="EA33" s="655"/>
      <c r="EB33" s="655"/>
      <c r="EC33" s="656"/>
    </row>
    <row r="34" spans="2:133" ht="11.25" customHeight="1" x14ac:dyDescent="0.2">
      <c r="B34" s="620" t="s">
        <v>325</v>
      </c>
      <c r="C34" s="621"/>
      <c r="D34" s="621"/>
      <c r="E34" s="621"/>
      <c r="F34" s="621"/>
      <c r="G34" s="621"/>
      <c r="H34" s="621"/>
      <c r="I34" s="621"/>
      <c r="J34" s="621"/>
      <c r="K34" s="621"/>
      <c r="L34" s="621"/>
      <c r="M34" s="621"/>
      <c r="N34" s="621"/>
      <c r="O34" s="621"/>
      <c r="P34" s="621"/>
      <c r="Q34" s="622"/>
      <c r="R34" s="623">
        <v>84242</v>
      </c>
      <c r="S34" s="624"/>
      <c r="T34" s="624"/>
      <c r="U34" s="624"/>
      <c r="V34" s="624"/>
      <c r="W34" s="624"/>
      <c r="X34" s="624"/>
      <c r="Y34" s="625"/>
      <c r="Z34" s="626">
        <v>0.7</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1992032</v>
      </c>
      <c r="CS34" s="624"/>
      <c r="CT34" s="624"/>
      <c r="CU34" s="624"/>
      <c r="CV34" s="624"/>
      <c r="CW34" s="624"/>
      <c r="CX34" s="624"/>
      <c r="CY34" s="625"/>
      <c r="CZ34" s="628">
        <v>18</v>
      </c>
      <c r="DA34" s="655"/>
      <c r="DB34" s="655"/>
      <c r="DC34" s="658"/>
      <c r="DD34" s="632">
        <v>1455168</v>
      </c>
      <c r="DE34" s="624"/>
      <c r="DF34" s="624"/>
      <c r="DG34" s="624"/>
      <c r="DH34" s="624"/>
      <c r="DI34" s="624"/>
      <c r="DJ34" s="624"/>
      <c r="DK34" s="625"/>
      <c r="DL34" s="632">
        <v>1156503</v>
      </c>
      <c r="DM34" s="624"/>
      <c r="DN34" s="624"/>
      <c r="DO34" s="624"/>
      <c r="DP34" s="624"/>
      <c r="DQ34" s="624"/>
      <c r="DR34" s="624"/>
      <c r="DS34" s="624"/>
      <c r="DT34" s="624"/>
      <c r="DU34" s="624"/>
      <c r="DV34" s="625"/>
      <c r="DW34" s="628">
        <v>18.7</v>
      </c>
      <c r="DX34" s="655"/>
      <c r="DY34" s="655"/>
      <c r="DZ34" s="655"/>
      <c r="EA34" s="655"/>
      <c r="EB34" s="655"/>
      <c r="EC34" s="656"/>
    </row>
    <row r="35" spans="2:133" ht="11.25" customHeight="1" x14ac:dyDescent="0.2">
      <c r="B35" s="620" t="s">
        <v>327</v>
      </c>
      <c r="C35" s="621"/>
      <c r="D35" s="621"/>
      <c r="E35" s="621"/>
      <c r="F35" s="621"/>
      <c r="G35" s="621"/>
      <c r="H35" s="621"/>
      <c r="I35" s="621"/>
      <c r="J35" s="621"/>
      <c r="K35" s="621"/>
      <c r="L35" s="621"/>
      <c r="M35" s="621"/>
      <c r="N35" s="621"/>
      <c r="O35" s="621"/>
      <c r="P35" s="621"/>
      <c r="Q35" s="622"/>
      <c r="R35" s="623">
        <v>312500</v>
      </c>
      <c r="S35" s="624"/>
      <c r="T35" s="624"/>
      <c r="U35" s="624"/>
      <c r="V35" s="624"/>
      <c r="W35" s="624"/>
      <c r="X35" s="624"/>
      <c r="Y35" s="625"/>
      <c r="Z35" s="626">
        <v>2.7</v>
      </c>
      <c r="AA35" s="626"/>
      <c r="AB35" s="626"/>
      <c r="AC35" s="626"/>
      <c r="AD35" s="627" t="s">
        <v>129</v>
      </c>
      <c r="AE35" s="627"/>
      <c r="AF35" s="627"/>
      <c r="AG35" s="627"/>
      <c r="AH35" s="627"/>
      <c r="AI35" s="627"/>
      <c r="AJ35" s="627"/>
      <c r="AK35" s="627"/>
      <c r="AL35" s="628" t="s">
        <v>238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66771</v>
      </c>
      <c r="CS35" s="653"/>
      <c r="CT35" s="653"/>
      <c r="CU35" s="653"/>
      <c r="CV35" s="653"/>
      <c r="CW35" s="653"/>
      <c r="CX35" s="653"/>
      <c r="CY35" s="654"/>
      <c r="CZ35" s="628">
        <v>0.6</v>
      </c>
      <c r="DA35" s="655"/>
      <c r="DB35" s="655"/>
      <c r="DC35" s="658"/>
      <c r="DD35" s="632">
        <v>37045</v>
      </c>
      <c r="DE35" s="653"/>
      <c r="DF35" s="653"/>
      <c r="DG35" s="653"/>
      <c r="DH35" s="653"/>
      <c r="DI35" s="653"/>
      <c r="DJ35" s="653"/>
      <c r="DK35" s="654"/>
      <c r="DL35" s="632">
        <v>37045</v>
      </c>
      <c r="DM35" s="653"/>
      <c r="DN35" s="653"/>
      <c r="DO35" s="653"/>
      <c r="DP35" s="653"/>
      <c r="DQ35" s="653"/>
      <c r="DR35" s="653"/>
      <c r="DS35" s="653"/>
      <c r="DT35" s="653"/>
      <c r="DU35" s="653"/>
      <c r="DV35" s="654"/>
      <c r="DW35" s="628">
        <v>0.6</v>
      </c>
      <c r="DX35" s="655"/>
      <c r="DY35" s="655"/>
      <c r="DZ35" s="655"/>
      <c r="EA35" s="655"/>
      <c r="EB35" s="655"/>
      <c r="EC35" s="656"/>
    </row>
    <row r="36" spans="2:133" ht="11.25" customHeight="1" x14ac:dyDescent="0.2">
      <c r="B36" s="620" t="s">
        <v>331</v>
      </c>
      <c r="C36" s="621"/>
      <c r="D36" s="621"/>
      <c r="E36" s="621"/>
      <c r="F36" s="621"/>
      <c r="G36" s="621"/>
      <c r="H36" s="621"/>
      <c r="I36" s="621"/>
      <c r="J36" s="621"/>
      <c r="K36" s="621"/>
      <c r="L36" s="621"/>
      <c r="M36" s="621"/>
      <c r="N36" s="621"/>
      <c r="O36" s="621"/>
      <c r="P36" s="621"/>
      <c r="Q36" s="622"/>
      <c r="R36" s="623">
        <v>601699</v>
      </c>
      <c r="S36" s="624"/>
      <c r="T36" s="624"/>
      <c r="U36" s="624"/>
      <c r="V36" s="624"/>
      <c r="W36" s="624"/>
      <c r="X36" s="624"/>
      <c r="Y36" s="625"/>
      <c r="Z36" s="626">
        <v>5.2</v>
      </c>
      <c r="AA36" s="626"/>
      <c r="AB36" s="626"/>
      <c r="AC36" s="626"/>
      <c r="AD36" s="627" t="s">
        <v>129</v>
      </c>
      <c r="AE36" s="627"/>
      <c r="AF36" s="627"/>
      <c r="AG36" s="627"/>
      <c r="AH36" s="627"/>
      <c r="AI36" s="627"/>
      <c r="AJ36" s="627"/>
      <c r="AK36" s="627"/>
      <c r="AL36" s="628" t="s">
        <v>238</v>
      </c>
      <c r="AM36" s="629"/>
      <c r="AN36" s="629"/>
      <c r="AO36" s="630"/>
      <c r="AP36" s="222"/>
      <c r="AQ36" s="685" t="s">
        <v>332</v>
      </c>
      <c r="AR36" s="686"/>
      <c r="AS36" s="686"/>
      <c r="AT36" s="686"/>
      <c r="AU36" s="686"/>
      <c r="AV36" s="686"/>
      <c r="AW36" s="686"/>
      <c r="AX36" s="686"/>
      <c r="AY36" s="687"/>
      <c r="AZ36" s="612">
        <v>1059866</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16883</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1796026</v>
      </c>
      <c r="CS36" s="624"/>
      <c r="CT36" s="624"/>
      <c r="CU36" s="624"/>
      <c r="CV36" s="624"/>
      <c r="CW36" s="624"/>
      <c r="CX36" s="624"/>
      <c r="CY36" s="625"/>
      <c r="CZ36" s="628">
        <v>16.3</v>
      </c>
      <c r="DA36" s="655"/>
      <c r="DB36" s="655"/>
      <c r="DC36" s="658"/>
      <c r="DD36" s="632">
        <v>1656232</v>
      </c>
      <c r="DE36" s="624"/>
      <c r="DF36" s="624"/>
      <c r="DG36" s="624"/>
      <c r="DH36" s="624"/>
      <c r="DI36" s="624"/>
      <c r="DJ36" s="624"/>
      <c r="DK36" s="625"/>
      <c r="DL36" s="632">
        <v>1157767</v>
      </c>
      <c r="DM36" s="624"/>
      <c r="DN36" s="624"/>
      <c r="DO36" s="624"/>
      <c r="DP36" s="624"/>
      <c r="DQ36" s="624"/>
      <c r="DR36" s="624"/>
      <c r="DS36" s="624"/>
      <c r="DT36" s="624"/>
      <c r="DU36" s="624"/>
      <c r="DV36" s="625"/>
      <c r="DW36" s="628">
        <v>18.8</v>
      </c>
      <c r="DX36" s="655"/>
      <c r="DY36" s="655"/>
      <c r="DZ36" s="655"/>
      <c r="EA36" s="655"/>
      <c r="EB36" s="655"/>
      <c r="EC36" s="656"/>
    </row>
    <row r="37" spans="2:133" ht="11.25" customHeight="1" x14ac:dyDescent="0.2">
      <c r="B37" s="620" t="s">
        <v>335</v>
      </c>
      <c r="C37" s="621"/>
      <c r="D37" s="621"/>
      <c r="E37" s="621"/>
      <c r="F37" s="621"/>
      <c r="G37" s="621"/>
      <c r="H37" s="621"/>
      <c r="I37" s="621"/>
      <c r="J37" s="621"/>
      <c r="K37" s="621"/>
      <c r="L37" s="621"/>
      <c r="M37" s="621"/>
      <c r="N37" s="621"/>
      <c r="O37" s="621"/>
      <c r="P37" s="621"/>
      <c r="Q37" s="622"/>
      <c r="R37" s="623">
        <v>251027</v>
      </c>
      <c r="S37" s="624"/>
      <c r="T37" s="624"/>
      <c r="U37" s="624"/>
      <c r="V37" s="624"/>
      <c r="W37" s="624"/>
      <c r="X37" s="624"/>
      <c r="Y37" s="625"/>
      <c r="Z37" s="626">
        <v>2.2000000000000002</v>
      </c>
      <c r="AA37" s="626"/>
      <c r="AB37" s="626"/>
      <c r="AC37" s="626"/>
      <c r="AD37" s="627">
        <v>357</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448215</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16883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670483</v>
      </c>
      <c r="CS37" s="653"/>
      <c r="CT37" s="653"/>
      <c r="CU37" s="653"/>
      <c r="CV37" s="653"/>
      <c r="CW37" s="653"/>
      <c r="CX37" s="653"/>
      <c r="CY37" s="654"/>
      <c r="CZ37" s="628">
        <v>6.1</v>
      </c>
      <c r="DA37" s="655"/>
      <c r="DB37" s="655"/>
      <c r="DC37" s="658"/>
      <c r="DD37" s="632">
        <v>668128</v>
      </c>
      <c r="DE37" s="653"/>
      <c r="DF37" s="653"/>
      <c r="DG37" s="653"/>
      <c r="DH37" s="653"/>
      <c r="DI37" s="653"/>
      <c r="DJ37" s="653"/>
      <c r="DK37" s="654"/>
      <c r="DL37" s="632">
        <v>625771</v>
      </c>
      <c r="DM37" s="653"/>
      <c r="DN37" s="653"/>
      <c r="DO37" s="653"/>
      <c r="DP37" s="653"/>
      <c r="DQ37" s="653"/>
      <c r="DR37" s="653"/>
      <c r="DS37" s="653"/>
      <c r="DT37" s="653"/>
      <c r="DU37" s="653"/>
      <c r="DV37" s="654"/>
      <c r="DW37" s="628">
        <v>10.1</v>
      </c>
      <c r="DX37" s="655"/>
      <c r="DY37" s="655"/>
      <c r="DZ37" s="655"/>
      <c r="EA37" s="655"/>
      <c r="EB37" s="655"/>
      <c r="EC37" s="656"/>
    </row>
    <row r="38" spans="2:133" ht="11.25" customHeight="1" x14ac:dyDescent="0.2">
      <c r="B38" s="620" t="s">
        <v>339</v>
      </c>
      <c r="C38" s="621"/>
      <c r="D38" s="621"/>
      <c r="E38" s="621"/>
      <c r="F38" s="621"/>
      <c r="G38" s="621"/>
      <c r="H38" s="621"/>
      <c r="I38" s="621"/>
      <c r="J38" s="621"/>
      <c r="K38" s="621"/>
      <c r="L38" s="621"/>
      <c r="M38" s="621"/>
      <c r="N38" s="621"/>
      <c r="O38" s="621"/>
      <c r="P38" s="621"/>
      <c r="Q38" s="622"/>
      <c r="R38" s="623">
        <v>1338944</v>
      </c>
      <c r="S38" s="624"/>
      <c r="T38" s="624"/>
      <c r="U38" s="624"/>
      <c r="V38" s="624"/>
      <c r="W38" s="624"/>
      <c r="X38" s="624"/>
      <c r="Y38" s="625"/>
      <c r="Z38" s="626">
        <v>11.5</v>
      </c>
      <c r="AA38" s="626"/>
      <c r="AB38" s="626"/>
      <c r="AC38" s="626"/>
      <c r="AD38" s="627" t="s">
        <v>129</v>
      </c>
      <c r="AE38" s="627"/>
      <c r="AF38" s="627"/>
      <c r="AG38" s="627"/>
      <c r="AH38" s="627"/>
      <c r="AI38" s="627"/>
      <c r="AJ38" s="627"/>
      <c r="AK38" s="627"/>
      <c r="AL38" s="628" t="s">
        <v>129</v>
      </c>
      <c r="AM38" s="629"/>
      <c r="AN38" s="629"/>
      <c r="AO38" s="630"/>
      <c r="AQ38" s="689" t="s">
        <v>340</v>
      </c>
      <c r="AR38" s="690"/>
      <c r="AS38" s="690"/>
      <c r="AT38" s="690"/>
      <c r="AU38" s="690"/>
      <c r="AV38" s="690"/>
      <c r="AW38" s="690"/>
      <c r="AX38" s="690"/>
      <c r="AY38" s="691"/>
      <c r="AZ38" s="623">
        <v>2406</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2235</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609245</v>
      </c>
      <c r="CS38" s="624"/>
      <c r="CT38" s="624"/>
      <c r="CU38" s="624"/>
      <c r="CV38" s="624"/>
      <c r="CW38" s="624"/>
      <c r="CX38" s="624"/>
      <c r="CY38" s="625"/>
      <c r="CZ38" s="628">
        <v>5.5</v>
      </c>
      <c r="DA38" s="655"/>
      <c r="DB38" s="655"/>
      <c r="DC38" s="658"/>
      <c r="DD38" s="632">
        <v>499751</v>
      </c>
      <c r="DE38" s="624"/>
      <c r="DF38" s="624"/>
      <c r="DG38" s="624"/>
      <c r="DH38" s="624"/>
      <c r="DI38" s="624"/>
      <c r="DJ38" s="624"/>
      <c r="DK38" s="625"/>
      <c r="DL38" s="632">
        <v>499586</v>
      </c>
      <c r="DM38" s="624"/>
      <c r="DN38" s="624"/>
      <c r="DO38" s="624"/>
      <c r="DP38" s="624"/>
      <c r="DQ38" s="624"/>
      <c r="DR38" s="624"/>
      <c r="DS38" s="624"/>
      <c r="DT38" s="624"/>
      <c r="DU38" s="624"/>
      <c r="DV38" s="625"/>
      <c r="DW38" s="628">
        <v>8.1</v>
      </c>
      <c r="DX38" s="655"/>
      <c r="DY38" s="655"/>
      <c r="DZ38" s="655"/>
      <c r="EA38" s="655"/>
      <c r="EB38" s="655"/>
      <c r="EC38" s="656"/>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238</v>
      </c>
      <c r="AM39" s="629"/>
      <c r="AN39" s="629"/>
      <c r="AO39" s="630"/>
      <c r="AQ39" s="689" t="s">
        <v>344</v>
      </c>
      <c r="AR39" s="690"/>
      <c r="AS39" s="690"/>
      <c r="AT39" s="690"/>
      <c r="AU39" s="690"/>
      <c r="AV39" s="690"/>
      <c r="AW39" s="690"/>
      <c r="AX39" s="690"/>
      <c r="AY39" s="691"/>
      <c r="AZ39" s="623" t="s">
        <v>176</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3565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92367</v>
      </c>
      <c r="CS39" s="653"/>
      <c r="CT39" s="653"/>
      <c r="CU39" s="653"/>
      <c r="CV39" s="653"/>
      <c r="CW39" s="653"/>
      <c r="CX39" s="653"/>
      <c r="CY39" s="654"/>
      <c r="CZ39" s="628">
        <v>0.8</v>
      </c>
      <c r="DA39" s="655"/>
      <c r="DB39" s="655"/>
      <c r="DC39" s="658"/>
      <c r="DD39" s="632">
        <v>11904</v>
      </c>
      <c r="DE39" s="653"/>
      <c r="DF39" s="653"/>
      <c r="DG39" s="653"/>
      <c r="DH39" s="653"/>
      <c r="DI39" s="653"/>
      <c r="DJ39" s="653"/>
      <c r="DK39" s="654"/>
      <c r="DL39" s="632" t="s">
        <v>238</v>
      </c>
      <c r="DM39" s="653"/>
      <c r="DN39" s="653"/>
      <c r="DO39" s="653"/>
      <c r="DP39" s="653"/>
      <c r="DQ39" s="653"/>
      <c r="DR39" s="653"/>
      <c r="DS39" s="653"/>
      <c r="DT39" s="653"/>
      <c r="DU39" s="653"/>
      <c r="DV39" s="654"/>
      <c r="DW39" s="628" t="s">
        <v>129</v>
      </c>
      <c r="DX39" s="655"/>
      <c r="DY39" s="655"/>
      <c r="DZ39" s="655"/>
      <c r="EA39" s="655"/>
      <c r="EB39" s="655"/>
      <c r="EC39" s="656"/>
    </row>
    <row r="40" spans="2:133" ht="11.25" customHeight="1" x14ac:dyDescent="0.2">
      <c r="B40" s="620" t="s">
        <v>347</v>
      </c>
      <c r="C40" s="621"/>
      <c r="D40" s="621"/>
      <c r="E40" s="621"/>
      <c r="F40" s="621"/>
      <c r="G40" s="621"/>
      <c r="H40" s="621"/>
      <c r="I40" s="621"/>
      <c r="J40" s="621"/>
      <c r="K40" s="621"/>
      <c r="L40" s="621"/>
      <c r="M40" s="621"/>
      <c r="N40" s="621"/>
      <c r="O40" s="621"/>
      <c r="P40" s="621"/>
      <c r="Q40" s="622"/>
      <c r="R40" s="623">
        <v>112344</v>
      </c>
      <c r="S40" s="624"/>
      <c r="T40" s="624"/>
      <c r="U40" s="624"/>
      <c r="V40" s="624"/>
      <c r="W40" s="624"/>
      <c r="X40" s="624"/>
      <c r="Y40" s="625"/>
      <c r="Z40" s="626">
        <v>1</v>
      </c>
      <c r="AA40" s="626"/>
      <c r="AB40" s="626"/>
      <c r="AC40" s="626"/>
      <c r="AD40" s="627" t="s">
        <v>129</v>
      </c>
      <c r="AE40" s="627"/>
      <c r="AF40" s="627"/>
      <c r="AG40" s="627"/>
      <c r="AH40" s="627"/>
      <c r="AI40" s="627"/>
      <c r="AJ40" s="627"/>
      <c r="AK40" s="627"/>
      <c r="AL40" s="628" t="s">
        <v>238</v>
      </c>
      <c r="AM40" s="629"/>
      <c r="AN40" s="629"/>
      <c r="AO40" s="630"/>
      <c r="AQ40" s="689" t="s">
        <v>348</v>
      </c>
      <c r="AR40" s="690"/>
      <c r="AS40" s="690"/>
      <c r="AT40" s="690"/>
      <c r="AU40" s="690"/>
      <c r="AV40" s="690"/>
      <c r="AW40" s="690"/>
      <c r="AX40" s="690"/>
      <c r="AY40" s="691"/>
      <c r="AZ40" s="623" t="s">
        <v>238</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88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1252</v>
      </c>
      <c r="CS40" s="624"/>
      <c r="CT40" s="624"/>
      <c r="CU40" s="624"/>
      <c r="CV40" s="624"/>
      <c r="CW40" s="624"/>
      <c r="CX40" s="624"/>
      <c r="CY40" s="625"/>
      <c r="CZ40" s="628">
        <v>0</v>
      </c>
      <c r="DA40" s="655"/>
      <c r="DB40" s="655"/>
      <c r="DC40" s="658"/>
      <c r="DD40" s="632" t="s">
        <v>129</v>
      </c>
      <c r="DE40" s="624"/>
      <c r="DF40" s="624"/>
      <c r="DG40" s="624"/>
      <c r="DH40" s="624"/>
      <c r="DI40" s="624"/>
      <c r="DJ40" s="624"/>
      <c r="DK40" s="625"/>
      <c r="DL40" s="632" t="s">
        <v>238</v>
      </c>
      <c r="DM40" s="624"/>
      <c r="DN40" s="624"/>
      <c r="DO40" s="624"/>
      <c r="DP40" s="624"/>
      <c r="DQ40" s="624"/>
      <c r="DR40" s="624"/>
      <c r="DS40" s="624"/>
      <c r="DT40" s="624"/>
      <c r="DU40" s="624"/>
      <c r="DV40" s="625"/>
      <c r="DW40" s="628" t="s">
        <v>176</v>
      </c>
      <c r="DX40" s="655"/>
      <c r="DY40" s="655"/>
      <c r="DZ40" s="655"/>
      <c r="EA40" s="655"/>
      <c r="EB40" s="655"/>
      <c r="EC40" s="656"/>
    </row>
    <row r="41" spans="2:133" ht="11.25" customHeight="1" x14ac:dyDescent="0.2">
      <c r="B41" s="644" t="s">
        <v>352</v>
      </c>
      <c r="C41" s="645"/>
      <c r="D41" s="645"/>
      <c r="E41" s="645"/>
      <c r="F41" s="645"/>
      <c r="G41" s="645"/>
      <c r="H41" s="645"/>
      <c r="I41" s="645"/>
      <c r="J41" s="645"/>
      <c r="K41" s="645"/>
      <c r="L41" s="645"/>
      <c r="M41" s="645"/>
      <c r="N41" s="645"/>
      <c r="O41" s="645"/>
      <c r="P41" s="645"/>
      <c r="Q41" s="646"/>
      <c r="R41" s="698">
        <v>11639074</v>
      </c>
      <c r="S41" s="699"/>
      <c r="T41" s="699"/>
      <c r="U41" s="699"/>
      <c r="V41" s="699"/>
      <c r="W41" s="699"/>
      <c r="X41" s="699"/>
      <c r="Y41" s="700"/>
      <c r="Z41" s="701">
        <v>100</v>
      </c>
      <c r="AA41" s="701"/>
      <c r="AB41" s="701"/>
      <c r="AC41" s="701"/>
      <c r="AD41" s="702">
        <v>6056060</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145199</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238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53"/>
      <c r="CT41" s="653"/>
      <c r="CU41" s="653"/>
      <c r="CV41" s="653"/>
      <c r="CW41" s="653"/>
      <c r="CX41" s="653"/>
      <c r="CY41" s="654"/>
      <c r="CZ41" s="628" t="s">
        <v>129</v>
      </c>
      <c r="DA41" s="655"/>
      <c r="DB41" s="655"/>
      <c r="DC41" s="658"/>
      <c r="DD41" s="632" t="s">
        <v>129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464046</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353</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2052067</v>
      </c>
      <c r="CS42" s="653"/>
      <c r="CT42" s="653"/>
      <c r="CU42" s="653"/>
      <c r="CV42" s="653"/>
      <c r="CW42" s="653"/>
      <c r="CX42" s="653"/>
      <c r="CY42" s="654"/>
      <c r="CZ42" s="628">
        <v>18.600000000000001</v>
      </c>
      <c r="DA42" s="655"/>
      <c r="DB42" s="655"/>
      <c r="DC42" s="658"/>
      <c r="DD42" s="632">
        <v>403314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7539</v>
      </c>
      <c r="CS43" s="653"/>
      <c r="CT43" s="653"/>
      <c r="CU43" s="653"/>
      <c r="CV43" s="653"/>
      <c r="CW43" s="653"/>
      <c r="CX43" s="653"/>
      <c r="CY43" s="654"/>
      <c r="CZ43" s="628">
        <v>0.1</v>
      </c>
      <c r="DA43" s="655"/>
      <c r="DB43" s="655"/>
      <c r="DC43" s="658"/>
      <c r="DD43" s="632">
        <v>7539</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2046095</v>
      </c>
      <c r="CS44" s="624"/>
      <c r="CT44" s="624"/>
      <c r="CU44" s="624"/>
      <c r="CV44" s="624"/>
      <c r="CW44" s="624"/>
      <c r="CX44" s="624"/>
      <c r="CY44" s="625"/>
      <c r="CZ44" s="628">
        <v>18.5</v>
      </c>
      <c r="DA44" s="629"/>
      <c r="DB44" s="629"/>
      <c r="DC44" s="635"/>
      <c r="DD44" s="632">
        <v>400747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1054767</v>
      </c>
      <c r="CS45" s="653"/>
      <c r="CT45" s="653"/>
      <c r="CU45" s="653"/>
      <c r="CV45" s="653"/>
      <c r="CW45" s="653"/>
      <c r="CX45" s="653"/>
      <c r="CY45" s="654"/>
      <c r="CZ45" s="628">
        <v>9.6</v>
      </c>
      <c r="DA45" s="655"/>
      <c r="DB45" s="655"/>
      <c r="DC45" s="658"/>
      <c r="DD45" s="632">
        <v>97821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977889</v>
      </c>
      <c r="CS46" s="624"/>
      <c r="CT46" s="624"/>
      <c r="CU46" s="624"/>
      <c r="CV46" s="624"/>
      <c r="CW46" s="624"/>
      <c r="CX46" s="624"/>
      <c r="CY46" s="625"/>
      <c r="CZ46" s="628">
        <v>8.9</v>
      </c>
      <c r="DA46" s="629"/>
      <c r="DB46" s="629"/>
      <c r="DC46" s="635"/>
      <c r="DD46" s="632">
        <v>297687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5972</v>
      </c>
      <c r="CS47" s="653"/>
      <c r="CT47" s="653"/>
      <c r="CU47" s="653"/>
      <c r="CV47" s="653"/>
      <c r="CW47" s="653"/>
      <c r="CX47" s="653"/>
      <c r="CY47" s="654"/>
      <c r="CZ47" s="628">
        <v>0.1</v>
      </c>
      <c r="DA47" s="655"/>
      <c r="DB47" s="655"/>
      <c r="DC47" s="658"/>
      <c r="DD47" s="632">
        <v>2567</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367</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11038948</v>
      </c>
      <c r="CS49" s="682"/>
      <c r="CT49" s="682"/>
      <c r="CU49" s="682"/>
      <c r="CV49" s="682"/>
      <c r="CW49" s="682"/>
      <c r="CX49" s="682"/>
      <c r="CY49" s="711"/>
      <c r="CZ49" s="703">
        <v>100</v>
      </c>
      <c r="DA49" s="712"/>
      <c r="DB49" s="712"/>
      <c r="DC49" s="713"/>
      <c r="DD49" s="714">
        <v>6968153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z5O2mQbTFHmeW++3SB3L8p84XoaBtWTGO705gZmh4vm5oJcLU+d80zpW3lwgfOh6pFwTyJK6xKR50QFeAk2bg==" saltValue="tRUkHtNHP2yIsD8cTYDzH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11641</v>
      </c>
      <c r="R7" s="753"/>
      <c r="S7" s="753"/>
      <c r="T7" s="753"/>
      <c r="U7" s="753"/>
      <c r="V7" s="753">
        <v>11041</v>
      </c>
      <c r="W7" s="753"/>
      <c r="X7" s="753"/>
      <c r="Y7" s="753"/>
      <c r="Z7" s="753"/>
      <c r="AA7" s="753">
        <v>600</v>
      </c>
      <c r="AB7" s="753"/>
      <c r="AC7" s="753"/>
      <c r="AD7" s="753"/>
      <c r="AE7" s="754"/>
      <c r="AF7" s="755">
        <v>450</v>
      </c>
      <c r="AG7" s="756"/>
      <c r="AH7" s="756"/>
      <c r="AI7" s="756"/>
      <c r="AJ7" s="757"/>
      <c r="AK7" s="758">
        <v>328</v>
      </c>
      <c r="AL7" s="759"/>
      <c r="AM7" s="759"/>
      <c r="AN7" s="759"/>
      <c r="AO7" s="759"/>
      <c r="AP7" s="759">
        <v>12982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15</v>
      </c>
      <c r="R8" s="784"/>
      <c r="S8" s="784"/>
      <c r="T8" s="784"/>
      <c r="U8" s="784"/>
      <c r="V8" s="784">
        <v>15</v>
      </c>
      <c r="W8" s="784"/>
      <c r="X8" s="784"/>
      <c r="Y8" s="784"/>
      <c r="Z8" s="784"/>
      <c r="AA8" s="784" t="s">
        <v>523</v>
      </c>
      <c r="AB8" s="784"/>
      <c r="AC8" s="784"/>
      <c r="AD8" s="784"/>
      <c r="AE8" s="785"/>
      <c r="AF8" s="786" t="s">
        <v>523</v>
      </c>
      <c r="AG8" s="787"/>
      <c r="AH8" s="787"/>
      <c r="AI8" s="787"/>
      <c r="AJ8" s="788"/>
      <c r="AK8" s="769" t="s">
        <v>523</v>
      </c>
      <c r="AL8" s="770"/>
      <c r="AM8" s="770"/>
      <c r="AN8" s="770"/>
      <c r="AO8" s="770"/>
      <c r="AP8" s="770" t="s">
        <v>523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11639</v>
      </c>
      <c r="R23" s="793"/>
      <c r="S23" s="793"/>
      <c r="T23" s="793"/>
      <c r="U23" s="793"/>
      <c r="V23" s="793">
        <v>11039</v>
      </c>
      <c r="W23" s="793"/>
      <c r="X23" s="793"/>
      <c r="Y23" s="793"/>
      <c r="Z23" s="793"/>
      <c r="AA23" s="793">
        <v>600</v>
      </c>
      <c r="AB23" s="793"/>
      <c r="AC23" s="793"/>
      <c r="AD23" s="793"/>
      <c r="AE23" s="794"/>
      <c r="AF23" s="795">
        <v>450</v>
      </c>
      <c r="AG23" s="793"/>
      <c r="AH23" s="793"/>
      <c r="AI23" s="793"/>
      <c r="AJ23" s="796"/>
      <c r="AK23" s="797"/>
      <c r="AL23" s="798"/>
      <c r="AM23" s="798"/>
      <c r="AN23" s="798"/>
      <c r="AO23" s="798"/>
      <c r="AP23" s="793">
        <v>12982</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1780</v>
      </c>
      <c r="R28" s="823"/>
      <c r="S28" s="823"/>
      <c r="T28" s="823"/>
      <c r="U28" s="823"/>
      <c r="V28" s="823">
        <v>1763</v>
      </c>
      <c r="W28" s="823"/>
      <c r="X28" s="823"/>
      <c r="Y28" s="823"/>
      <c r="Z28" s="823"/>
      <c r="AA28" s="823">
        <v>17</v>
      </c>
      <c r="AB28" s="823"/>
      <c r="AC28" s="823"/>
      <c r="AD28" s="823"/>
      <c r="AE28" s="824"/>
      <c r="AF28" s="825">
        <v>17</v>
      </c>
      <c r="AG28" s="823"/>
      <c r="AH28" s="823"/>
      <c r="AI28" s="823"/>
      <c r="AJ28" s="826"/>
      <c r="AK28" s="827">
        <v>145</v>
      </c>
      <c r="AL28" s="828"/>
      <c r="AM28" s="828"/>
      <c r="AN28" s="828"/>
      <c r="AO28" s="828"/>
      <c r="AP28" s="828" t="s">
        <v>523</v>
      </c>
      <c r="AQ28" s="828"/>
      <c r="AR28" s="828"/>
      <c r="AS28" s="828"/>
      <c r="AT28" s="828"/>
      <c r="AU28" s="828" t="s">
        <v>523</v>
      </c>
      <c r="AV28" s="828"/>
      <c r="AW28" s="828"/>
      <c r="AX28" s="828"/>
      <c r="AY28" s="828"/>
      <c r="AZ28" s="829" t="s">
        <v>523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1591</v>
      </c>
      <c r="R29" s="784"/>
      <c r="S29" s="784"/>
      <c r="T29" s="784"/>
      <c r="U29" s="784"/>
      <c r="V29" s="784">
        <v>1527</v>
      </c>
      <c r="W29" s="784"/>
      <c r="X29" s="784"/>
      <c r="Y29" s="784"/>
      <c r="Z29" s="784"/>
      <c r="AA29" s="784">
        <v>64</v>
      </c>
      <c r="AB29" s="784"/>
      <c r="AC29" s="784"/>
      <c r="AD29" s="784"/>
      <c r="AE29" s="785"/>
      <c r="AF29" s="786">
        <v>64</v>
      </c>
      <c r="AG29" s="787"/>
      <c r="AH29" s="787"/>
      <c r="AI29" s="787"/>
      <c r="AJ29" s="788"/>
      <c r="AK29" s="834">
        <v>242</v>
      </c>
      <c r="AL29" s="830"/>
      <c r="AM29" s="830"/>
      <c r="AN29" s="830"/>
      <c r="AO29" s="830"/>
      <c r="AP29" s="830" t="s">
        <v>523</v>
      </c>
      <c r="AQ29" s="830"/>
      <c r="AR29" s="830"/>
      <c r="AS29" s="830"/>
      <c r="AT29" s="830"/>
      <c r="AU29" s="830" t="s">
        <v>523</v>
      </c>
      <c r="AV29" s="830"/>
      <c r="AW29" s="830"/>
      <c r="AX29" s="830"/>
      <c r="AY29" s="830"/>
      <c r="AZ29" s="831" t="s">
        <v>523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216</v>
      </c>
      <c r="R30" s="784"/>
      <c r="S30" s="784"/>
      <c r="T30" s="784"/>
      <c r="U30" s="784"/>
      <c r="V30" s="784">
        <v>216</v>
      </c>
      <c r="W30" s="784"/>
      <c r="X30" s="784"/>
      <c r="Y30" s="784"/>
      <c r="Z30" s="784"/>
      <c r="AA30" s="784">
        <v>1</v>
      </c>
      <c r="AB30" s="784"/>
      <c r="AC30" s="784"/>
      <c r="AD30" s="784"/>
      <c r="AE30" s="785"/>
      <c r="AF30" s="786">
        <v>1</v>
      </c>
      <c r="AG30" s="787"/>
      <c r="AH30" s="787"/>
      <c r="AI30" s="787"/>
      <c r="AJ30" s="788"/>
      <c r="AK30" s="834">
        <v>44</v>
      </c>
      <c r="AL30" s="830"/>
      <c r="AM30" s="830"/>
      <c r="AN30" s="830"/>
      <c r="AO30" s="830"/>
      <c r="AP30" s="830" t="s">
        <v>523</v>
      </c>
      <c r="AQ30" s="830"/>
      <c r="AR30" s="830"/>
      <c r="AS30" s="830"/>
      <c r="AT30" s="830"/>
      <c r="AU30" s="830" t="s">
        <v>523</v>
      </c>
      <c r="AV30" s="830"/>
      <c r="AW30" s="830"/>
      <c r="AX30" s="830"/>
      <c r="AY30" s="830"/>
      <c r="AZ30" s="831" t="s">
        <v>523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1283</v>
      </c>
      <c r="R31" s="784"/>
      <c r="S31" s="784"/>
      <c r="T31" s="784"/>
      <c r="U31" s="784"/>
      <c r="V31" s="784">
        <v>953</v>
      </c>
      <c r="W31" s="784"/>
      <c r="X31" s="784"/>
      <c r="Y31" s="784"/>
      <c r="Z31" s="784"/>
      <c r="AA31" s="784">
        <v>330</v>
      </c>
      <c r="AB31" s="784"/>
      <c r="AC31" s="784"/>
      <c r="AD31" s="784"/>
      <c r="AE31" s="785"/>
      <c r="AF31" s="786">
        <v>69</v>
      </c>
      <c r="AG31" s="787"/>
      <c r="AH31" s="787"/>
      <c r="AI31" s="787"/>
      <c r="AJ31" s="788"/>
      <c r="AK31" s="834">
        <v>448</v>
      </c>
      <c r="AL31" s="830"/>
      <c r="AM31" s="830"/>
      <c r="AN31" s="830"/>
      <c r="AO31" s="830"/>
      <c r="AP31" s="830">
        <v>7341</v>
      </c>
      <c r="AQ31" s="830"/>
      <c r="AR31" s="830"/>
      <c r="AS31" s="830"/>
      <c r="AT31" s="830"/>
      <c r="AU31" s="830">
        <v>4508</v>
      </c>
      <c r="AV31" s="830"/>
      <c r="AW31" s="830"/>
      <c r="AX31" s="830"/>
      <c r="AY31" s="830"/>
      <c r="AZ31" s="831" t="s">
        <v>523</v>
      </c>
      <c r="BA31" s="831"/>
      <c r="BB31" s="831"/>
      <c r="BC31" s="831"/>
      <c r="BD31" s="831"/>
      <c r="BE31" s="832" t="s">
        <v>586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150</v>
      </c>
      <c r="AG63" s="844"/>
      <c r="AH63" s="844"/>
      <c r="AI63" s="844"/>
      <c r="AJ63" s="845"/>
      <c r="AK63" s="846"/>
      <c r="AL63" s="841"/>
      <c r="AM63" s="841"/>
      <c r="AN63" s="841"/>
      <c r="AO63" s="841"/>
      <c r="AP63" s="844">
        <v>7341</v>
      </c>
      <c r="AQ63" s="844"/>
      <c r="AR63" s="844"/>
      <c r="AS63" s="844"/>
      <c r="AT63" s="844"/>
      <c r="AU63" s="844">
        <v>4508</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587</v>
      </c>
      <c r="C68" s="870"/>
      <c r="D68" s="870"/>
      <c r="E68" s="870"/>
      <c r="F68" s="870"/>
      <c r="G68" s="870"/>
      <c r="H68" s="870"/>
      <c r="I68" s="870"/>
      <c r="J68" s="870"/>
      <c r="K68" s="870"/>
      <c r="L68" s="870"/>
      <c r="M68" s="870"/>
      <c r="N68" s="870"/>
      <c r="O68" s="870"/>
      <c r="P68" s="871"/>
      <c r="Q68" s="872">
        <v>3454</v>
      </c>
      <c r="R68" s="866"/>
      <c r="S68" s="866"/>
      <c r="T68" s="866"/>
      <c r="U68" s="866"/>
      <c r="V68" s="866">
        <v>3112</v>
      </c>
      <c r="W68" s="866"/>
      <c r="X68" s="866"/>
      <c r="Y68" s="866"/>
      <c r="Z68" s="866"/>
      <c r="AA68" s="866">
        <v>342</v>
      </c>
      <c r="AB68" s="866"/>
      <c r="AC68" s="866"/>
      <c r="AD68" s="866"/>
      <c r="AE68" s="866"/>
      <c r="AF68" s="866">
        <v>342</v>
      </c>
      <c r="AG68" s="866"/>
      <c r="AH68" s="866"/>
      <c r="AI68" s="866"/>
      <c r="AJ68" s="866"/>
      <c r="AK68" s="866">
        <v>58</v>
      </c>
      <c r="AL68" s="866"/>
      <c r="AM68" s="866"/>
      <c r="AN68" s="866"/>
      <c r="AO68" s="866"/>
      <c r="AP68" s="866" t="s">
        <v>523</v>
      </c>
      <c r="AQ68" s="866"/>
      <c r="AR68" s="866"/>
      <c r="AS68" s="866"/>
      <c r="AT68" s="866"/>
      <c r="AU68" s="866" t="s">
        <v>523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588</v>
      </c>
      <c r="C69" s="874"/>
      <c r="D69" s="874"/>
      <c r="E69" s="874"/>
      <c r="F69" s="874"/>
      <c r="G69" s="874"/>
      <c r="H69" s="874"/>
      <c r="I69" s="874"/>
      <c r="J69" s="874"/>
      <c r="K69" s="874"/>
      <c r="L69" s="874"/>
      <c r="M69" s="874"/>
      <c r="N69" s="874"/>
      <c r="O69" s="874"/>
      <c r="P69" s="875"/>
      <c r="Q69" s="876">
        <v>33</v>
      </c>
      <c r="R69" s="830"/>
      <c r="S69" s="830"/>
      <c r="T69" s="830"/>
      <c r="U69" s="830"/>
      <c r="V69" s="830">
        <v>32</v>
      </c>
      <c r="W69" s="830"/>
      <c r="X69" s="830"/>
      <c r="Y69" s="830"/>
      <c r="Z69" s="830"/>
      <c r="AA69" s="830" t="s">
        <v>523</v>
      </c>
      <c r="AB69" s="830"/>
      <c r="AC69" s="830"/>
      <c r="AD69" s="830"/>
      <c r="AE69" s="830"/>
      <c r="AF69" s="830" t="s">
        <v>523</v>
      </c>
      <c r="AG69" s="830"/>
      <c r="AH69" s="830"/>
      <c r="AI69" s="830"/>
      <c r="AJ69" s="830"/>
      <c r="AK69" s="830">
        <v>1</v>
      </c>
      <c r="AL69" s="830"/>
      <c r="AM69" s="830"/>
      <c r="AN69" s="830"/>
      <c r="AO69" s="830"/>
      <c r="AP69" s="830" t="s">
        <v>523</v>
      </c>
      <c r="AQ69" s="830"/>
      <c r="AR69" s="830"/>
      <c r="AS69" s="830"/>
      <c r="AT69" s="830"/>
      <c r="AU69" s="830" t="s">
        <v>523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589</v>
      </c>
      <c r="C70" s="874"/>
      <c r="D70" s="874"/>
      <c r="E70" s="874"/>
      <c r="F70" s="874"/>
      <c r="G70" s="874"/>
      <c r="H70" s="874"/>
      <c r="I70" s="874"/>
      <c r="J70" s="874"/>
      <c r="K70" s="874"/>
      <c r="L70" s="874"/>
      <c r="M70" s="874"/>
      <c r="N70" s="874"/>
      <c r="O70" s="874"/>
      <c r="P70" s="875"/>
      <c r="Q70" s="876">
        <v>3394</v>
      </c>
      <c r="R70" s="830"/>
      <c r="S70" s="830"/>
      <c r="T70" s="830"/>
      <c r="U70" s="830"/>
      <c r="V70" s="830">
        <v>3333</v>
      </c>
      <c r="W70" s="830"/>
      <c r="X70" s="830"/>
      <c r="Y70" s="830"/>
      <c r="Z70" s="830"/>
      <c r="AA70" s="830">
        <v>61</v>
      </c>
      <c r="AB70" s="830"/>
      <c r="AC70" s="830"/>
      <c r="AD70" s="830"/>
      <c r="AE70" s="830"/>
      <c r="AF70" s="830">
        <v>61</v>
      </c>
      <c r="AG70" s="830"/>
      <c r="AH70" s="830"/>
      <c r="AI70" s="830"/>
      <c r="AJ70" s="830"/>
      <c r="AK70" s="830">
        <v>280</v>
      </c>
      <c r="AL70" s="830"/>
      <c r="AM70" s="830"/>
      <c r="AN70" s="830"/>
      <c r="AO70" s="830"/>
      <c r="AP70" s="830">
        <v>1229</v>
      </c>
      <c r="AQ70" s="830"/>
      <c r="AR70" s="830"/>
      <c r="AS70" s="830"/>
      <c r="AT70" s="830"/>
      <c r="AU70" s="830">
        <v>186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590</v>
      </c>
      <c r="C71" s="874"/>
      <c r="D71" s="874"/>
      <c r="E71" s="874"/>
      <c r="F71" s="874"/>
      <c r="G71" s="874"/>
      <c r="H71" s="874"/>
      <c r="I71" s="874"/>
      <c r="J71" s="874"/>
      <c r="K71" s="874"/>
      <c r="L71" s="874"/>
      <c r="M71" s="874"/>
      <c r="N71" s="874"/>
      <c r="O71" s="874"/>
      <c r="P71" s="875"/>
      <c r="Q71" s="876">
        <v>178</v>
      </c>
      <c r="R71" s="830"/>
      <c r="S71" s="830"/>
      <c r="T71" s="830"/>
      <c r="U71" s="830"/>
      <c r="V71" s="830">
        <v>149</v>
      </c>
      <c r="W71" s="830"/>
      <c r="X71" s="830"/>
      <c r="Y71" s="830"/>
      <c r="Z71" s="830"/>
      <c r="AA71" s="830">
        <v>29</v>
      </c>
      <c r="AB71" s="830"/>
      <c r="AC71" s="830"/>
      <c r="AD71" s="830"/>
      <c r="AE71" s="830"/>
      <c r="AF71" s="830">
        <v>29</v>
      </c>
      <c r="AG71" s="830"/>
      <c r="AH71" s="830"/>
      <c r="AI71" s="830"/>
      <c r="AJ71" s="830"/>
      <c r="AK71" s="830">
        <v>16</v>
      </c>
      <c r="AL71" s="830"/>
      <c r="AM71" s="830"/>
      <c r="AN71" s="830"/>
      <c r="AO71" s="830"/>
      <c r="AP71" s="830" t="s">
        <v>523</v>
      </c>
      <c r="AQ71" s="830"/>
      <c r="AR71" s="830"/>
      <c r="AS71" s="830"/>
      <c r="AT71" s="830"/>
      <c r="AU71" s="830" t="s">
        <v>523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591</v>
      </c>
      <c r="C72" s="874"/>
      <c r="D72" s="874"/>
      <c r="E72" s="874"/>
      <c r="F72" s="874"/>
      <c r="G72" s="874"/>
      <c r="H72" s="874"/>
      <c r="I72" s="874"/>
      <c r="J72" s="874"/>
      <c r="K72" s="874"/>
      <c r="L72" s="874"/>
      <c r="M72" s="874"/>
      <c r="N72" s="874"/>
      <c r="O72" s="874"/>
      <c r="P72" s="875"/>
      <c r="Q72" s="876">
        <v>712</v>
      </c>
      <c r="R72" s="830"/>
      <c r="S72" s="830"/>
      <c r="T72" s="830"/>
      <c r="U72" s="830"/>
      <c r="V72" s="830">
        <v>696</v>
      </c>
      <c r="W72" s="830"/>
      <c r="X72" s="830"/>
      <c r="Y72" s="830"/>
      <c r="Z72" s="830"/>
      <c r="AA72" s="830">
        <v>16</v>
      </c>
      <c r="AB72" s="830"/>
      <c r="AC72" s="830"/>
      <c r="AD72" s="830"/>
      <c r="AE72" s="830"/>
      <c r="AF72" s="830">
        <v>16</v>
      </c>
      <c r="AG72" s="830"/>
      <c r="AH72" s="830"/>
      <c r="AI72" s="830"/>
      <c r="AJ72" s="830"/>
      <c r="AK72" s="830">
        <v>20</v>
      </c>
      <c r="AL72" s="830"/>
      <c r="AM72" s="830"/>
      <c r="AN72" s="830"/>
      <c r="AO72" s="830"/>
      <c r="AP72" s="830">
        <v>177</v>
      </c>
      <c r="AQ72" s="830"/>
      <c r="AR72" s="830"/>
      <c r="AS72" s="830"/>
      <c r="AT72" s="830"/>
      <c r="AU72" s="830">
        <v>55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592</v>
      </c>
      <c r="C73" s="874"/>
      <c r="D73" s="874"/>
      <c r="E73" s="874"/>
      <c r="F73" s="874"/>
      <c r="G73" s="874"/>
      <c r="H73" s="874"/>
      <c r="I73" s="874"/>
      <c r="J73" s="874"/>
      <c r="K73" s="874"/>
      <c r="L73" s="874"/>
      <c r="M73" s="874"/>
      <c r="N73" s="874"/>
      <c r="O73" s="874"/>
      <c r="P73" s="875"/>
      <c r="Q73" s="876">
        <v>68</v>
      </c>
      <c r="R73" s="830"/>
      <c r="S73" s="830"/>
      <c r="T73" s="830"/>
      <c r="U73" s="830"/>
      <c r="V73" s="830">
        <v>36</v>
      </c>
      <c r="W73" s="830"/>
      <c r="X73" s="830"/>
      <c r="Y73" s="830"/>
      <c r="Z73" s="830"/>
      <c r="AA73" s="830">
        <v>32</v>
      </c>
      <c r="AB73" s="830"/>
      <c r="AC73" s="830"/>
      <c r="AD73" s="830"/>
      <c r="AE73" s="830"/>
      <c r="AF73" s="830">
        <v>13</v>
      </c>
      <c r="AG73" s="830"/>
      <c r="AH73" s="830"/>
      <c r="AI73" s="830"/>
      <c r="AJ73" s="830"/>
      <c r="AK73" s="830">
        <v>20</v>
      </c>
      <c r="AL73" s="830"/>
      <c r="AM73" s="830"/>
      <c r="AN73" s="830"/>
      <c r="AO73" s="830"/>
      <c r="AP73" s="830" t="s">
        <v>523</v>
      </c>
      <c r="AQ73" s="830"/>
      <c r="AR73" s="830"/>
      <c r="AS73" s="830"/>
      <c r="AT73" s="830"/>
      <c r="AU73" s="830" t="s">
        <v>523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593</v>
      </c>
      <c r="C74" s="874"/>
      <c r="D74" s="874"/>
      <c r="E74" s="874"/>
      <c r="F74" s="874"/>
      <c r="G74" s="874"/>
      <c r="H74" s="874"/>
      <c r="I74" s="874"/>
      <c r="J74" s="874"/>
      <c r="K74" s="874"/>
      <c r="L74" s="874"/>
      <c r="M74" s="874"/>
      <c r="N74" s="874"/>
      <c r="O74" s="874"/>
      <c r="P74" s="875"/>
      <c r="Q74" s="876">
        <v>519</v>
      </c>
      <c r="R74" s="830"/>
      <c r="S74" s="830"/>
      <c r="T74" s="830"/>
      <c r="U74" s="830"/>
      <c r="V74" s="830">
        <v>500</v>
      </c>
      <c r="W74" s="830"/>
      <c r="X74" s="830"/>
      <c r="Y74" s="830"/>
      <c r="Z74" s="830"/>
      <c r="AA74" s="830">
        <v>19</v>
      </c>
      <c r="AB74" s="830"/>
      <c r="AC74" s="830"/>
      <c r="AD74" s="830"/>
      <c r="AE74" s="830"/>
      <c r="AF74" s="830">
        <v>19</v>
      </c>
      <c r="AG74" s="830"/>
      <c r="AH74" s="830"/>
      <c r="AI74" s="830"/>
      <c r="AJ74" s="830"/>
      <c r="AK74" s="830" t="s">
        <v>523</v>
      </c>
      <c r="AL74" s="830"/>
      <c r="AM74" s="830"/>
      <c r="AN74" s="830"/>
      <c r="AO74" s="830"/>
      <c r="AP74" s="830">
        <v>2126</v>
      </c>
      <c r="AQ74" s="830"/>
      <c r="AR74" s="830"/>
      <c r="AS74" s="830"/>
      <c r="AT74" s="830"/>
      <c r="AU74" s="830" t="s">
        <v>523</v>
      </c>
      <c r="AV74" s="830"/>
      <c r="AW74" s="830"/>
      <c r="AX74" s="830"/>
      <c r="AY74" s="830"/>
      <c r="AZ74" s="832" t="s">
        <v>598</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594</v>
      </c>
      <c r="C75" s="874"/>
      <c r="D75" s="874"/>
      <c r="E75" s="874"/>
      <c r="F75" s="874"/>
      <c r="G75" s="874"/>
      <c r="H75" s="874"/>
      <c r="I75" s="874"/>
      <c r="J75" s="874"/>
      <c r="K75" s="874"/>
      <c r="L75" s="874"/>
      <c r="M75" s="874"/>
      <c r="N75" s="874"/>
      <c r="O75" s="874"/>
      <c r="P75" s="875"/>
      <c r="Q75" s="877">
        <v>551</v>
      </c>
      <c r="R75" s="878"/>
      <c r="S75" s="878"/>
      <c r="T75" s="878"/>
      <c r="U75" s="834"/>
      <c r="V75" s="879">
        <v>534</v>
      </c>
      <c r="W75" s="878"/>
      <c r="X75" s="878"/>
      <c r="Y75" s="878"/>
      <c r="Z75" s="834"/>
      <c r="AA75" s="879">
        <v>17</v>
      </c>
      <c r="AB75" s="878"/>
      <c r="AC75" s="878"/>
      <c r="AD75" s="878"/>
      <c r="AE75" s="834"/>
      <c r="AF75" s="879">
        <v>16</v>
      </c>
      <c r="AG75" s="878"/>
      <c r="AH75" s="878"/>
      <c r="AI75" s="878"/>
      <c r="AJ75" s="834"/>
      <c r="AK75" s="879">
        <v>26</v>
      </c>
      <c r="AL75" s="878"/>
      <c r="AM75" s="878"/>
      <c r="AN75" s="878"/>
      <c r="AO75" s="834"/>
      <c r="AP75" s="879" t="s">
        <v>523</v>
      </c>
      <c r="AQ75" s="878"/>
      <c r="AR75" s="878"/>
      <c r="AS75" s="878"/>
      <c r="AT75" s="834"/>
      <c r="AU75" s="879" t="s">
        <v>523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595</v>
      </c>
      <c r="C76" s="874"/>
      <c r="D76" s="874"/>
      <c r="E76" s="874"/>
      <c r="F76" s="874"/>
      <c r="G76" s="874"/>
      <c r="H76" s="874"/>
      <c r="I76" s="874"/>
      <c r="J76" s="874"/>
      <c r="K76" s="874"/>
      <c r="L76" s="874"/>
      <c r="M76" s="874"/>
      <c r="N76" s="874"/>
      <c r="O76" s="874"/>
      <c r="P76" s="875"/>
      <c r="Q76" s="877">
        <v>78</v>
      </c>
      <c r="R76" s="878"/>
      <c r="S76" s="878"/>
      <c r="T76" s="878"/>
      <c r="U76" s="834"/>
      <c r="V76" s="879">
        <v>72</v>
      </c>
      <c r="W76" s="878"/>
      <c r="X76" s="878"/>
      <c r="Y76" s="878"/>
      <c r="Z76" s="834"/>
      <c r="AA76" s="879">
        <v>7</v>
      </c>
      <c r="AB76" s="878"/>
      <c r="AC76" s="878"/>
      <c r="AD76" s="878"/>
      <c r="AE76" s="834"/>
      <c r="AF76" s="879">
        <v>7</v>
      </c>
      <c r="AG76" s="878"/>
      <c r="AH76" s="878"/>
      <c r="AI76" s="878"/>
      <c r="AJ76" s="834"/>
      <c r="AK76" s="879" t="s">
        <v>523</v>
      </c>
      <c r="AL76" s="878"/>
      <c r="AM76" s="878"/>
      <c r="AN76" s="878"/>
      <c r="AO76" s="834"/>
      <c r="AP76" s="879" t="s">
        <v>523</v>
      </c>
      <c r="AQ76" s="878"/>
      <c r="AR76" s="878"/>
      <c r="AS76" s="878"/>
      <c r="AT76" s="834"/>
      <c r="AU76" s="879" t="s">
        <v>523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596</v>
      </c>
      <c r="C77" s="874"/>
      <c r="D77" s="874"/>
      <c r="E77" s="874"/>
      <c r="F77" s="874"/>
      <c r="G77" s="874"/>
      <c r="H77" s="874"/>
      <c r="I77" s="874"/>
      <c r="J77" s="874"/>
      <c r="K77" s="874"/>
      <c r="L77" s="874"/>
      <c r="M77" s="874"/>
      <c r="N77" s="874"/>
      <c r="O77" s="874"/>
      <c r="P77" s="875"/>
      <c r="Q77" s="877">
        <v>176</v>
      </c>
      <c r="R77" s="878"/>
      <c r="S77" s="878"/>
      <c r="T77" s="878"/>
      <c r="U77" s="834"/>
      <c r="V77" s="879">
        <v>163</v>
      </c>
      <c r="W77" s="878"/>
      <c r="X77" s="878"/>
      <c r="Y77" s="878"/>
      <c r="Z77" s="834"/>
      <c r="AA77" s="879">
        <v>13</v>
      </c>
      <c r="AB77" s="878"/>
      <c r="AC77" s="878"/>
      <c r="AD77" s="878"/>
      <c r="AE77" s="834"/>
      <c r="AF77" s="879">
        <v>13</v>
      </c>
      <c r="AG77" s="878"/>
      <c r="AH77" s="878"/>
      <c r="AI77" s="878"/>
      <c r="AJ77" s="834"/>
      <c r="AK77" s="879" t="s">
        <v>523</v>
      </c>
      <c r="AL77" s="878"/>
      <c r="AM77" s="878"/>
      <c r="AN77" s="878"/>
      <c r="AO77" s="834"/>
      <c r="AP77" s="879" t="s">
        <v>523</v>
      </c>
      <c r="AQ77" s="878"/>
      <c r="AR77" s="878"/>
      <c r="AS77" s="878"/>
      <c r="AT77" s="834"/>
      <c r="AU77" s="879" t="s">
        <v>523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597</v>
      </c>
      <c r="C78" s="874"/>
      <c r="D78" s="874"/>
      <c r="E78" s="874"/>
      <c r="F78" s="874"/>
      <c r="G78" s="874"/>
      <c r="H78" s="874"/>
      <c r="I78" s="874"/>
      <c r="J78" s="874"/>
      <c r="K78" s="874"/>
      <c r="L78" s="874"/>
      <c r="M78" s="874"/>
      <c r="N78" s="874"/>
      <c r="O78" s="874"/>
      <c r="P78" s="875"/>
      <c r="Q78" s="876">
        <v>179905</v>
      </c>
      <c r="R78" s="830"/>
      <c r="S78" s="830"/>
      <c r="T78" s="830"/>
      <c r="U78" s="830"/>
      <c r="V78" s="830">
        <v>174862</v>
      </c>
      <c r="W78" s="830"/>
      <c r="X78" s="830"/>
      <c r="Y78" s="830"/>
      <c r="Z78" s="830"/>
      <c r="AA78" s="830">
        <v>5043</v>
      </c>
      <c r="AB78" s="830"/>
      <c r="AC78" s="830"/>
      <c r="AD78" s="830"/>
      <c r="AE78" s="830"/>
      <c r="AF78" s="830">
        <v>5043</v>
      </c>
      <c r="AG78" s="830"/>
      <c r="AH78" s="830"/>
      <c r="AI78" s="830"/>
      <c r="AJ78" s="830"/>
      <c r="AK78" s="830">
        <v>1191</v>
      </c>
      <c r="AL78" s="830"/>
      <c r="AM78" s="830"/>
      <c r="AN78" s="830"/>
      <c r="AO78" s="830"/>
      <c r="AP78" s="830" t="s">
        <v>523</v>
      </c>
      <c r="AQ78" s="830"/>
      <c r="AR78" s="830"/>
      <c r="AS78" s="830"/>
      <c r="AT78" s="830"/>
      <c r="AU78" s="830" t="s">
        <v>523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5559</v>
      </c>
      <c r="AG88" s="844"/>
      <c r="AH88" s="844"/>
      <c r="AI88" s="844"/>
      <c r="AJ88" s="844"/>
      <c r="AK88" s="841"/>
      <c r="AL88" s="841"/>
      <c r="AM88" s="841"/>
      <c r="AN88" s="841"/>
      <c r="AO88" s="841"/>
      <c r="AP88" s="844">
        <v>3532</v>
      </c>
      <c r="AQ88" s="844"/>
      <c r="AR88" s="844"/>
      <c r="AS88" s="844"/>
      <c r="AT88" s="844"/>
      <c r="AU88" s="844">
        <v>241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830361</v>
      </c>
      <c r="AB110" s="900"/>
      <c r="AC110" s="900"/>
      <c r="AD110" s="900"/>
      <c r="AE110" s="901"/>
      <c r="AF110" s="902">
        <v>922689</v>
      </c>
      <c r="AG110" s="900"/>
      <c r="AH110" s="900"/>
      <c r="AI110" s="900"/>
      <c r="AJ110" s="901"/>
      <c r="AK110" s="902">
        <v>961227</v>
      </c>
      <c r="AL110" s="900"/>
      <c r="AM110" s="900"/>
      <c r="AN110" s="900"/>
      <c r="AO110" s="901"/>
      <c r="AP110" s="903">
        <v>19.5</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12092992</v>
      </c>
      <c r="BR110" s="931"/>
      <c r="BS110" s="931"/>
      <c r="BT110" s="931"/>
      <c r="BU110" s="931"/>
      <c r="BV110" s="931">
        <v>12529478</v>
      </c>
      <c r="BW110" s="931"/>
      <c r="BX110" s="931"/>
      <c r="BY110" s="931"/>
      <c r="BZ110" s="931"/>
      <c r="CA110" s="931">
        <v>12981714</v>
      </c>
      <c r="CB110" s="931"/>
      <c r="CC110" s="931"/>
      <c r="CD110" s="931"/>
      <c r="CE110" s="931"/>
      <c r="CF110" s="944">
        <v>263.5</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393</v>
      </c>
      <c r="DH110" s="931"/>
      <c r="DI110" s="931"/>
      <c r="DJ110" s="931"/>
      <c r="DK110" s="931"/>
      <c r="DL110" s="931" t="s">
        <v>440</v>
      </c>
      <c r="DM110" s="931"/>
      <c r="DN110" s="931"/>
      <c r="DO110" s="931"/>
      <c r="DP110" s="931"/>
      <c r="DQ110" s="931" t="s">
        <v>441</v>
      </c>
      <c r="DR110" s="931"/>
      <c r="DS110" s="931"/>
      <c r="DT110" s="931"/>
      <c r="DU110" s="931"/>
      <c r="DV110" s="932" t="s">
        <v>393</v>
      </c>
      <c r="DW110" s="932"/>
      <c r="DX110" s="932"/>
      <c r="DY110" s="932"/>
      <c r="DZ110" s="933"/>
    </row>
    <row r="111" spans="1:131" s="230" customFormat="1" ht="26.25" customHeight="1" x14ac:dyDescent="0.2">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393</v>
      </c>
      <c r="AB111" s="938"/>
      <c r="AC111" s="938"/>
      <c r="AD111" s="938"/>
      <c r="AE111" s="939"/>
      <c r="AF111" s="940" t="s">
        <v>443</v>
      </c>
      <c r="AG111" s="938"/>
      <c r="AH111" s="938"/>
      <c r="AI111" s="938"/>
      <c r="AJ111" s="939"/>
      <c r="AK111" s="940" t="s">
        <v>444</v>
      </c>
      <c r="AL111" s="938"/>
      <c r="AM111" s="938"/>
      <c r="AN111" s="938"/>
      <c r="AO111" s="939"/>
      <c r="AP111" s="941" t="s">
        <v>440</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327697</v>
      </c>
      <c r="BR111" s="926"/>
      <c r="BS111" s="926"/>
      <c r="BT111" s="926"/>
      <c r="BU111" s="926"/>
      <c r="BV111" s="926">
        <v>319664</v>
      </c>
      <c r="BW111" s="926"/>
      <c r="BX111" s="926"/>
      <c r="BY111" s="926"/>
      <c r="BZ111" s="926"/>
      <c r="CA111" s="926">
        <v>312060</v>
      </c>
      <c r="CB111" s="926"/>
      <c r="CC111" s="926"/>
      <c r="CD111" s="926"/>
      <c r="CE111" s="926"/>
      <c r="CF111" s="920">
        <v>6.3</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447</v>
      </c>
      <c r="DH111" s="926"/>
      <c r="DI111" s="926"/>
      <c r="DJ111" s="926"/>
      <c r="DK111" s="926"/>
      <c r="DL111" s="926" t="s">
        <v>447</v>
      </c>
      <c r="DM111" s="926"/>
      <c r="DN111" s="926"/>
      <c r="DO111" s="926"/>
      <c r="DP111" s="926"/>
      <c r="DQ111" s="926" t="s">
        <v>440</v>
      </c>
      <c r="DR111" s="926"/>
      <c r="DS111" s="926"/>
      <c r="DT111" s="926"/>
      <c r="DU111" s="926"/>
      <c r="DV111" s="927" t="s">
        <v>440</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450</v>
      </c>
      <c r="AB112" s="959"/>
      <c r="AC112" s="959"/>
      <c r="AD112" s="959"/>
      <c r="AE112" s="960"/>
      <c r="AF112" s="961" t="s">
        <v>444</v>
      </c>
      <c r="AG112" s="959"/>
      <c r="AH112" s="959"/>
      <c r="AI112" s="959"/>
      <c r="AJ112" s="960"/>
      <c r="AK112" s="961" t="s">
        <v>443</v>
      </c>
      <c r="AL112" s="959"/>
      <c r="AM112" s="959"/>
      <c r="AN112" s="959"/>
      <c r="AO112" s="960"/>
      <c r="AP112" s="962" t="s">
        <v>444</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4866537</v>
      </c>
      <c r="BR112" s="926"/>
      <c r="BS112" s="926"/>
      <c r="BT112" s="926"/>
      <c r="BU112" s="926"/>
      <c r="BV112" s="926">
        <v>4757399</v>
      </c>
      <c r="BW112" s="926"/>
      <c r="BX112" s="926"/>
      <c r="BY112" s="926"/>
      <c r="BZ112" s="926"/>
      <c r="CA112" s="926">
        <v>4507538</v>
      </c>
      <c r="CB112" s="926"/>
      <c r="CC112" s="926"/>
      <c r="CD112" s="926"/>
      <c r="CE112" s="926"/>
      <c r="CF112" s="920">
        <v>91.5</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274072</v>
      </c>
      <c r="DH112" s="926"/>
      <c r="DI112" s="926"/>
      <c r="DJ112" s="926"/>
      <c r="DK112" s="926"/>
      <c r="DL112" s="926">
        <v>274072</v>
      </c>
      <c r="DM112" s="926"/>
      <c r="DN112" s="926"/>
      <c r="DO112" s="926"/>
      <c r="DP112" s="926"/>
      <c r="DQ112" s="926">
        <v>274072</v>
      </c>
      <c r="DR112" s="926"/>
      <c r="DS112" s="926"/>
      <c r="DT112" s="926"/>
      <c r="DU112" s="926"/>
      <c r="DV112" s="927">
        <v>5.6</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365985</v>
      </c>
      <c r="AB113" s="938"/>
      <c r="AC113" s="938"/>
      <c r="AD113" s="938"/>
      <c r="AE113" s="939"/>
      <c r="AF113" s="940">
        <v>382404</v>
      </c>
      <c r="AG113" s="938"/>
      <c r="AH113" s="938"/>
      <c r="AI113" s="938"/>
      <c r="AJ113" s="939"/>
      <c r="AK113" s="940">
        <v>368521</v>
      </c>
      <c r="AL113" s="938"/>
      <c r="AM113" s="938"/>
      <c r="AN113" s="938"/>
      <c r="AO113" s="939"/>
      <c r="AP113" s="941">
        <v>7.5</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338745</v>
      </c>
      <c r="BR113" s="926"/>
      <c r="BS113" s="926"/>
      <c r="BT113" s="926"/>
      <c r="BU113" s="926"/>
      <c r="BV113" s="926">
        <v>294986</v>
      </c>
      <c r="BW113" s="926"/>
      <c r="BX113" s="926"/>
      <c r="BY113" s="926"/>
      <c r="BZ113" s="926"/>
      <c r="CA113" s="926">
        <v>241265</v>
      </c>
      <c r="CB113" s="926"/>
      <c r="CC113" s="926"/>
      <c r="CD113" s="926"/>
      <c r="CE113" s="926"/>
      <c r="CF113" s="920">
        <v>4.9000000000000004</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450</v>
      </c>
      <c r="DH113" s="959"/>
      <c r="DI113" s="959"/>
      <c r="DJ113" s="959"/>
      <c r="DK113" s="960"/>
      <c r="DL113" s="961" t="s">
        <v>456</v>
      </c>
      <c r="DM113" s="959"/>
      <c r="DN113" s="959"/>
      <c r="DO113" s="959"/>
      <c r="DP113" s="960"/>
      <c r="DQ113" s="961" t="s">
        <v>447</v>
      </c>
      <c r="DR113" s="959"/>
      <c r="DS113" s="959"/>
      <c r="DT113" s="959"/>
      <c r="DU113" s="960"/>
      <c r="DV113" s="962" t="s">
        <v>447</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59164</v>
      </c>
      <c r="AB114" s="959"/>
      <c r="AC114" s="959"/>
      <c r="AD114" s="959"/>
      <c r="AE114" s="960"/>
      <c r="AF114" s="961">
        <v>58644</v>
      </c>
      <c r="AG114" s="959"/>
      <c r="AH114" s="959"/>
      <c r="AI114" s="959"/>
      <c r="AJ114" s="960"/>
      <c r="AK114" s="961">
        <v>53603</v>
      </c>
      <c r="AL114" s="959"/>
      <c r="AM114" s="959"/>
      <c r="AN114" s="959"/>
      <c r="AO114" s="960"/>
      <c r="AP114" s="962">
        <v>1.1000000000000001</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1003565</v>
      </c>
      <c r="BR114" s="926"/>
      <c r="BS114" s="926"/>
      <c r="BT114" s="926"/>
      <c r="BU114" s="926"/>
      <c r="BV114" s="926">
        <v>1007278</v>
      </c>
      <c r="BW114" s="926"/>
      <c r="BX114" s="926"/>
      <c r="BY114" s="926"/>
      <c r="BZ114" s="926"/>
      <c r="CA114" s="926">
        <v>988798</v>
      </c>
      <c r="CB114" s="926"/>
      <c r="CC114" s="926"/>
      <c r="CD114" s="926"/>
      <c r="CE114" s="926"/>
      <c r="CF114" s="920">
        <v>20.100000000000001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447</v>
      </c>
      <c r="DM114" s="959"/>
      <c r="DN114" s="959"/>
      <c r="DO114" s="959"/>
      <c r="DP114" s="960"/>
      <c r="DQ114" s="961" t="s">
        <v>460</v>
      </c>
      <c r="DR114" s="959"/>
      <c r="DS114" s="959"/>
      <c r="DT114" s="959"/>
      <c r="DU114" s="960"/>
      <c r="DV114" s="962" t="s">
        <v>456</v>
      </c>
      <c r="DW114" s="963"/>
      <c r="DX114" s="963"/>
      <c r="DY114" s="963"/>
      <c r="DZ114" s="964"/>
    </row>
    <row r="115" spans="1:130" s="230" customFormat="1" ht="26.25" customHeight="1" x14ac:dyDescent="0.2">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8032</v>
      </c>
      <c r="AB115" s="938"/>
      <c r="AC115" s="938"/>
      <c r="AD115" s="938"/>
      <c r="AE115" s="939"/>
      <c r="AF115" s="940">
        <v>7603</v>
      </c>
      <c r="AG115" s="938"/>
      <c r="AH115" s="938"/>
      <c r="AI115" s="938"/>
      <c r="AJ115" s="939"/>
      <c r="AK115" s="940">
        <v>5783</v>
      </c>
      <c r="AL115" s="938"/>
      <c r="AM115" s="938"/>
      <c r="AN115" s="938"/>
      <c r="AO115" s="939"/>
      <c r="AP115" s="941">
        <v>0.1</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463</v>
      </c>
      <c r="BR115" s="926"/>
      <c r="BS115" s="926"/>
      <c r="BT115" s="926"/>
      <c r="BU115" s="926"/>
      <c r="BV115" s="926" t="s">
        <v>393</v>
      </c>
      <c r="BW115" s="926"/>
      <c r="BX115" s="926"/>
      <c r="BY115" s="926"/>
      <c r="BZ115" s="926"/>
      <c r="CA115" s="926" t="s">
        <v>393</v>
      </c>
      <c r="CB115" s="926"/>
      <c r="CC115" s="926"/>
      <c r="CD115" s="926"/>
      <c r="CE115" s="926"/>
      <c r="CF115" s="920" t="s">
        <v>393</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463</v>
      </c>
      <c r="DM115" s="959"/>
      <c r="DN115" s="959"/>
      <c r="DO115" s="959"/>
      <c r="DP115" s="960"/>
      <c r="DQ115" s="961" t="s">
        <v>443</v>
      </c>
      <c r="DR115" s="959"/>
      <c r="DS115" s="959"/>
      <c r="DT115" s="959"/>
      <c r="DU115" s="960"/>
      <c r="DV115" s="962" t="s">
        <v>440</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v>
      </c>
      <c r="AB116" s="959"/>
      <c r="AC116" s="959"/>
      <c r="AD116" s="959"/>
      <c r="AE116" s="960"/>
      <c r="AF116" s="961">
        <v>12</v>
      </c>
      <c r="AG116" s="959"/>
      <c r="AH116" s="959"/>
      <c r="AI116" s="959"/>
      <c r="AJ116" s="960"/>
      <c r="AK116" s="961">
        <v>4</v>
      </c>
      <c r="AL116" s="959"/>
      <c r="AM116" s="959"/>
      <c r="AN116" s="959"/>
      <c r="AO116" s="960"/>
      <c r="AP116" s="962">
        <v>0</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450</v>
      </c>
      <c r="BR116" s="926"/>
      <c r="BS116" s="926"/>
      <c r="BT116" s="926"/>
      <c r="BU116" s="926"/>
      <c r="BV116" s="926" t="s">
        <v>447</v>
      </c>
      <c r="BW116" s="926"/>
      <c r="BX116" s="926"/>
      <c r="BY116" s="926"/>
      <c r="BZ116" s="926"/>
      <c r="CA116" s="926" t="s">
        <v>443</v>
      </c>
      <c r="CB116" s="926"/>
      <c r="CC116" s="926"/>
      <c r="CD116" s="926"/>
      <c r="CE116" s="926"/>
      <c r="CF116" s="920" t="s">
        <v>456</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53625</v>
      </c>
      <c r="DH116" s="959"/>
      <c r="DI116" s="959"/>
      <c r="DJ116" s="959"/>
      <c r="DK116" s="960"/>
      <c r="DL116" s="961">
        <v>45592</v>
      </c>
      <c r="DM116" s="959"/>
      <c r="DN116" s="959"/>
      <c r="DO116" s="959"/>
      <c r="DP116" s="960"/>
      <c r="DQ116" s="961">
        <v>37988</v>
      </c>
      <c r="DR116" s="959"/>
      <c r="DS116" s="959"/>
      <c r="DT116" s="959"/>
      <c r="DU116" s="960"/>
      <c r="DV116" s="962">
        <v>0.8</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1263543</v>
      </c>
      <c r="AB117" s="979"/>
      <c r="AC117" s="979"/>
      <c r="AD117" s="979"/>
      <c r="AE117" s="980"/>
      <c r="AF117" s="981">
        <v>1371352</v>
      </c>
      <c r="AG117" s="979"/>
      <c r="AH117" s="979"/>
      <c r="AI117" s="979"/>
      <c r="AJ117" s="980"/>
      <c r="AK117" s="981">
        <v>1389138</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393</v>
      </c>
      <c r="BR117" s="926"/>
      <c r="BS117" s="926"/>
      <c r="BT117" s="926"/>
      <c r="BU117" s="926"/>
      <c r="BV117" s="926" t="s">
        <v>393</v>
      </c>
      <c r="BW117" s="926"/>
      <c r="BX117" s="926"/>
      <c r="BY117" s="926"/>
      <c r="BZ117" s="926"/>
      <c r="CA117" s="926" t="s">
        <v>444</v>
      </c>
      <c r="CB117" s="926"/>
      <c r="CC117" s="926"/>
      <c r="CD117" s="926"/>
      <c r="CE117" s="926"/>
      <c r="CF117" s="920" t="s">
        <v>440</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460</v>
      </c>
      <c r="DH117" s="959"/>
      <c r="DI117" s="959"/>
      <c r="DJ117" s="959"/>
      <c r="DK117" s="960"/>
      <c r="DL117" s="961" t="s">
        <v>463</v>
      </c>
      <c r="DM117" s="959"/>
      <c r="DN117" s="959"/>
      <c r="DO117" s="959"/>
      <c r="DP117" s="960"/>
      <c r="DQ117" s="961" t="s">
        <v>393</v>
      </c>
      <c r="DR117" s="959"/>
      <c r="DS117" s="959"/>
      <c r="DT117" s="959"/>
      <c r="DU117" s="960"/>
      <c r="DV117" s="962" t="s">
        <v>443</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393</v>
      </c>
      <c r="BR118" s="1000"/>
      <c r="BS118" s="1000"/>
      <c r="BT118" s="1000"/>
      <c r="BU118" s="1000"/>
      <c r="BV118" s="1000" t="s">
        <v>443</v>
      </c>
      <c r="BW118" s="1000"/>
      <c r="BX118" s="1000"/>
      <c r="BY118" s="1000"/>
      <c r="BZ118" s="1000"/>
      <c r="CA118" s="1000" t="s">
        <v>447</v>
      </c>
      <c r="CB118" s="1000"/>
      <c r="CC118" s="1000"/>
      <c r="CD118" s="1000"/>
      <c r="CE118" s="1000"/>
      <c r="CF118" s="920" t="s">
        <v>450</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447</v>
      </c>
      <c r="DH118" s="959"/>
      <c r="DI118" s="959"/>
      <c r="DJ118" s="959"/>
      <c r="DK118" s="960"/>
      <c r="DL118" s="961" t="s">
        <v>393</v>
      </c>
      <c r="DM118" s="959"/>
      <c r="DN118" s="959"/>
      <c r="DO118" s="959"/>
      <c r="DP118" s="960"/>
      <c r="DQ118" s="961" t="s">
        <v>443</v>
      </c>
      <c r="DR118" s="959"/>
      <c r="DS118" s="959"/>
      <c r="DT118" s="959"/>
      <c r="DU118" s="960"/>
      <c r="DV118" s="962" t="s">
        <v>456</v>
      </c>
      <c r="DW118" s="963"/>
      <c r="DX118" s="963"/>
      <c r="DY118" s="963"/>
      <c r="DZ118" s="964"/>
    </row>
    <row r="119" spans="1:130" s="230" customFormat="1" ht="26.25" customHeight="1" x14ac:dyDescent="0.2">
      <c r="A119" s="1057"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447</v>
      </c>
      <c r="AG119" s="900"/>
      <c r="AH119" s="900"/>
      <c r="AI119" s="900"/>
      <c r="AJ119" s="901"/>
      <c r="AK119" s="902" t="s">
        <v>443</v>
      </c>
      <c r="AL119" s="900"/>
      <c r="AM119" s="900"/>
      <c r="AN119" s="900"/>
      <c r="AO119" s="901"/>
      <c r="AP119" s="903" t="s">
        <v>450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473</v>
      </c>
      <c r="BP119" s="1005"/>
      <c r="BQ119" s="999">
        <v>18629536</v>
      </c>
      <c r="BR119" s="1000"/>
      <c r="BS119" s="1000"/>
      <c r="BT119" s="1000"/>
      <c r="BU119" s="1000"/>
      <c r="BV119" s="1000">
        <v>18908805</v>
      </c>
      <c r="BW119" s="1000"/>
      <c r="BX119" s="1000"/>
      <c r="BY119" s="1000"/>
      <c r="BZ119" s="1000"/>
      <c r="CA119" s="1000">
        <v>19031375</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441</v>
      </c>
      <c r="DH119" s="986"/>
      <c r="DI119" s="986"/>
      <c r="DJ119" s="986"/>
      <c r="DK119" s="987"/>
      <c r="DL119" s="985" t="s">
        <v>393</v>
      </c>
      <c r="DM119" s="986"/>
      <c r="DN119" s="986"/>
      <c r="DO119" s="986"/>
      <c r="DP119" s="987"/>
      <c r="DQ119" s="985" t="s">
        <v>393</v>
      </c>
      <c r="DR119" s="986"/>
      <c r="DS119" s="986"/>
      <c r="DT119" s="986"/>
      <c r="DU119" s="987"/>
      <c r="DV119" s="988" t="s">
        <v>444</v>
      </c>
      <c r="DW119" s="989"/>
      <c r="DX119" s="989"/>
      <c r="DY119" s="989"/>
      <c r="DZ119" s="990"/>
    </row>
    <row r="120" spans="1:130" s="230" customFormat="1" ht="26.25" customHeight="1" x14ac:dyDescent="0.2">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463</v>
      </c>
      <c r="AB120" s="959"/>
      <c r="AC120" s="959"/>
      <c r="AD120" s="959"/>
      <c r="AE120" s="960"/>
      <c r="AF120" s="961" t="s">
        <v>441</v>
      </c>
      <c r="AG120" s="959"/>
      <c r="AH120" s="959"/>
      <c r="AI120" s="959"/>
      <c r="AJ120" s="960"/>
      <c r="AK120" s="961" t="s">
        <v>456</v>
      </c>
      <c r="AL120" s="959"/>
      <c r="AM120" s="959"/>
      <c r="AN120" s="959"/>
      <c r="AO120" s="960"/>
      <c r="AP120" s="962" t="s">
        <v>456</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4065450</v>
      </c>
      <c r="BR120" s="931"/>
      <c r="BS120" s="931"/>
      <c r="BT120" s="931"/>
      <c r="BU120" s="931"/>
      <c r="BV120" s="931">
        <v>4475028</v>
      </c>
      <c r="BW120" s="931"/>
      <c r="BX120" s="931"/>
      <c r="BY120" s="931"/>
      <c r="BZ120" s="931"/>
      <c r="CA120" s="931">
        <v>4341878</v>
      </c>
      <c r="CB120" s="931"/>
      <c r="CC120" s="931"/>
      <c r="CD120" s="931"/>
      <c r="CE120" s="931"/>
      <c r="CF120" s="944">
        <v>88.1</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4866537</v>
      </c>
      <c r="DH120" s="931"/>
      <c r="DI120" s="931"/>
      <c r="DJ120" s="931"/>
      <c r="DK120" s="931"/>
      <c r="DL120" s="931">
        <v>4757399</v>
      </c>
      <c r="DM120" s="931"/>
      <c r="DN120" s="931"/>
      <c r="DO120" s="931"/>
      <c r="DP120" s="931"/>
      <c r="DQ120" s="931">
        <v>4507538</v>
      </c>
      <c r="DR120" s="931"/>
      <c r="DS120" s="931"/>
      <c r="DT120" s="931"/>
      <c r="DU120" s="931"/>
      <c r="DV120" s="932">
        <v>91.5</v>
      </c>
      <c r="DW120" s="932"/>
      <c r="DX120" s="932"/>
      <c r="DY120" s="932"/>
      <c r="DZ120" s="933"/>
    </row>
    <row r="121" spans="1:130" s="230" customFormat="1" ht="26.25" customHeight="1" x14ac:dyDescent="0.2">
      <c r="A121" s="1058"/>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444</v>
      </c>
      <c r="AB121" s="959"/>
      <c r="AC121" s="959"/>
      <c r="AD121" s="959"/>
      <c r="AE121" s="960"/>
      <c r="AF121" s="961" t="s">
        <v>443</v>
      </c>
      <c r="AG121" s="959"/>
      <c r="AH121" s="959"/>
      <c r="AI121" s="959"/>
      <c r="AJ121" s="960"/>
      <c r="AK121" s="961" t="s">
        <v>393</v>
      </c>
      <c r="AL121" s="959"/>
      <c r="AM121" s="959"/>
      <c r="AN121" s="959"/>
      <c r="AO121" s="960"/>
      <c r="AP121" s="962" t="s">
        <v>441</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49700</v>
      </c>
      <c r="BR121" s="926"/>
      <c r="BS121" s="926"/>
      <c r="BT121" s="926"/>
      <c r="BU121" s="926"/>
      <c r="BV121" s="926">
        <v>28275</v>
      </c>
      <c r="BW121" s="926"/>
      <c r="BX121" s="926"/>
      <c r="BY121" s="926"/>
      <c r="BZ121" s="926"/>
      <c r="CA121" s="926">
        <v>24443</v>
      </c>
      <c r="CB121" s="926"/>
      <c r="CC121" s="926"/>
      <c r="CD121" s="926"/>
      <c r="CE121" s="926"/>
      <c r="CF121" s="920">
        <v>0.5</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t="s">
        <v>393</v>
      </c>
      <c r="DH121" s="926"/>
      <c r="DI121" s="926"/>
      <c r="DJ121" s="926"/>
      <c r="DK121" s="926"/>
      <c r="DL121" s="926" t="s">
        <v>444</v>
      </c>
      <c r="DM121" s="926"/>
      <c r="DN121" s="926"/>
      <c r="DO121" s="926"/>
      <c r="DP121" s="926"/>
      <c r="DQ121" s="926" t="s">
        <v>440</v>
      </c>
      <c r="DR121" s="926"/>
      <c r="DS121" s="926"/>
      <c r="DT121" s="926"/>
      <c r="DU121" s="926"/>
      <c r="DV121" s="927" t="s">
        <v>393</v>
      </c>
      <c r="DW121" s="927"/>
      <c r="DX121" s="927"/>
      <c r="DY121" s="927"/>
      <c r="DZ121" s="928"/>
    </row>
    <row r="122" spans="1:130" s="230" customFormat="1" ht="26.25" customHeight="1" x14ac:dyDescent="0.2">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463</v>
      </c>
      <c r="AB122" s="959"/>
      <c r="AC122" s="959"/>
      <c r="AD122" s="959"/>
      <c r="AE122" s="960"/>
      <c r="AF122" s="961" t="s">
        <v>443</v>
      </c>
      <c r="AG122" s="959"/>
      <c r="AH122" s="959"/>
      <c r="AI122" s="959"/>
      <c r="AJ122" s="960"/>
      <c r="AK122" s="961" t="s">
        <v>443</v>
      </c>
      <c r="AL122" s="959"/>
      <c r="AM122" s="959"/>
      <c r="AN122" s="959"/>
      <c r="AO122" s="960"/>
      <c r="AP122" s="962" t="s">
        <v>463</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13757353</v>
      </c>
      <c r="BR122" s="1000"/>
      <c r="BS122" s="1000"/>
      <c r="BT122" s="1000"/>
      <c r="BU122" s="1000"/>
      <c r="BV122" s="1000">
        <v>13465929</v>
      </c>
      <c r="BW122" s="1000"/>
      <c r="BX122" s="1000"/>
      <c r="BY122" s="1000"/>
      <c r="BZ122" s="1000"/>
      <c r="CA122" s="1000">
        <v>13221589</v>
      </c>
      <c r="CB122" s="1000"/>
      <c r="CC122" s="1000"/>
      <c r="CD122" s="1000"/>
      <c r="CE122" s="1000"/>
      <c r="CF122" s="1017">
        <v>268.39999999999998</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t="s">
        <v>456</v>
      </c>
      <c r="DH122" s="926"/>
      <c r="DI122" s="926"/>
      <c r="DJ122" s="926"/>
      <c r="DK122" s="926"/>
      <c r="DL122" s="926" t="s">
        <v>463</v>
      </c>
      <c r="DM122" s="926"/>
      <c r="DN122" s="926"/>
      <c r="DO122" s="926"/>
      <c r="DP122" s="926"/>
      <c r="DQ122" s="926" t="s">
        <v>393</v>
      </c>
      <c r="DR122" s="926"/>
      <c r="DS122" s="926"/>
      <c r="DT122" s="926"/>
      <c r="DU122" s="926"/>
      <c r="DV122" s="927" t="s">
        <v>393</v>
      </c>
      <c r="DW122" s="927"/>
      <c r="DX122" s="927"/>
      <c r="DY122" s="927"/>
      <c r="DZ122" s="928"/>
    </row>
    <row r="123" spans="1:130" s="230" customFormat="1" ht="26.25" customHeight="1" x14ac:dyDescent="0.2">
      <c r="A123" s="1058"/>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8032</v>
      </c>
      <c r="AB123" s="959"/>
      <c r="AC123" s="959"/>
      <c r="AD123" s="959"/>
      <c r="AE123" s="960"/>
      <c r="AF123" s="961">
        <v>7603</v>
      </c>
      <c r="AG123" s="959"/>
      <c r="AH123" s="959"/>
      <c r="AI123" s="959"/>
      <c r="AJ123" s="960"/>
      <c r="AK123" s="961">
        <v>5783</v>
      </c>
      <c r="AL123" s="959"/>
      <c r="AM123" s="959"/>
      <c r="AN123" s="959"/>
      <c r="AO123" s="960"/>
      <c r="AP123" s="962">
        <v>0.1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484</v>
      </c>
      <c r="BP123" s="1005"/>
      <c r="BQ123" s="1064">
        <v>17872503</v>
      </c>
      <c r="BR123" s="1031"/>
      <c r="BS123" s="1031"/>
      <c r="BT123" s="1031"/>
      <c r="BU123" s="1031"/>
      <c r="BV123" s="1031">
        <v>17969232</v>
      </c>
      <c r="BW123" s="1031"/>
      <c r="BX123" s="1031"/>
      <c r="BY123" s="1031"/>
      <c r="BZ123" s="1031"/>
      <c r="CA123" s="1031">
        <v>17587910</v>
      </c>
      <c r="CB123" s="1031"/>
      <c r="CC123" s="1031"/>
      <c r="CD123" s="1031"/>
      <c r="CE123" s="1031"/>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393</v>
      </c>
      <c r="DH123" s="959"/>
      <c r="DI123" s="959"/>
      <c r="DJ123" s="959"/>
      <c r="DK123" s="960"/>
      <c r="DL123" s="961" t="s">
        <v>440</v>
      </c>
      <c r="DM123" s="959"/>
      <c r="DN123" s="959"/>
      <c r="DO123" s="959"/>
      <c r="DP123" s="960"/>
      <c r="DQ123" s="961" t="s">
        <v>393</v>
      </c>
      <c r="DR123" s="959"/>
      <c r="DS123" s="959"/>
      <c r="DT123" s="959"/>
      <c r="DU123" s="960"/>
      <c r="DV123" s="962" t="s">
        <v>450</v>
      </c>
      <c r="DW123" s="963"/>
      <c r="DX123" s="963"/>
      <c r="DY123" s="963"/>
      <c r="DZ123" s="964"/>
    </row>
    <row r="124" spans="1:130" s="230" customFormat="1" ht="26.25" customHeight="1" thickBot="1" x14ac:dyDescent="0.25">
      <c r="A124" s="1058"/>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441</v>
      </c>
      <c r="AB124" s="959"/>
      <c r="AC124" s="959"/>
      <c r="AD124" s="959"/>
      <c r="AE124" s="960"/>
      <c r="AF124" s="961" t="s">
        <v>440</v>
      </c>
      <c r="AG124" s="959"/>
      <c r="AH124" s="959"/>
      <c r="AI124" s="959"/>
      <c r="AJ124" s="960"/>
      <c r="AK124" s="961" t="s">
        <v>393</v>
      </c>
      <c r="AL124" s="959"/>
      <c r="AM124" s="959"/>
      <c r="AN124" s="959"/>
      <c r="AO124" s="960"/>
      <c r="AP124" s="962" t="s">
        <v>393</v>
      </c>
      <c r="AQ124" s="963"/>
      <c r="AR124" s="963"/>
      <c r="AS124" s="963"/>
      <c r="AT124" s="964"/>
      <c r="AU124" s="1060" t="s">
        <v>486</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15.5</v>
      </c>
      <c r="BR124" s="1027"/>
      <c r="BS124" s="1027"/>
      <c r="BT124" s="1027"/>
      <c r="BU124" s="1027"/>
      <c r="BV124" s="1027">
        <v>18.3</v>
      </c>
      <c r="BW124" s="1027"/>
      <c r="BX124" s="1027"/>
      <c r="BY124" s="1027"/>
      <c r="BZ124" s="1027"/>
      <c r="CA124" s="1027">
        <v>29.3</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393</v>
      </c>
      <c r="DH124" s="986"/>
      <c r="DI124" s="986"/>
      <c r="DJ124" s="986"/>
      <c r="DK124" s="987"/>
      <c r="DL124" s="985" t="s">
        <v>463</v>
      </c>
      <c r="DM124" s="986"/>
      <c r="DN124" s="986"/>
      <c r="DO124" s="986"/>
      <c r="DP124" s="987"/>
      <c r="DQ124" s="985" t="s">
        <v>463</v>
      </c>
      <c r="DR124" s="986"/>
      <c r="DS124" s="986"/>
      <c r="DT124" s="986"/>
      <c r="DU124" s="987"/>
      <c r="DV124" s="988" t="s">
        <v>393</v>
      </c>
      <c r="DW124" s="989"/>
      <c r="DX124" s="989"/>
      <c r="DY124" s="989"/>
      <c r="DZ124" s="990"/>
    </row>
    <row r="125" spans="1:130" s="230" customFormat="1" ht="26.25" customHeight="1" x14ac:dyDescent="0.2">
      <c r="A125" s="1058"/>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450</v>
      </c>
      <c r="AB125" s="959"/>
      <c r="AC125" s="959"/>
      <c r="AD125" s="959"/>
      <c r="AE125" s="960"/>
      <c r="AF125" s="961" t="s">
        <v>393</v>
      </c>
      <c r="AG125" s="959"/>
      <c r="AH125" s="959"/>
      <c r="AI125" s="959"/>
      <c r="AJ125" s="960"/>
      <c r="AK125" s="961" t="s">
        <v>393</v>
      </c>
      <c r="AL125" s="959"/>
      <c r="AM125" s="959"/>
      <c r="AN125" s="959"/>
      <c r="AO125" s="960"/>
      <c r="AP125" s="962" t="s">
        <v>393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456</v>
      </c>
      <c r="DH125" s="931"/>
      <c r="DI125" s="931"/>
      <c r="DJ125" s="931"/>
      <c r="DK125" s="931"/>
      <c r="DL125" s="931" t="s">
        <v>456</v>
      </c>
      <c r="DM125" s="931"/>
      <c r="DN125" s="931"/>
      <c r="DO125" s="931"/>
      <c r="DP125" s="931"/>
      <c r="DQ125" s="931" t="s">
        <v>463</v>
      </c>
      <c r="DR125" s="931"/>
      <c r="DS125" s="931"/>
      <c r="DT125" s="931"/>
      <c r="DU125" s="931"/>
      <c r="DV125" s="932" t="s">
        <v>463</v>
      </c>
      <c r="DW125" s="932"/>
      <c r="DX125" s="932"/>
      <c r="DY125" s="932"/>
      <c r="DZ125" s="933"/>
    </row>
    <row r="126" spans="1:130" s="230" customFormat="1" ht="26.25" customHeight="1" thickBot="1" x14ac:dyDescent="0.25">
      <c r="A126" s="1058"/>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444</v>
      </c>
      <c r="AB126" s="959"/>
      <c r="AC126" s="959"/>
      <c r="AD126" s="959"/>
      <c r="AE126" s="960"/>
      <c r="AF126" s="961" t="s">
        <v>450</v>
      </c>
      <c r="AG126" s="959"/>
      <c r="AH126" s="959"/>
      <c r="AI126" s="959"/>
      <c r="AJ126" s="960"/>
      <c r="AK126" s="961" t="s">
        <v>441</v>
      </c>
      <c r="AL126" s="959"/>
      <c r="AM126" s="959"/>
      <c r="AN126" s="959"/>
      <c r="AO126" s="960"/>
      <c r="AP126" s="962" t="s">
        <v>393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450</v>
      </c>
      <c r="DH126" s="926"/>
      <c r="DI126" s="926"/>
      <c r="DJ126" s="926"/>
      <c r="DK126" s="926"/>
      <c r="DL126" s="926" t="s">
        <v>450</v>
      </c>
      <c r="DM126" s="926"/>
      <c r="DN126" s="926"/>
      <c r="DO126" s="926"/>
      <c r="DP126" s="926"/>
      <c r="DQ126" s="926" t="s">
        <v>450</v>
      </c>
      <c r="DR126" s="926"/>
      <c r="DS126" s="926"/>
      <c r="DT126" s="926"/>
      <c r="DU126" s="926"/>
      <c r="DV126" s="927" t="s">
        <v>450</v>
      </c>
      <c r="DW126" s="927"/>
      <c r="DX126" s="927"/>
      <c r="DY126" s="927"/>
      <c r="DZ126" s="928"/>
    </row>
    <row r="127" spans="1:130" s="230" customFormat="1" ht="26.25" customHeight="1" x14ac:dyDescent="0.2">
      <c r="A127" s="1059"/>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444</v>
      </c>
      <c r="AB127" s="959"/>
      <c r="AC127" s="959"/>
      <c r="AD127" s="959"/>
      <c r="AE127" s="960"/>
      <c r="AF127" s="961" t="s">
        <v>456</v>
      </c>
      <c r="AG127" s="959"/>
      <c r="AH127" s="959"/>
      <c r="AI127" s="959"/>
      <c r="AJ127" s="960"/>
      <c r="AK127" s="961" t="s">
        <v>393</v>
      </c>
      <c r="AL127" s="959"/>
      <c r="AM127" s="959"/>
      <c r="AN127" s="959"/>
      <c r="AO127" s="960"/>
      <c r="AP127" s="962" t="s">
        <v>463</v>
      </c>
      <c r="AQ127" s="963"/>
      <c r="AR127" s="963"/>
      <c r="AS127" s="963"/>
      <c r="AT127" s="964"/>
      <c r="AU127" s="232"/>
      <c r="AV127" s="232"/>
      <c r="AW127" s="232"/>
      <c r="AX127" s="1032" t="s">
        <v>492</v>
      </c>
      <c r="AY127" s="1033"/>
      <c r="AZ127" s="1033"/>
      <c r="BA127" s="1033"/>
      <c r="BB127" s="1033"/>
      <c r="BC127" s="1033"/>
      <c r="BD127" s="1033"/>
      <c r="BE127" s="1034"/>
      <c r="BF127" s="1035" t="s">
        <v>493</v>
      </c>
      <c r="BG127" s="1033"/>
      <c r="BH127" s="1033"/>
      <c r="BI127" s="1033"/>
      <c r="BJ127" s="1033"/>
      <c r="BK127" s="1033"/>
      <c r="BL127" s="1034"/>
      <c r="BM127" s="1035" t="s">
        <v>494</v>
      </c>
      <c r="BN127" s="1033"/>
      <c r="BO127" s="1033"/>
      <c r="BP127" s="1033"/>
      <c r="BQ127" s="1033"/>
      <c r="BR127" s="1033"/>
      <c r="BS127" s="1034"/>
      <c r="BT127" s="1035" t="s">
        <v>495</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463</v>
      </c>
      <c r="DH127" s="926"/>
      <c r="DI127" s="926"/>
      <c r="DJ127" s="926"/>
      <c r="DK127" s="926"/>
      <c r="DL127" s="926" t="s">
        <v>444</v>
      </c>
      <c r="DM127" s="926"/>
      <c r="DN127" s="926"/>
      <c r="DO127" s="926"/>
      <c r="DP127" s="926"/>
      <c r="DQ127" s="926" t="s">
        <v>450</v>
      </c>
      <c r="DR127" s="926"/>
      <c r="DS127" s="926"/>
      <c r="DT127" s="926"/>
      <c r="DU127" s="926"/>
      <c r="DV127" s="927" t="s">
        <v>444</v>
      </c>
      <c r="DW127" s="927"/>
      <c r="DX127" s="927"/>
      <c r="DY127" s="927"/>
      <c r="DZ127" s="928"/>
    </row>
    <row r="128" spans="1:130" s="230" customFormat="1" ht="26.25" customHeight="1" thickBot="1" x14ac:dyDescent="0.25">
      <c r="A128" s="1042" t="s">
        <v>497</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498</v>
      </c>
      <c r="X128" s="1044"/>
      <c r="Y128" s="1044"/>
      <c r="Z128" s="1045"/>
      <c r="AA128" s="1046">
        <v>5004</v>
      </c>
      <c r="AB128" s="1047"/>
      <c r="AC128" s="1047"/>
      <c r="AD128" s="1047"/>
      <c r="AE128" s="1048"/>
      <c r="AF128" s="1049">
        <v>2603</v>
      </c>
      <c r="AG128" s="1047"/>
      <c r="AH128" s="1047"/>
      <c r="AI128" s="1047"/>
      <c r="AJ128" s="1048"/>
      <c r="AK128" s="1049">
        <v>1164</v>
      </c>
      <c r="AL128" s="1047"/>
      <c r="AM128" s="1047"/>
      <c r="AN128" s="1047"/>
      <c r="AO128" s="1048"/>
      <c r="AP128" s="1050"/>
      <c r="AQ128" s="1051"/>
      <c r="AR128" s="1051"/>
      <c r="AS128" s="1051"/>
      <c r="AT128" s="1052"/>
      <c r="AU128" s="232"/>
      <c r="AV128" s="232"/>
      <c r="AW128" s="232"/>
      <c r="AX128" s="896" t="s">
        <v>499</v>
      </c>
      <c r="AY128" s="897"/>
      <c r="AZ128" s="897"/>
      <c r="BA128" s="897"/>
      <c r="BB128" s="897"/>
      <c r="BC128" s="897"/>
      <c r="BD128" s="897"/>
      <c r="BE128" s="898"/>
      <c r="BF128" s="1053" t="s">
        <v>450</v>
      </c>
      <c r="BG128" s="1054"/>
      <c r="BH128" s="1054"/>
      <c r="BI128" s="1054"/>
      <c r="BJ128" s="1054"/>
      <c r="BK128" s="1054"/>
      <c r="BL128" s="1055"/>
      <c r="BM128" s="1053">
        <v>14.42</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500</v>
      </c>
      <c r="CQ128" s="726"/>
      <c r="CR128" s="726"/>
      <c r="CS128" s="726"/>
      <c r="CT128" s="726"/>
      <c r="CU128" s="726"/>
      <c r="CV128" s="726"/>
      <c r="CW128" s="726"/>
      <c r="CX128" s="726"/>
      <c r="CY128" s="726"/>
      <c r="CZ128" s="726"/>
      <c r="DA128" s="726"/>
      <c r="DB128" s="726"/>
      <c r="DC128" s="726"/>
      <c r="DD128" s="726"/>
      <c r="DE128" s="726"/>
      <c r="DF128" s="1037"/>
      <c r="DG128" s="1038" t="s">
        <v>393</v>
      </c>
      <c r="DH128" s="1039"/>
      <c r="DI128" s="1039"/>
      <c r="DJ128" s="1039"/>
      <c r="DK128" s="1039"/>
      <c r="DL128" s="1039" t="s">
        <v>393</v>
      </c>
      <c r="DM128" s="1039"/>
      <c r="DN128" s="1039"/>
      <c r="DO128" s="1039"/>
      <c r="DP128" s="1039"/>
      <c r="DQ128" s="1039" t="s">
        <v>393</v>
      </c>
      <c r="DR128" s="1039"/>
      <c r="DS128" s="1039"/>
      <c r="DT128" s="1039"/>
      <c r="DU128" s="1039"/>
      <c r="DV128" s="1040" t="s">
        <v>444</v>
      </c>
      <c r="DW128" s="1040"/>
      <c r="DX128" s="1040"/>
      <c r="DY128" s="1040"/>
      <c r="DZ128" s="1041"/>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5952754</v>
      </c>
      <c r="AB129" s="959"/>
      <c r="AC129" s="959"/>
      <c r="AD129" s="959"/>
      <c r="AE129" s="960"/>
      <c r="AF129" s="961">
        <v>6245294</v>
      </c>
      <c r="AG129" s="959"/>
      <c r="AH129" s="959"/>
      <c r="AI129" s="959"/>
      <c r="AJ129" s="960"/>
      <c r="AK129" s="961">
        <v>6048510</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503</v>
      </c>
      <c r="BG129" s="1067"/>
      <c r="BH129" s="1067"/>
      <c r="BI129" s="1067"/>
      <c r="BJ129" s="1067"/>
      <c r="BK129" s="1067"/>
      <c r="BL129" s="1068"/>
      <c r="BM129" s="1066">
        <v>19.420000000000002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1093011</v>
      </c>
      <c r="AB130" s="959"/>
      <c r="AC130" s="959"/>
      <c r="AD130" s="959"/>
      <c r="AE130" s="960"/>
      <c r="AF130" s="961">
        <v>1121012</v>
      </c>
      <c r="AG130" s="959"/>
      <c r="AH130" s="959"/>
      <c r="AI130" s="959"/>
      <c r="AJ130" s="960"/>
      <c r="AK130" s="961">
        <v>1122331</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4.5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4859743</v>
      </c>
      <c r="AB131" s="986"/>
      <c r="AC131" s="986"/>
      <c r="AD131" s="986"/>
      <c r="AE131" s="987"/>
      <c r="AF131" s="985">
        <v>5124282</v>
      </c>
      <c r="AG131" s="986"/>
      <c r="AH131" s="986"/>
      <c r="AI131" s="986"/>
      <c r="AJ131" s="987"/>
      <c r="AK131" s="985">
        <v>4926179</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7"/>
      <c r="BF131" s="1084">
        <v>29.3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3.4061060429999999</v>
      </c>
      <c r="AB132" s="1097"/>
      <c r="AC132" s="1097"/>
      <c r="AD132" s="1097"/>
      <c r="AE132" s="1098"/>
      <c r="AF132" s="1099">
        <v>4.8345699939999998</v>
      </c>
      <c r="AG132" s="1097"/>
      <c r="AH132" s="1097"/>
      <c r="AI132" s="1097"/>
      <c r="AJ132" s="1098"/>
      <c r="AK132" s="1099">
        <v>5.3924755879999999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4.4000000000000004</v>
      </c>
      <c r="AB133" s="1080"/>
      <c r="AC133" s="1080"/>
      <c r="AD133" s="1080"/>
      <c r="AE133" s="1081"/>
      <c r="AF133" s="1079">
        <v>3.8</v>
      </c>
      <c r="AG133" s="1080"/>
      <c r="AH133" s="1080"/>
      <c r="AI133" s="1080"/>
      <c r="AJ133" s="1081"/>
      <c r="AK133" s="1079">
        <v>4.5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1rYkYV06/+evah1Kw91SpMKnoowxD3gJvcPMW2eVg0RVmgzPpHzc6fIpleQ7VXBTdK2C8w/3pzBoS+6BcrXkQ==" saltValue="j0sc0o5l1aeyY9XvpBbrg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1E8XgePwB2mInj/FDnHmDBUJDvKtVd5R6EdsejCAGQOU9DuVXH1ZlPEKy+dp4cIXVNXGe+IKwFBh/4pNdIsZQ==" saltValue="Zh186dKcVIi0vQYDInGxS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lk4kWD+y0uxu59l/zT22fsziddP7+/MBXQQMA5nz1ESJbtfsdzbZLdNfMxUqUmdQsrCORhovZKS6TMfGRFBoA==" saltValue="/UorwoXoAQ0YWdomq4aA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1618977</v>
      </c>
      <c r="AP9" s="281">
        <v>75894</v>
      </c>
      <c r="AQ9" s="282">
        <v>76332</v>
      </c>
      <c r="AR9" s="283">
        <v>-0.6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372322</v>
      </c>
      <c r="AP10" s="284">
        <v>17454</v>
      </c>
      <c r="AQ10" s="285">
        <v>8203</v>
      </c>
      <c r="AR10" s="286">
        <v>112.8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546</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v>4</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57663</v>
      </c>
      <c r="AP13" s="284">
        <v>2703</v>
      </c>
      <c r="AQ13" s="285">
        <v>2795</v>
      </c>
      <c r="AR13" s="286">
        <v>-3.3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7539</v>
      </c>
      <c r="AP14" s="284">
        <v>353</v>
      </c>
      <c r="AQ14" s="285">
        <v>1229</v>
      </c>
      <c r="AR14" s="286">
        <v>-71.3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-92922</v>
      </c>
      <c r="AP15" s="284">
        <v>-4356</v>
      </c>
      <c r="AQ15" s="285">
        <v>-5192</v>
      </c>
      <c r="AR15" s="286">
        <v>-16.100000000000001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1963579</v>
      </c>
      <c r="AP16" s="284">
        <v>92049</v>
      </c>
      <c r="AQ16" s="285">
        <v>83916</v>
      </c>
      <c r="AR16" s="286">
        <v>9.6999999999999993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7.88</v>
      </c>
      <c r="AP21" s="298">
        <v>7.81</v>
      </c>
      <c r="AQ21" s="299">
        <v>7.0000000000000007E-2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97.3</v>
      </c>
      <c r="AP22" s="303">
        <v>97.3</v>
      </c>
      <c r="AQ22" s="304">
        <v>0</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961227</v>
      </c>
      <c r="AP32" s="312">
        <v>45060</v>
      </c>
      <c r="AQ32" s="313">
        <v>34996</v>
      </c>
      <c r="AR32" s="314">
        <v>28.8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t="s">
        <v>523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368521</v>
      </c>
      <c r="AP35" s="312">
        <v>17276</v>
      </c>
      <c r="AQ35" s="313">
        <v>11520</v>
      </c>
      <c r="AR35" s="314">
        <v>50</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53603</v>
      </c>
      <c r="AP36" s="312">
        <v>2513</v>
      </c>
      <c r="AQ36" s="313">
        <v>3057</v>
      </c>
      <c r="AR36" s="314">
        <v>-17.8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v>5783</v>
      </c>
      <c r="AP37" s="312">
        <v>271</v>
      </c>
      <c r="AQ37" s="313">
        <v>208</v>
      </c>
      <c r="AR37" s="314">
        <v>30.3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v>4</v>
      </c>
      <c r="AP38" s="315">
        <v>0</v>
      </c>
      <c r="AQ38" s="316">
        <v>0</v>
      </c>
      <c r="AR38" s="304">
        <v>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-1164</v>
      </c>
      <c r="AP39" s="312">
        <v>-55</v>
      </c>
      <c r="AQ39" s="313">
        <v>-2483</v>
      </c>
      <c r="AR39" s="314">
        <v>-97.8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-1122331</v>
      </c>
      <c r="AP40" s="312">
        <v>-52613</v>
      </c>
      <c r="AQ40" s="313">
        <v>-31447</v>
      </c>
      <c r="AR40" s="314">
        <v>67.3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265643</v>
      </c>
      <c r="AP41" s="312">
        <v>12453</v>
      </c>
      <c r="AQ41" s="313">
        <v>15852</v>
      </c>
      <c r="AR41" s="314">
        <v>-21.4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1454472</v>
      </c>
      <c r="AN51" s="334">
        <v>68128</v>
      </c>
      <c r="AO51" s="335">
        <v>-27.3</v>
      </c>
      <c r="AP51" s="336">
        <v>53869</v>
      </c>
      <c r="AQ51" s="337">
        <v>0.4</v>
      </c>
      <c r="AR51" s="338">
        <v>-27.7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1209902</v>
      </c>
      <c r="AN52" s="342">
        <v>56673</v>
      </c>
      <c r="AO52" s="343">
        <v>-21</v>
      </c>
      <c r="AP52" s="344">
        <v>35046</v>
      </c>
      <c r="AQ52" s="345">
        <v>7.1</v>
      </c>
      <c r="AR52" s="346">
        <v>-28.1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814009</v>
      </c>
      <c r="AN53" s="334">
        <v>38209</v>
      </c>
      <c r="AO53" s="335">
        <v>-43.9</v>
      </c>
      <c r="AP53" s="336">
        <v>59119</v>
      </c>
      <c r="AQ53" s="337">
        <v>9.6999999999999993</v>
      </c>
      <c r="AR53" s="338">
        <v>-53.6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487383</v>
      </c>
      <c r="AN54" s="342">
        <v>22878</v>
      </c>
      <c r="AO54" s="343">
        <v>-59.6</v>
      </c>
      <c r="AP54" s="344">
        <v>29900</v>
      </c>
      <c r="AQ54" s="345">
        <v>-14.7</v>
      </c>
      <c r="AR54" s="346">
        <v>-44.9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1504035</v>
      </c>
      <c r="AN55" s="334">
        <v>70216</v>
      </c>
      <c r="AO55" s="335">
        <v>83.8</v>
      </c>
      <c r="AP55" s="336">
        <v>53895</v>
      </c>
      <c r="AQ55" s="337">
        <v>-8.8000000000000007</v>
      </c>
      <c r="AR55" s="338">
        <v>92.6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901591</v>
      </c>
      <c r="AN56" s="342">
        <v>42091</v>
      </c>
      <c r="AO56" s="343">
        <v>84</v>
      </c>
      <c r="AP56" s="344">
        <v>31224</v>
      </c>
      <c r="AQ56" s="345">
        <v>4.4000000000000004</v>
      </c>
      <c r="AR56" s="346">
        <v>79.599999999999994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1486149</v>
      </c>
      <c r="AN57" s="334">
        <v>69482</v>
      </c>
      <c r="AO57" s="335">
        <v>-1</v>
      </c>
      <c r="AP57" s="336">
        <v>56181</v>
      </c>
      <c r="AQ57" s="337">
        <v>4.2</v>
      </c>
      <c r="AR57" s="338">
        <v>-5.2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747880</v>
      </c>
      <c r="AN58" s="342">
        <v>34966</v>
      </c>
      <c r="AO58" s="343">
        <v>-16.899999999999999</v>
      </c>
      <c r="AP58" s="344">
        <v>32039</v>
      </c>
      <c r="AQ58" s="345">
        <v>2.6</v>
      </c>
      <c r="AR58" s="346">
        <v>-19.5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2046095</v>
      </c>
      <c r="AN59" s="334">
        <v>95917</v>
      </c>
      <c r="AO59" s="335">
        <v>38</v>
      </c>
      <c r="AP59" s="336">
        <v>47730</v>
      </c>
      <c r="AQ59" s="337">
        <v>-15</v>
      </c>
      <c r="AR59" s="338">
        <v>53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977889</v>
      </c>
      <c r="AN60" s="342">
        <v>45841</v>
      </c>
      <c r="AO60" s="343">
        <v>31.1</v>
      </c>
      <c r="AP60" s="344">
        <v>26378</v>
      </c>
      <c r="AQ60" s="345">
        <v>-17.7</v>
      </c>
      <c r="AR60" s="346">
        <v>48.8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1460952</v>
      </c>
      <c r="AN61" s="349">
        <v>68390</v>
      </c>
      <c r="AO61" s="350">
        <v>9.9</v>
      </c>
      <c r="AP61" s="351">
        <v>54159</v>
      </c>
      <c r="AQ61" s="352">
        <v>-1.9</v>
      </c>
      <c r="AR61" s="338">
        <v>11.8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864929</v>
      </c>
      <c r="AN62" s="342">
        <v>40490</v>
      </c>
      <c r="AO62" s="343">
        <v>3.5</v>
      </c>
      <c r="AP62" s="344">
        <v>30917</v>
      </c>
      <c r="AQ62" s="345">
        <v>-3.7</v>
      </c>
      <c r="AR62" s="346">
        <v>7.2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9xQ1GeSG3XYeA9OHeF3J6505tnE6/NwWJBjSsaDRPAZM3c1TX02rpUc1jQMOV06KFUl3wEzAKKyNvb96vPHgew==" saltValue="QUUK3xjxolvIqsmT8wHN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tEEtt4JZsqcCy2E/+FLTluqf68ekY75in03tJtDda+Zu1yfeREyP/QavLytKS4rWsiAQjy7gzai7ve1fIMdA8A==" saltValue="rbKOpDL2RJkhN6AtRaYX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R/j8gQitPHHR18QyvrQZ5kXuc25SoVvM/9XKJA3RfbNZAHs4iVHlxQmGkyMl+mQBTNJr1oapOPvIOKKTp3RGcQ==" saltValue="qDHUxwekFjsGtQqA6ZKI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37.97</v>
      </c>
      <c r="G47" s="12">
        <v>37.93</v>
      </c>
      <c r="H47" s="12">
        <v>35.299999999999997</v>
      </c>
      <c r="I47" s="12">
        <v>37.979999999999997</v>
      </c>
      <c r="J47" s="13">
        <v>37.65</v>
      </c>
    </row>
    <row r="48" spans="2:10" ht="57.75" customHeight="1" x14ac:dyDescent="0.2">
      <c r="B48" s="14"/>
      <c r="C48" s="1141" t="s">
        <v>4</v>
      </c>
      <c r="D48" s="1141"/>
      <c r="E48" s="1142"/>
      <c r="F48" s="15">
        <v>6.53</v>
      </c>
      <c r="G48" s="16">
        <v>3.47</v>
      </c>
      <c r="H48" s="16">
        <v>6.26</v>
      </c>
      <c r="I48" s="16">
        <v>7.99</v>
      </c>
      <c r="J48" s="17">
        <v>7.44</v>
      </c>
    </row>
    <row r="49" spans="2:10" ht="57.75" customHeight="1" thickBot="1" x14ac:dyDescent="0.25">
      <c r="B49" s="18"/>
      <c r="C49" s="1143" t="s">
        <v>5</v>
      </c>
      <c r="D49" s="1143"/>
      <c r="E49" s="1144"/>
      <c r="F49" s="19">
        <v>0.23</v>
      </c>
      <c r="G49" s="20" t="s">
        <v>570</v>
      </c>
      <c r="H49" s="20">
        <v>1.61</v>
      </c>
      <c r="I49" s="20">
        <v>6.36</v>
      </c>
      <c r="J49" s="21" t="s">
        <v>571</v>
      </c>
    </row>
    <row r="50" spans="2:10" ht="13" x14ac:dyDescent="0.2"/>
  </sheetData>
  <sheetProtection algorithmName="SHA-512" hashValue="BLg7JDfVsHx9XEhoQF5lavWsFUBBxXGNxfaZWCuY4xXqXcl6LY5gkeTx+A/ZZBej6feBGN/I2ut1noqb8xNGCQ==" saltValue="acAzQDh7hPBb6CenMp8o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dcterms:created xsi:type="dcterms:W3CDTF">2024-03-14T03:07:38Z</dcterms:created>
  <dcterms:modified xsi:type="dcterms:W3CDTF">2024-03-26T23:34:15Z</dcterms:modified>
  <cp:category/>
</cp:coreProperties>
</file>