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D0F275EF-DCEA-4450-8F45-33BF2F7652BF}"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O34" i="10"/>
  <c r="CO35" i="10" s="1"/>
  <c r="BW34" i="10"/>
  <c r="BW35" i="10" s="1"/>
  <c r="BW36" i="10" s="1"/>
  <c r="BW37" i="10" s="1"/>
  <c r="BW38" i="10" s="1"/>
  <c r="BW39" i="10" s="1"/>
  <c r="BW40" i="10" s="1"/>
  <c r="BW41" i="10" s="1"/>
  <c r="BW42" i="10" s="1"/>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<sst xmlns="http://schemas.openxmlformats.org/spreadsheetml/2006/main" count="1126" uniqueCount="598">
  <si>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</si>
  <si>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</si>
  <si>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</si>
  <si>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</si>
  <si>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</si>
  <si>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</si>
  <si>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</si>
  <si>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</si>
  <si>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</si>
  <si>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</si>
  <si>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</si>
  <si>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</si>
  <si>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</si>
  <si>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</si>
  <si>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</si>
  <si>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</si>
  <si>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</si>
  <si>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</si>
  <si>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</si>
  <si>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</si>
  <si>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</si>
  <si>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</si>
  <si>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</si>
  <si>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</si>
  <si>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</si>
  <si>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</si>
  <si>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</si>
  <si>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</si>
  <si>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</si>
  <si>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</si>
  <si>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</si>
  <si>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</si>
  <si>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</si>
  <si>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</si>
  <si>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</si>
  <si>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</si>
  <si>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</si>
  <si>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</si>
  <si>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</si>
  <si>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</si>
  <si>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</si>
  <si>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</si>
  <si>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</si>
  <si>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</si>
  <si>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</si>
  <si>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</si>
  <si>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</si>
  <si>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</si>
  <si>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</si>
  <si>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</si>
  <si>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</si>
  <si>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</si>
  <si>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</si>
  <si>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</si>
  <si>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</si>
  <si>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</si>
  <si>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</si>
  <si>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</si>
  <si>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</si>
  <si>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</si>
  <si>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</si>
  <si>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</si>
  <si>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</si>
  <si>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</si>
  <si>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</si>
  <si>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</si>
  <si>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</si>
  <si>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</si>
  <si>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</si>
  <si>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</si>
  <si>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</si>
  <si>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</si>
  <si>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</si>
  <si>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</si>
  <si>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</si>
  <si>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</si>
  <si>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</si>
  <si>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</si>
  <si>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</si>
  <si>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</si>
  <si>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</si>
  <si>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</si>
  <si>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</si>
  <si>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</si>
  <si>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</si>
  <si>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</si>
  <si>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</si>
  <si>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</si>
  <si>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</si>
  <si>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</si>
  <si>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</si>
  <si>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</si>
  <si>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</si>
  <si>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</si>
  <si>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</si>
  <si>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</si>
  <si>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</si>
  <si>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</si>
  <si>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</si>
  <si>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</si>
  <si>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</si>
  <si>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</si>
  <si>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</si>
  <si>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</si>
  <si>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</si>
  <si>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</si>
  <si>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</si>
  <si>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</si>
  <si>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</si>
  <si>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</si>
  <si>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</si>
  <si>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</si>
  <si>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</si>
  <si>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</si>
  <si>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</si>
  <si>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</si>
  <si>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</si>
  <si>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</si>
  <si>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</si>
  <si>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</si>
  <si>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</si>
  <si>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</si>
  <si>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</si>
  <si>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</si>
  <si>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</si>
  <si>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</si>
  <si>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</si>
  <si>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</si>
  <si>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</si>
  <si>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</si>
  <si>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</si>
  <si>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</si>
  <si>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</si>
  <si>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</si>
  <si>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</si>
  <si>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</si>
  <si>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</si>
  <si>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</si>
  <si>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</si>
  <si>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</si>
  <si>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</si>
  <si>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</si>
  <si>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</si>
  <si>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</si>
  <si>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</si>
  <si>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</si>
  <si>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</si>
  <si>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</si>
  <si>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</si>
  <si>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</si>
  <si>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</si>
  <si>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</si>
  <si>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</si>
  <si>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</si>
  <si>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</si>
  <si>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</si>
  <si>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</si>
  <si>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</si>
  <si>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</si>
  <si>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</si>
  <si>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</si>
  <si>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</si>
  <si>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</si>
  <si>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</si>
  <si>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</si>
  <si>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</si>
  <si>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</si>
  <si>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</si>
  <si>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</si>
  <si>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</si>
  <si>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</si>
  <si>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</si>
  <si>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</si>
  <si>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</si>
  <si>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</si>
  <si>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</si>
  <si>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</si>
  <si>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</si>
  <si>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</si>
  <si>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</si>
  <si>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</si>
  <si>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</si>
  <si>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</si>
  <si>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</si>
  <si>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</si>
  <si>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</si>
  <si>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</si>
  <si>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</si>
  <si>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</si>
  <si>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</si>
  <si>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</si>
  <si>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</si>
  <si>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</si>
  <si>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</si>
  <si>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</si>
  <si>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</si>
  <si>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</si>
  <si>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</si>
  <si>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</si>
  <si>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</si>
  <si>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</si>
  <si>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</si>
  <si>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</si>
  <si>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</si>
  <si>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</si>
  <si>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</si>
  <si>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</si>
  <si>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</si>
  <si>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</si>
  <si>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</si>
  <si>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</si>
  <si>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</si>
  <si>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</si>
  <si>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</si>
  <si>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</si>
  <si>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</si>
  <si>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</si>
  <si>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</si>
  <si>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</si>
  <si>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</si>
  <si>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</si>
  <si>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</si>
  <si>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滋賀県竜王町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</si>
  <si>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</si>
  <si>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</si>
  <si>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</si>
  <si>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</si>
  <si>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</si>
  <si>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</si>
  <si>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</si>
  <si>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</si>
  <si>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</si>
  <si>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</si>
  <si>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</si>
  <si>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</si>
  <si>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</si>
  <si>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</si>
  <si>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</si>
  <si>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</si>
  <si>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</si>
  <si>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</si>
  <si>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</si>
  <si>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</si>
  <si>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</si>
  <si>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</si>
  <si>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</si>
  <si>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</si>
  <si>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</si>
  <si>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</si>
  <si>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</si>
  <si>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</si>
  <si>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</si>
  <si>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</si>
  <si>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</si>
  <si>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</si>
  <si>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</si>
  <si>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</si>
  <si>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</si>
  <si>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</si>
  <si>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</si>
  <si>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</si>
  <si>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</si>
  <si>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</si>
  <si>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</si>
  <si>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</si>
  <si>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</si>
  <si>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</si>
  <si>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</si>
  <si>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</si>
  <si>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</si>
  <si>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</si>
  <si>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</si>
  <si>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</si>
  <si>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</si>
  <si>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</si>
  <si>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</si>
  <si>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</si>
  <si>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</si>
  <si>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</si>
  <si>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</si>
  <si>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</si>
  <si>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</si>
  <si>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</si>
  <si>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</si>
  <si>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</si>
  <si>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</si>
  <si>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</si>
  <si>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</si>
  <si>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</si>
  <si>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</si>
  <si>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</si>
  <si>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</si>
  <si>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</si>
  <si>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</si>
  <si>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</si>
  <si>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</si>
  <si>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</si>
  <si>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</si>
  <si>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</si>
  <si>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</si>
  <si>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</si>
  <si>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</si>
  <si>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</si>
  <si>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</si>
  <si>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</si>
  <si>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</si>
  <si>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</si>
  <si>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</si>
  <si>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</si>
  <si>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</si>
  <si>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</si>
  <si>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</si>
  <si>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</si>
  <si>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</si>
  <si>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</si>
  <si>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</si>
  <si>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</si>
  <si>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</si>
  <si>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</si>
  <si>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</si>
  <si>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</si>
  <si>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</si>
  <si>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</si>
  <si>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</si>
  <si>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</si>
  <si>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</si>
  <si>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</si>
  <si>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</si>
  <si>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</si>
  <si>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</si>
  <si>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</si>
  <si>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</si>
  <si>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</si>
  <si>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</si>
  <si>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</si>
  <si>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</si>
  <si>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</si>
  <si>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</si>
  <si>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</si>
  <si>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</si>
  <si>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</si>
  <si>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</si>
  <si>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</si>
  <si>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</si>
  <si>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</si>
  <si>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</si>
  <si>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</si>
  <si>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</si>
  <si>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</si>
  <si>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</si>
  <si>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</si>
  <si>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</si>
  <si>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</si>
  <si>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</si>
  <si>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</si>
  <si>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</si>
  <si>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</si>
  <si>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</si>
  <si>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</si>
  <si>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</si>
  <si>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</si>
  <si>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</si>
  <si>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</si>
  <si>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</si>
  <si>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</si>
  <si>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</si>
  <si>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</si>
  <si>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</si>
  <si>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</si>
  <si>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</si>
  <si>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</si>
  <si>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</si>
  <si>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</si>
  <si>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</si>
  <si>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</si>
  <si>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滋賀県竜王町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</si>
  <si>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</si>
  <si>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</si>
  <si>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</si>
  <si>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</si>
  <si>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</si>
  <si>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</si>
  <si>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</si>
  <si>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</si>
  <si>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</si>
  <si>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</si>
  <si>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</si>
  <si>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</si>
  <si>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</si>
  <si>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</si>
  <si>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</si>
  <si>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</si>
  <si>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</si>
  <si>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</si>
  <si>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</si>
  <si>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</si>
  <si>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</si>
  <si>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</si>
  <si>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</si>
  <si>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</si>
  <si>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</si>
  <si>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</si>
  <si>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</si>
  <si>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</si>
  <si>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</si>
  <si>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</si>
  <si>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</si>
  <si>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</si>
  <si>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</si>
  <si>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</si>
  <si>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</si>
  <si>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</si>
  <si>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</si>
  <si>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</si>
  <si>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</si>
  <si>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</si>
  <si>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</si>
  <si>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</si>
  <si>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</si>
  <si>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</si>
  <si>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</si>
  <si>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</si>
  <si>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</si>
  <si>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</si>
  <si>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</si>
  <si>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</si>
  <si>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</si>
  <si>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</si>
  <si>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</si>
  <si>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</si>
  <si>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</si>
  <si>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</si>
  <si>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</si>
  <si>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</si>
  <si>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</si>
  <si>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</si>
  <si>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</si>
  <si>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</si>
  <si>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</si>
  <si>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</si>
  <si>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</si>
  <si>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</si>
  <si>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</si>
  <si>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</si>
  <si>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</si>
  <si>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</si>
  <si>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</si>
  <si>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</si>
  <si>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</si>
  <si>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</si>
  <si>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</si>
  <si>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</si>
  <si>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</si>
  <si>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</si>
  <si>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</si>
  <si>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</si>
  <si>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</si>
  <si>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</si>
  <si>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</si>
  <si>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</si>
  <si>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</si>
  <si>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</si>
  <si>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</si>
  <si>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</si>
  <si>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</si>
  <si>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</si>
  <si>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</si>
  <si>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</si>
  <si>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</si>
  <si>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</si>
  <si>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</si>
  <si>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</si>
  <si>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</si>
  <si>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</si>
  <si>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</si>
  <si>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</si>
  <si>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</si>
  <si>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</si>
  <si>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</si>
  <si>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</si>
  <si>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</si>
  <si>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</si>
  <si>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</si>
  <si>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</si>
  <si>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</si>
  <si>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</si>
  <si>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</si>
  <si>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</si>
  <si>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</si>
  <si>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</si>
  <si>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</si>
  <si>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</si>
  <si>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</si>
  <si>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</si>
  <si>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</si>
  <si>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</si>
  <si>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</si>
  <si>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</si>
  <si>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</si>
  <si>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</si>
  <si>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</si>
  <si>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</si>
  <si>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</si>
  <si>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</si>
  <si>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</si>
  <si>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</si>
  <si>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</si>
  <si>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</si>
  <si>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</si>
  <si>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</si>
  <si>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</si>
  <si>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</si>
  <si>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</si>
  <si>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</si>
  <si>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</si>
  <si>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</si>
  <si>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</si>
  <si>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</si>
  <si>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</si>
  <si>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</si>
  <si>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</si>
  <si>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</si>
  <si>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</si>
  <si>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</si>
  <si>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</si>
  <si>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</si>
  <si>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</si>
  <si>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</si>
  <si>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</si>
  <si>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</si>
  <si>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</si>
  <si>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</si>
  <si>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</si>
  <si>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</si>
  <si>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</si>
  <si>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</si>
  <si>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</si>
  <si>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</si>
  <si>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</si>
  <si>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</si>
  <si>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</si>
  <si>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</si>
  <si>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</si>
  <si>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</si>
  <si>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</si>
  <si>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</si>
  <si>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</si>
  <si>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</si>
  <si>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</si>
  <si>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</si>
  <si>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</si>
  <si>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</si>
  <si>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</si>
  <si>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</si>
  <si>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</si>
  <si>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</si>
  <si>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</si>
  <si>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</si>
  <si>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</si>
  <si>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</si>
  <si>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</si>
  <si>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</si>
  <si>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</si>
  <si>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</si>
  <si>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3.71</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</si>
  <si>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</si>
  <si>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</si>
  <si>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</si>
  <si>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</si>
  <si>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</si>
  <si>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</si>
  <si>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</si>
  <si>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</si>
  <si>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</si>
  <si>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</si>
  <si>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</si>
  <si>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</si>
  <si>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</si>
  <si>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</si>
  <si>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</si>
  <si>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</si>
  <si>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rPh sb="0" eb="6">
      <t>シガケンシチョウソン</t>
    </rPh>
    <rPh sb="6" eb="8">
      <t>ショクイン</t>
    </rPh>
    <rPh sb="8" eb="12">
      <t>タイショクテアテ</t>
    </rPh>
    <rPh sb="12" eb="14">
      <t>クミアイ</t>
    </rPh>
    <phoneticPr fontId="2"/>
  </si>
  <si>
    <t>八日市布引ライフ組合</t>
    <rPh sb="0" eb="3">
      <t>ヨウカイチ</t>
    </rPh>
    <rPh sb="3" eb="5">
      <t>ヌノビキ</t>
    </rPh>
    <rPh sb="8" eb="10">
      <t>クミアイ</t>
    </rPh>
    <phoneticPr fontId="2"/>
  </si>
  <si>
    <t>滋賀県市町村議会議員公務災害補償等組合</t>
    <rPh sb="0" eb="3">
      <t>シガケン</t>
    </rPh>
    <rPh sb="3" eb="6">
      <t>シチョウソン</t>
    </rPh>
    <rPh sb="6" eb="8">
      <t>ギカイ</t>
    </rPh>
    <rPh sb="8" eb="10">
      <t>ギイン</t>
    </rPh>
    <rPh sb="10" eb="14">
      <t>コウムサイガイ</t>
    </rPh>
    <rPh sb="14" eb="17">
      <t>ホショウトウ</t>
    </rPh>
    <rPh sb="17" eb="19">
      <t>クミアイ</t>
    </rPh>
    <phoneticPr fontId="2"/>
  </si>
  <si>
    <t>中部清掃組合</t>
    <rPh sb="0" eb="6">
      <t>チュウブセイソウクミアイ</t>
    </rPh>
    <phoneticPr fontId="2"/>
  </si>
  <si>
    <t>東近江行政組合（一般会計）</t>
    <rPh sb="0" eb="5">
      <t>ヒガシオウミギョウセイ</t>
    </rPh>
    <rPh sb="5" eb="7">
      <t>クミアイ</t>
    </rPh>
    <rPh sb="8" eb="12">
      <t>イッパンカイケイ</t>
    </rPh>
    <phoneticPr fontId="2"/>
  </si>
  <si>
    <t>東近江行政組合（救急医療特別会計）</t>
    <rPh sb="0" eb="3">
      <t>ヒガシオウミ</t>
    </rPh>
    <rPh sb="3" eb="7">
      <t>ギョウセイクミアイ</t>
    </rPh>
    <rPh sb="8" eb="12">
      <t>キュウキュウイリョウ</t>
    </rPh>
    <rPh sb="12" eb="16">
      <t>トクベツカイケイ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</si>
  <si>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</si>
  <si>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4">
      <t>コウイキレンゴウ</t>
    </rPh>
    <rPh sb="15" eb="19">
      <t>イッパンカイケイ</t>
    </rPh>
    <phoneticPr fontId="2"/>
  </si>
  <si>
    <t>滋賀県後期高齢者医療広域連合（後期高齢者医療特別会計）</t>
    <rPh sb="0" eb="3">
      <t>シガケン</t>
    </rPh>
    <rPh sb="3" eb="8">
      <t>コウキコウレイシャ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</si>
  <si>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竜王町地域振興事業団</t>
    <rPh sb="0" eb="3">
      <t>リュウオウチョウ</t>
    </rPh>
    <rPh sb="3" eb="5">
      <t>チイキ</t>
    </rPh>
    <rPh sb="5" eb="10">
      <t>シンコウジギョウダン</t>
    </rPh>
    <phoneticPr fontId="2"/>
  </si>
  <si>
    <t>みらいパーク竜王</t>
    <rPh sb="6" eb="8">
      <t>リュウオウ</t>
    </rPh>
    <phoneticPr fontId="2"/>
  </si>
  <si>
    <t>教育厚生施設等整備基金</t>
    <rPh sb="0" eb="4">
      <t>キョウイクコウセイ</t>
    </rPh>
    <rPh sb="4" eb="7">
      <t>シセツトウ</t>
    </rPh>
    <rPh sb="7" eb="11">
      <t>セイビキキン</t>
    </rPh>
    <phoneticPr fontId="5"/>
  </si>
  <si>
    <t>竜王町立竜王小学校改築基金</t>
    <rPh sb="0" eb="4">
      <t>リュウオウチョウリツ</t>
    </rPh>
    <rPh sb="4" eb="9">
      <t>リュウオウショウガッコウ</t>
    </rPh>
    <rPh sb="9" eb="13">
      <t>カイチクキキン</t>
    </rPh>
    <phoneticPr fontId="2"/>
  </si>
  <si>
    <t>未来につなぐふるさと交竜基金</t>
    <rPh sb="0" eb="2">
      <t>ミライ</t>
    </rPh>
    <rPh sb="10" eb="11">
      <t>コウ</t>
    </rPh>
    <rPh sb="11" eb="12">
      <t>リュウ</t>
    </rPh>
    <rPh sb="12" eb="14">
      <t>キキン</t>
    </rPh>
    <phoneticPr fontId="2"/>
  </si>
  <si>
    <t>滋賀竜王工業団地維持管理基金</t>
    <rPh sb="0" eb="2">
      <t>シガ</t>
    </rPh>
    <rPh sb="2" eb="4">
      <t>リュウオウ</t>
    </rPh>
    <rPh sb="4" eb="8">
      <t>コウギョウダンチ</t>
    </rPh>
    <rPh sb="8" eb="12">
      <t>イジカンリ</t>
    </rPh>
    <rPh sb="12" eb="14">
      <t>キキン</t>
    </rPh>
    <phoneticPr fontId="2"/>
  </si>
  <si>
    <t>地域福祉基金</t>
    <rPh sb="0" eb="4">
      <t>チイキフクシ</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</si>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</sst>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C6F8-4917-A37C-3A9376F3B8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37524</c:v>
                </c:pt>
                <c:pt idx="1">
                  <c:v>23069</c:v>
                </c:pt>
                <c:pt idx="2">
                  <c:v>102540</c:v>
                </c:pt>
                <c:pt idx="3">
                  <c:v>34708</c:v>
                </c:pt>
                <c:pt idx="4">
                  <c:v>77955</c:v>
                </c:pt>
              </c:numCache>
            </c:numRef>
          </c:val>
          <c:smooth val="0"/>
          <c:extLst>
            <c:ext xmlns:c16="http://schemas.microsoft.com/office/drawing/2014/chart" uri="{C3380CC4-5D6E-409C-BE32-E72D297353CC}">
              <c16:uniqueId val="{00000001-C6F8-4917-A37C-3A9376F3B8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4.21</c:v>
                </c:pt>
                <c:pt idx="1">
                  <c:v>4.45</c:v>
                </c:pt>
                <c:pt idx="2">
                  <c:v>3.91</c:v>
                </c:pt>
                <c:pt idx="3">
                  <c:v>9.7799999999999994</c:v>
                </c:pt>
                <c:pt idx="4">
                  <c:v>5.09</c:v>
                </c:pt>
              </c:numCache>
            </c:numRef>
          </c:val>
          <c:extLst>
            <c:ext xmlns:c16="http://schemas.microsoft.com/office/drawing/2014/chart" uri="{C3380CC4-5D6E-409C-BE32-E72D297353CC}">
              <c16:uniqueId val="{00000000-26C0-4925-A713-D65B497E6B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28.33</c:v>
                </c:pt>
                <c:pt idx="1">
                  <c:v>31.39</c:v>
                </c:pt>
                <c:pt idx="2">
                  <c:v>30.08</c:v>
                </c:pt>
                <c:pt idx="3">
                  <c:v>39.840000000000003</c:v>
                </c:pt>
                <c:pt idx="4">
                  <c:v>39.17</c:v>
                </c:pt>
              </c:numCache>
            </c:numRef>
          </c:val>
          <c:extLst>
            <c:ext xmlns:c16="http://schemas.microsoft.com/office/drawing/2014/chart" uri="{C3380CC4-5D6E-409C-BE32-E72D297353CC}">
              <c16:uniqueId val="{00000001-26C0-4925-A713-D65B497E6B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1.87</c:v>
                </c:pt>
                <c:pt idx="1">
                  <c:v>9.61</c:v>
                </c:pt>
                <c:pt idx="2">
                  <c:v>2.46</c:v>
                </c:pt>
                <c:pt idx="3">
                  <c:v>10.82</c:v>
                </c:pt>
                <c:pt idx="4">
                  <c:v>-3.71</c:v>
                </c:pt>
              </c:numCache>
            </c:numRef>
          </c:val>
          <c:smooth val="0"/>
          <c:extLst>
            <c:ext xmlns:c16="http://schemas.microsoft.com/office/drawing/2014/chart" uri="{C3380CC4-5D6E-409C-BE32-E72D297353CC}">
              <c16:uniqueId val="{00000002-26C0-4925-A713-D65B497E6B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A8-4AE6-8FEE-BAC1C32963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A8-4AE6-8FEE-BAC1C329636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A8-4AE6-8FEE-BAC1C3296366}"/>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0.04</c:v>
                </c:pt>
                <c:pt idx="8">
                  <c:v>#N/A</c:v>
                </c:pt>
                <c:pt idx="9">
                  <c:v>0.08</c:v>
                </c:pt>
              </c:numCache>
            </c:numRef>
          </c:val>
          <c:extLst>
            <c:ext xmlns:c16="http://schemas.microsoft.com/office/drawing/2014/chart" uri="{C3380CC4-5D6E-409C-BE32-E72D297353CC}">
              <c16:uniqueId val="{00000003-D0A8-4AE6-8FEE-BAC1C3296366}"/>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0.13</c:v>
                </c:pt>
                <c:pt idx="4">
                  <c:v>#N/A</c:v>
                </c:pt>
                <c:pt idx="5">
                  <c:v>0.11</c:v>
                </c:pt>
                <c:pt idx="6">
                  <c:v>#N/A</c:v>
                </c:pt>
                <c:pt idx="7">
                  <c:v>0.21</c:v>
                </c:pt>
                <c:pt idx="8">
                  <c:v>#N/A</c:v>
                </c:pt>
                <c:pt idx="9">
                  <c:v>0.16</c:v>
                </c:pt>
              </c:numCache>
            </c:numRef>
          </c:val>
          <c:extLst>
            <c:ext xmlns:c16="http://schemas.microsoft.com/office/drawing/2014/chart" uri="{C3380CC4-5D6E-409C-BE32-E72D297353CC}">
              <c16:uniqueId val="{00000004-D0A8-4AE6-8FEE-BAC1C3296366}"/>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0.69</c:v>
                </c:pt>
                <c:pt idx="2">
                  <c:v>#N/A</c:v>
                </c:pt>
                <c:pt idx="3">
                  <c:v>0.35</c:v>
                </c:pt>
                <c:pt idx="4">
                  <c:v>#N/A</c:v>
                </c:pt>
                <c:pt idx="5">
                  <c:v>0.16</c:v>
                </c:pt>
                <c:pt idx="6">
                  <c:v>#N/A</c:v>
                </c:pt>
                <c:pt idx="7">
                  <c:v>0.31</c:v>
                </c:pt>
                <c:pt idx="8">
                  <c:v>#N/A</c:v>
                </c:pt>
                <c:pt idx="9">
                  <c:v>0.37</c:v>
                </c:pt>
              </c:numCache>
            </c:numRef>
          </c:val>
          <c:extLst>
            <c:ext xmlns:c16="http://schemas.microsoft.com/office/drawing/2014/chart" uri="{C3380CC4-5D6E-409C-BE32-E72D297353CC}">
              <c16:uniqueId val="{00000005-D0A8-4AE6-8FEE-BAC1C32963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0.72</c:v>
                </c:pt>
                <c:pt idx="4">
                  <c:v>#N/A</c:v>
                </c:pt>
                <c:pt idx="5">
                  <c:v>0.81</c:v>
                </c:pt>
                <c:pt idx="6">
                  <c:v>#N/A</c:v>
                </c:pt>
                <c:pt idx="7">
                  <c:v>1.25</c:v>
                </c:pt>
                <c:pt idx="8">
                  <c:v>#N/A</c:v>
                </c:pt>
                <c:pt idx="9">
                  <c:v>1.54</c:v>
                </c:pt>
              </c:numCache>
            </c:numRef>
          </c:val>
          <c:extLst>
            <c:ext xmlns:c16="http://schemas.microsoft.com/office/drawing/2014/chart" uri="{C3380CC4-5D6E-409C-BE32-E72D297353CC}">
              <c16:uniqueId val="{00000006-D0A8-4AE6-8FEE-BAC1C329636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2.0299999999999998</c:v>
                </c:pt>
                <c:pt idx="2">
                  <c:v>#N/A</c:v>
                </c:pt>
                <c:pt idx="3">
                  <c:v>2.29</c:v>
                </c:pt>
                <c:pt idx="4">
                  <c:v>#N/A</c:v>
                </c:pt>
                <c:pt idx="5">
                  <c:v>2.62</c:v>
                </c:pt>
                <c:pt idx="6">
                  <c:v>#N/A</c:v>
                </c:pt>
                <c:pt idx="7">
                  <c:v>3.53</c:v>
                </c:pt>
                <c:pt idx="8">
                  <c:v>#N/A</c:v>
                </c:pt>
                <c:pt idx="9">
                  <c:v>3.58</c:v>
                </c:pt>
              </c:numCache>
            </c:numRef>
          </c:val>
          <c:extLst>
            <c:ext xmlns:c16="http://schemas.microsoft.com/office/drawing/2014/chart" uri="{C3380CC4-5D6E-409C-BE32-E72D297353CC}">
              <c16:uniqueId val="{00000007-D0A8-4AE6-8FEE-BAC1C32963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4.18</c:v>
                </c:pt>
                <c:pt idx="2">
                  <c:v>#N/A</c:v>
                </c:pt>
                <c:pt idx="3">
                  <c:v>4.42</c:v>
                </c:pt>
                <c:pt idx="4">
                  <c:v>#N/A</c:v>
                </c:pt>
                <c:pt idx="5">
                  <c:v>3.9</c:v>
                </c:pt>
                <c:pt idx="6">
                  <c:v>#N/A</c:v>
                </c:pt>
                <c:pt idx="7">
                  <c:v>9.73</c:v>
                </c:pt>
                <c:pt idx="8">
                  <c:v>#N/A</c:v>
                </c:pt>
                <c:pt idx="9">
                  <c:v>5</c:v>
                </c:pt>
              </c:numCache>
            </c:numRef>
          </c:val>
          <c:extLst>
            <c:ext xmlns:c16="http://schemas.microsoft.com/office/drawing/2014/chart" uri="{C3380CC4-5D6E-409C-BE32-E72D297353CC}">
              <c16:uniqueId val="{00000008-D0A8-4AE6-8FEE-BAC1C32963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8.25</c:v>
                </c:pt>
                <c:pt idx="2">
                  <c:v>#N/A</c:v>
                </c:pt>
                <c:pt idx="3">
                  <c:v>7.63</c:v>
                </c:pt>
                <c:pt idx="4">
                  <c:v>#N/A</c:v>
                </c:pt>
                <c:pt idx="5">
                  <c:v>7.83</c:v>
                </c:pt>
                <c:pt idx="6">
                  <c:v>#N/A</c:v>
                </c:pt>
                <c:pt idx="7">
                  <c:v>9.8800000000000008</c:v>
                </c:pt>
                <c:pt idx="8">
                  <c:v>#N/A</c:v>
                </c:pt>
                <c:pt idx="9">
                  <c:v>10.02</c:v>
                </c:pt>
              </c:numCache>
            </c:numRef>
          </c:val>
          <c:extLst>
            <c:ext xmlns:c16="http://schemas.microsoft.com/office/drawing/2014/chart" uri="{C3380CC4-5D6E-409C-BE32-E72D297353CC}">
              <c16:uniqueId val="{00000009-D0A8-4AE6-8FEE-BAC1C32963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421</c:v>
                </c:pt>
                <c:pt idx="5">
                  <c:v>413</c:v>
                </c:pt>
                <c:pt idx="8">
                  <c:v>421</c:v>
                </c:pt>
                <c:pt idx="11">
                  <c:v>413</c:v>
                </c:pt>
                <c:pt idx="14">
                  <c:v>403</c:v>
                </c:pt>
              </c:numCache>
            </c:numRef>
          </c:val>
          <c:extLst>
            <c:ext xmlns:c16="http://schemas.microsoft.com/office/drawing/2014/chart" uri="{C3380CC4-5D6E-409C-BE32-E72D297353CC}">
              <c16:uniqueId val="{00000000-7A23-44D1-A454-64A05E3BB6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23-44D1-A454-64A05E3BB6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31</c:v>
                </c:pt>
                <c:pt idx="6">
                  <c:v>22</c:v>
                </c:pt>
                <c:pt idx="9">
                  <c:v>14</c:v>
                </c:pt>
                <c:pt idx="12">
                  <c:v>11</c:v>
                </c:pt>
              </c:numCache>
            </c:numRef>
          </c:val>
          <c:extLst>
            <c:ext xmlns:c16="http://schemas.microsoft.com/office/drawing/2014/chart" uri="{C3380CC4-5D6E-409C-BE32-E72D297353CC}">
              <c16:uniqueId val="{00000002-7A23-44D1-A454-64A05E3BB6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64</c:v>
                </c:pt>
                <c:pt idx="6">
                  <c:v>63</c:v>
                </c:pt>
                <c:pt idx="9">
                  <c:v>43</c:v>
                </c:pt>
                <c:pt idx="12">
                  <c:v>14</c:v>
                </c:pt>
              </c:numCache>
            </c:numRef>
          </c:val>
          <c:extLst>
            <c:ext xmlns:c16="http://schemas.microsoft.com/office/drawing/2014/chart" uri="{C3380CC4-5D6E-409C-BE32-E72D297353CC}">
              <c16:uniqueId val="{00000003-7A23-44D1-A454-64A05E3BB6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229</c:v>
                </c:pt>
                <c:pt idx="3">
                  <c:v>173</c:v>
                </c:pt>
                <c:pt idx="6">
                  <c:v>166</c:v>
                </c:pt>
                <c:pt idx="9">
                  <c:v>160</c:v>
                </c:pt>
                <c:pt idx="12">
                  <c:v>165</c:v>
                </c:pt>
              </c:numCache>
            </c:numRef>
          </c:val>
          <c:extLst>
            <c:ext xmlns:c16="http://schemas.microsoft.com/office/drawing/2014/chart" uri="{C3380CC4-5D6E-409C-BE32-E72D297353CC}">
              <c16:uniqueId val="{00000004-7A23-44D1-A454-64A05E3BB6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23-44D1-A454-64A05E3BB6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23-44D1-A454-64A05E3BB6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445</c:v>
                </c:pt>
                <c:pt idx="3">
                  <c:v>433</c:v>
                </c:pt>
                <c:pt idx="6">
                  <c:v>427</c:v>
                </c:pt>
                <c:pt idx="9">
                  <c:v>398</c:v>
                </c:pt>
                <c:pt idx="12">
                  <c:v>373</c:v>
                </c:pt>
              </c:numCache>
            </c:numRef>
          </c:val>
          <c:extLst>
            <c:ext xmlns:c16="http://schemas.microsoft.com/office/drawing/2014/chart" uri="{C3380CC4-5D6E-409C-BE32-E72D297353CC}">
              <c16:uniqueId val="{00000007-7A23-44D1-A454-64A05E3BB6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352</c:v>
                </c:pt>
                <c:pt idx="2">
                  <c:v>#N/A</c:v>
                </c:pt>
                <c:pt idx="3">
                  <c:v>#N/A</c:v>
                </c:pt>
                <c:pt idx="4">
                  <c:v>288</c:v>
                </c:pt>
                <c:pt idx="5">
                  <c:v>#N/A</c:v>
                </c:pt>
                <c:pt idx="6">
                  <c:v>#N/A</c:v>
                </c:pt>
                <c:pt idx="7">
                  <c:v>257</c:v>
                </c:pt>
                <c:pt idx="8">
                  <c:v>#N/A</c:v>
                </c:pt>
                <c:pt idx="9">
                  <c:v>#N/A</c:v>
                </c:pt>
                <c:pt idx="10">
                  <c:v>202</c:v>
                </c:pt>
                <c:pt idx="11">
                  <c:v>#N/A</c:v>
                </c:pt>
                <c:pt idx="12">
                  <c:v>#N/A</c:v>
                </c:pt>
                <c:pt idx="13">
                  <c:v>160</c:v>
                </c:pt>
                <c:pt idx="14">
                  <c:v>#N/A</c:v>
                </c:pt>
              </c:numCache>
            </c:numRef>
          </c:val>
          <c:smooth val="0"/>
          <c:extLst>
            <c:ext xmlns:c16="http://schemas.microsoft.com/office/drawing/2014/chart" uri="{C3380CC4-5D6E-409C-BE32-E72D297353CC}">
              <c16:uniqueId val="{00000008-7A23-44D1-A454-64A05E3BB6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5022</c:v>
                </c:pt>
                <c:pt idx="5">
                  <c:v>5037</c:v>
                </c:pt>
                <c:pt idx="8">
                  <c:v>4943</c:v>
                </c:pt>
                <c:pt idx="11">
                  <c:v>4847</c:v>
                </c:pt>
                <c:pt idx="14">
                  <c:v>4645</c:v>
                </c:pt>
              </c:numCache>
            </c:numRef>
          </c:val>
          <c:extLst>
            <c:ext xmlns:c16="http://schemas.microsoft.com/office/drawing/2014/chart" uri="{C3380CC4-5D6E-409C-BE32-E72D297353CC}">
              <c16:uniqueId val="{00000000-B38F-409A-9627-9E61F34811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38F-409A-9627-9E61F34811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3592</c:v>
                </c:pt>
                <c:pt idx="5">
                  <c:v>3683</c:v>
                </c:pt>
                <c:pt idx="8">
                  <c:v>3659</c:v>
                </c:pt>
                <c:pt idx="11">
                  <c:v>3941</c:v>
                </c:pt>
                <c:pt idx="14">
                  <c:v>4048</c:v>
                </c:pt>
              </c:numCache>
            </c:numRef>
          </c:val>
          <c:extLst>
            <c:ext xmlns:c16="http://schemas.microsoft.com/office/drawing/2014/chart" uri="{C3380CC4-5D6E-409C-BE32-E72D297353CC}">
              <c16:uniqueId val="{00000002-B38F-409A-9627-9E61F34811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8F-409A-9627-9E61F34811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8F-409A-9627-9E61F34811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8F-409A-9627-9E61F34811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862</c:v>
                </c:pt>
                <c:pt idx="3">
                  <c:v>854</c:v>
                </c:pt>
                <c:pt idx="6">
                  <c:v>820</c:v>
                </c:pt>
                <c:pt idx="9">
                  <c:v>811</c:v>
                </c:pt>
                <c:pt idx="12">
                  <c:v>780</c:v>
                </c:pt>
              </c:numCache>
            </c:numRef>
          </c:val>
          <c:extLst>
            <c:ext xmlns:c16="http://schemas.microsoft.com/office/drawing/2014/chart" uri="{C3380CC4-5D6E-409C-BE32-E72D297353CC}">
              <c16:uniqueId val="{00000006-B38F-409A-9627-9E61F34811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233</c:v>
                </c:pt>
                <c:pt idx="3">
                  <c:v>174</c:v>
                </c:pt>
                <c:pt idx="6">
                  <c:v>118</c:v>
                </c:pt>
                <c:pt idx="9">
                  <c:v>86</c:v>
                </c:pt>
                <c:pt idx="12">
                  <c:v>77</c:v>
                </c:pt>
              </c:numCache>
            </c:numRef>
          </c:val>
          <c:extLst>
            <c:ext xmlns:c16="http://schemas.microsoft.com/office/drawing/2014/chart" uri="{C3380CC4-5D6E-409C-BE32-E72D297353CC}">
              <c16:uniqueId val="{00000007-B38F-409A-9627-9E61F34811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3223</c:v>
                </c:pt>
                <c:pt idx="3">
                  <c:v>2931</c:v>
                </c:pt>
                <c:pt idx="6">
                  <c:v>2497</c:v>
                </c:pt>
                <c:pt idx="9">
                  <c:v>2032</c:v>
                </c:pt>
                <c:pt idx="12">
                  <c:v>1816</c:v>
                </c:pt>
              </c:numCache>
            </c:numRef>
          </c:val>
          <c:extLst>
            <c:ext xmlns:c16="http://schemas.microsoft.com/office/drawing/2014/chart" uri="{C3380CC4-5D6E-409C-BE32-E72D297353CC}">
              <c16:uniqueId val="{00000008-B38F-409A-9627-9E61F34811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146</c:v>
                </c:pt>
                <c:pt idx="3">
                  <c:v>116</c:v>
                </c:pt>
                <c:pt idx="6">
                  <c:v>93</c:v>
                </c:pt>
                <c:pt idx="9">
                  <c:v>80</c:v>
                </c:pt>
                <c:pt idx="12">
                  <c:v>71</c:v>
                </c:pt>
              </c:numCache>
            </c:numRef>
          </c:val>
          <c:extLst>
            <c:ext xmlns:c16="http://schemas.microsoft.com/office/drawing/2014/chart" uri="{C3380CC4-5D6E-409C-BE32-E72D297353CC}">
              <c16:uniqueId val="{00000009-B38F-409A-9627-9E61F34811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4612</c:v>
                </c:pt>
                <c:pt idx="3">
                  <c:v>4224</c:v>
                </c:pt>
                <c:pt idx="6">
                  <c:v>4619</c:v>
                </c:pt>
                <c:pt idx="9">
                  <c:v>4629</c:v>
                </c:pt>
                <c:pt idx="12">
                  <c:v>4605</c:v>
                </c:pt>
              </c:numCache>
            </c:numRef>
          </c:val>
          <c:extLst>
            <c:ext xmlns:c16="http://schemas.microsoft.com/office/drawing/2014/chart" uri="{C3380CC4-5D6E-409C-BE32-E72D297353CC}">
              <c16:uniqueId val="{0000000A-B38F-409A-9627-9E61F34811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8F-409A-9627-9E61F34811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1378</c:v>
                </c:pt>
                <c:pt idx="1">
                  <c:v>1598</c:v>
                </c:pt>
                <c:pt idx="2">
                  <c:v>1625</c:v>
                </c:pt>
              </c:numCache>
            </c:numRef>
          </c:val>
          <c:extLst>
            <c:ext xmlns:c16="http://schemas.microsoft.com/office/drawing/2014/chart" uri="{C3380CC4-5D6E-409C-BE32-E72D297353CC}">
              <c16:uniqueId val="{00000000-EB8E-4AA3-8A9F-C0D666A5D6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241</c:v>
                </c:pt>
                <c:pt idx="1">
                  <c:v>308</c:v>
                </c:pt>
                <c:pt idx="2">
                  <c:v>308</c:v>
                </c:pt>
              </c:numCache>
            </c:numRef>
          </c:val>
          <c:extLst>
            <c:ext xmlns:c16="http://schemas.microsoft.com/office/drawing/2014/chart" uri="{C3380CC4-5D6E-409C-BE32-E72D297353CC}">
              <c16:uniqueId val="{00000001-EB8E-4AA3-8A9F-C0D666A5D6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1558</c:v>
                </c:pt>
                <c:pt idx="1">
                  <c:v>1555</c:v>
                </c:pt>
                <c:pt idx="2">
                  <c:v>1620</c:v>
                </c:pt>
              </c:numCache>
            </c:numRef>
          </c:val>
          <c:extLst>
            <c:ext xmlns:c16="http://schemas.microsoft.com/office/drawing/2014/chart" uri="{C3380CC4-5D6E-409C-BE32-E72D297353CC}">
              <c16:uniqueId val="{00000002-EB8E-4AA3-8A9F-C0D666A5D6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健全化判断比率の実質公債費比率については、３か年平均で５．３％となり、前年度同比率の６．３％から改善した結果となった。</a:t>
          </a:r>
        </a:p>
        <a:p>
          <a:r>
            <a:rPr kumimoji="1" lang="ja-JP" altLang="en-US" sz="1200">
              <a:latin typeface="ＭＳ ゴシック" pitchFamily="49" charset="-128"/>
              <a:ea typeface="ＭＳ ゴシック" pitchFamily="49" charset="-128"/>
            </a:rPr>
            <a:t>　改善の要因としては、償還の進行による元利償還金の減少、組合等が起こした地方債の元利償還金に対する負担金等の減少および債務負担行為に基づく支出額（公債費に準ずるもの）の減少である。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対象なし。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公営企業債等繰入見込額が減少し、充当可能財源等について、基準財政需要額算入見込額は減少したものの、充当可能基金が増加したことにより、将来負担額に対して充当可能財源が上回ったことにより、前年度に引続き将来負担比率は算定されなかった。</a:t>
          </a:r>
        </a:p>
        <a:p>
          <a:r>
            <a:rPr kumimoji="1" lang="ja-JP" altLang="en-US" sz="1400">
              <a:latin typeface="ＭＳ ゴシック" pitchFamily="49" charset="-128"/>
              <a:ea typeface="ＭＳ ゴシック" pitchFamily="49" charset="-128"/>
            </a:rPr>
            <a:t>　今後についても、町税等の大きな収入の増減を踏まえて、財政調整基金および各特定目的基金の充実・活用等を図りつつ、経常的経費の抑制および投資的経費の計画的な実施等適切な財政運営に努める。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町税の増加等により、財政調整基金に２７百万円を積み立てたことおよび中心核整備のため各特定目的基金に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財政調整基金については、今後の本町における公共施設等の老朽改修等普通建設事業、中心核整備事業に係る経費等を考慮し、目標金額まで積み立てるため増加させていく予定である。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特定目的基金については、各基金の設置目的を達成するために増加させていく予定である。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 ： 教育厚生施設等の整備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・未来につなぐふるさと交竜基金 ： 「緑と文化の町」にふさわしいまちづくりの実現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・滋賀竜王工業団地維持管理基金 ： 滋賀竜王工業団地内において町が管理する道路、調整池その他の公共施設等の維持管理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 地域における福祉の向上または健康の保持および増進を目的として行われる民間の地域福祉活動の活性化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・教育厚生施設等基金　：　中心核整備に伴う教育施設の整備のため、３６百万円を積み立てたことにより増加した。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竜王小学校の改築のため、１０百万円を積み立てたことにより増加した。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令和６年度および令和７年度に全て処分する予定である。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・竜王町立竜王小学校改築基金以外の基金　：　処分額に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町税の増加等により、令和４年度予算編成時に財源不足分として計上していた取崩しを取りやめ、２７百万円の積立てを行ったため増加した。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財政構造は法人町民税による変動が大きいことから、この変動に備えるため財政調整基金の残高は１５億円程度を平時の目安として積み立てることとしている。今後、中心核整備に係る財政需要が見込まれることから２０億円程度を目安に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今後、老朽改修等普通建設事業、中心核整備事業等に係る地方債の高額発行（今後１０年で約６０億円）を想定し、その１割程度を備えておき、健全化判断比率の悪化を軽減する予定である。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11,379
44.55
7,367,338
6,758,537
211,108
4,149,551
4,605,409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と比較して０．０６ポイント減少し、類似団体平均を０．６１ポイント、全国平均を０．５６ポイント、滋賀県平均を０．３８ポイント上回り、１．００以上の財政力指数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87313</xdr:rowOff>
    </xdr:from>
    <xdr:to>
      <xdr:col>23</xdr:col>
      <xdr:colOff>133350</xdr:colOff>
      <xdr:row>39</xdr:row>
      <xdr:rowOff>147638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7738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47096</xdr:rowOff>
    </xdr:from>
    <xdr:to>
      <xdr:col>19</xdr:col>
      <xdr:colOff>133350</xdr:colOff>
      <xdr:row>39</xdr:row>
      <xdr:rowOff>87313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733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47096</xdr:rowOff>
    </xdr:from>
    <xdr:to>
      <xdr:col>15</xdr:col>
      <xdr:colOff>82550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73364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56621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82413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96838</xdr:rowOff>
    </xdr:from>
    <xdr:to>
      <xdr:col>23</xdr:col>
      <xdr:colOff>184150</xdr:colOff>
      <xdr:row>40</xdr:row>
      <xdr:rowOff>26988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113365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36513</xdr:rowOff>
    </xdr:from>
    <xdr:to>
      <xdr:col>19</xdr:col>
      <xdr:colOff>184150</xdr:colOff>
      <xdr:row>39</xdr:row>
      <xdr:rowOff>138113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148290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49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167746</xdr:rowOff>
    </xdr:from>
    <xdr:to>
      <xdr:col>15</xdr:col>
      <xdr:colOff>133350</xdr:colOff>
      <xdr:row>39</xdr:row>
      <xdr:rowOff>97896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108073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5821</xdr:rowOff>
    </xdr:from>
    <xdr:to>
      <xdr:col>7</xdr:col>
      <xdr:colOff>31750</xdr:colOff>
      <xdr:row>40</xdr:row>
      <xdr:rowOff>107421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117598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経常収支比率は、８３．５％となり、前年度と比較して３．５ポイント悪化した。これは、分母においては、普通交付税の皆減等により減少し、分子においては、</a:t>
          </a:r>
          <a:r>
            <a:rPr kumimoji="1" lang="ja-JP" altLang="en-US" sz="1100">
              <a:solidFill>
                <a:srgbClr val="FF0000"/>
              </a:solidFill>
              <a:latin typeface="ＭＳ Ｐゴシック" panose="020B0600070205080204" pitchFamily="50" charset="-128"/>
              <a:ea typeface="ＭＳ Ｐゴシック" panose="020B0600070205080204" pitchFamily="50" charset="-128"/>
            </a:rPr>
            <a:t>人件費等が減少したことにより減少したことが要因である。</a:t>
          </a:r>
          <a:r>
            <a:rPr kumimoji="1" lang="ja-JP" altLang="en-US" sz="1100">
              <a:latin typeface="ＭＳ Ｐゴシック" panose="020B0600070205080204" pitchFamily="50" charset="-128"/>
              <a:ea typeface="ＭＳ Ｐゴシック" panose="020B0600070205080204" pitchFamily="50" charset="-128"/>
            </a:rPr>
            <a:t>しかしながら、類似団体平均を３．１ポイント、全国平均を８．７ポイント、滋賀県平均を６．８ポイント下回っており、一定の弾力性はあるものと判断できる。</a:t>
          </a:r>
        </a:p>
        <a:p>
          <a:r>
            <a:rPr kumimoji="1" lang="ja-JP" altLang="en-US" sz="1100">
              <a:latin typeface="ＭＳ Ｐゴシック" panose="020B0600070205080204" pitchFamily="50" charset="-128"/>
              <a:ea typeface="ＭＳ Ｐゴシック" panose="020B0600070205080204" pitchFamily="50" charset="-128"/>
            </a:rPr>
            <a:t>　今後においても、経常的経費の抑制が求められており、加えて公共施設の老朽化による改修等に係る町債の発行が見込まれるため、引き続き町債残高の適切な管理に努めつつ、安定的な財政運営の実現に向けて歳出経費の見直し等に取り組む。</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92710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5370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148082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5370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63</xdr:row>
      <xdr:rowOff>148082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888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888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人件費はほぼ同値であったものの、物件費について庁舎設備等管理業務委託料の増等により増加した。</a:t>
          </a:r>
        </a:p>
        <a:p>
          <a:r>
            <a:rPr kumimoji="1" lang="ja-JP" altLang="en-US" sz="1300">
              <a:latin typeface="ＭＳ Ｐゴシック" panose="020B0600070205080204" pitchFamily="50" charset="-128"/>
              <a:ea typeface="ＭＳ Ｐゴシック" panose="020B0600070205080204" pitchFamily="50" charset="-128"/>
            </a:rPr>
            <a:t>　この結果、類似団体平均、全国平均および滋賀県平均に対してはいずれも引き続き上回ることとなった。</a:t>
          </a:r>
        </a:p>
        <a:p>
          <a:r>
            <a:rPr kumimoji="1" lang="ja-JP" altLang="en-US" sz="1300">
              <a:latin typeface="ＭＳ Ｐゴシック" panose="020B0600070205080204" pitchFamily="50" charset="-128"/>
              <a:ea typeface="ＭＳ Ｐゴシック" panose="020B0600070205080204" pitchFamily="50" charset="-128"/>
            </a:rPr>
            <a:t>　ついては、ＰＤＣＡサイクルに基づく事業の点検および見直しを行うことで、その事業に要する経費の固定化を回避し、事業の規模・内容について適正化を図ることにより、適正な定員管理を行い、人件費の削減等に努めるとともに物件費等も含めた経常経費の見直しを進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100643</xdr:rowOff>
    </xdr:from>
    <xdr:to>
      <xdr:col>23</xdr:col>
      <xdr:colOff>133350</xdr:colOff>
      <xdr:row>82</xdr:row>
      <xdr:rowOff>104732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9543"/>
          <a:ext cx="8382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68847</xdr:rowOff>
    </xdr:from>
    <xdr:to>
      <xdr:col>19</xdr:col>
      <xdr:colOff>133350</xdr:colOff>
      <xdr:row>82</xdr:row>
      <xdr:rowOff>100643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27747"/>
          <a:ext cx="889000" cy="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21651</xdr:rowOff>
    </xdr:from>
    <xdr:to>
      <xdr:col>15</xdr:col>
      <xdr:colOff>82550</xdr:colOff>
      <xdr:row>82</xdr:row>
      <xdr:rowOff>68847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80551"/>
          <a:ext cx="889000" cy="4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120185</xdr:rowOff>
    </xdr:from>
    <xdr:to>
      <xdr:col>11</xdr:col>
      <xdr:colOff>31750</xdr:colOff>
      <xdr:row>82</xdr:row>
      <xdr:rowOff>21651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07635"/>
          <a:ext cx="889000" cy="7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53932</xdr:rowOff>
    </xdr:from>
    <xdr:to>
      <xdr:col>23</xdr:col>
      <xdr:colOff>184150</xdr:colOff>
      <xdr:row>82</xdr:row>
      <xdr:rowOff>155532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26009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49843</xdr:rowOff>
    </xdr:from>
    <xdr:to>
      <xdr:col>19</xdr:col>
      <xdr:colOff>184150</xdr:colOff>
      <xdr:row>82</xdr:row>
      <xdr:rowOff>151443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136220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9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18047</xdr:rowOff>
    </xdr:from>
    <xdr:to>
      <xdr:col>15</xdr:col>
      <xdr:colOff>133350</xdr:colOff>
      <xdr:row>82</xdr:row>
      <xdr:rowOff>119647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104424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142301</xdr:rowOff>
    </xdr:from>
    <xdr:to>
      <xdr:col>11</xdr:col>
      <xdr:colOff>82550</xdr:colOff>
      <xdr:row>82</xdr:row>
      <xdr:rowOff>72451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57228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1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69385</xdr:rowOff>
    </xdr:from>
    <xdr:to>
      <xdr:col>7</xdr:col>
      <xdr:colOff>31750</xdr:colOff>
      <xdr:row>81</xdr:row>
      <xdr:rowOff>170985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155762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前年度と比較して１．４ポイント悪化し、また、類似団体平均および全国町村平均と比較すると依然と高い値である。今後において、職務職責に応じた構造を徹底し、類似団体平均に近づけるよう努める。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59705"/>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597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37395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144639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060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切な定員管理計画の実施に努める一方で、本町における行政需要の増加等を受けて類似団体平均を１．１４ポイント、全国平均を３．４５ポイント、滋賀県平均を４．３７ポイント上回る結果となり、前年度と比較して０．３６ポイント悪化する結果となった。</a:t>
          </a:r>
        </a:p>
        <a:p>
          <a:r>
            <a:rPr kumimoji="1" lang="ja-JP" altLang="en-US" sz="1300">
              <a:latin typeface="ＭＳ Ｐゴシック" panose="020B0600070205080204" pitchFamily="50" charset="-128"/>
              <a:ea typeface="ＭＳ Ｐゴシック" panose="020B0600070205080204" pitchFamily="50" charset="-128"/>
            </a:rPr>
            <a:t>　ついては、この結果を参酌し、今後新たな行政需要も含めた中で、民間業務委託等の活用も視野に入れつつ、積極的に各業務の効率化および見直し等を図る。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88356</xdr:rowOff>
    </xdr:from>
    <xdr:to>
      <xdr:col>81</xdr:col>
      <xdr:colOff>44450</xdr:colOff>
      <xdr:row>61</xdr:row>
      <xdr:rowOff>129722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5468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75716</xdr:rowOff>
    </xdr:from>
    <xdr:to>
      <xdr:col>77</xdr:col>
      <xdr:colOff>44450</xdr:colOff>
      <xdr:row>61</xdr:row>
      <xdr:rowOff>88356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53416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63077</xdr:rowOff>
    </xdr:from>
    <xdr:to>
      <xdr:col>72</xdr:col>
      <xdr:colOff>203200</xdr:colOff>
      <xdr:row>61</xdr:row>
      <xdr:rowOff>75716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52152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61928</xdr:rowOff>
    </xdr:from>
    <xdr:to>
      <xdr:col>68</xdr:col>
      <xdr:colOff>152400</xdr:colOff>
      <xdr:row>61</xdr:row>
      <xdr:rowOff>63077</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5203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37556</xdr:rowOff>
    </xdr:from>
    <xdr:to>
      <xdr:col>77</xdr:col>
      <xdr:colOff>95250</xdr:colOff>
      <xdr:row>61</xdr:row>
      <xdr:rowOff>139156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123933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24916</xdr:rowOff>
    </xdr:from>
    <xdr:to>
      <xdr:col>73</xdr:col>
      <xdr:colOff>44450</xdr:colOff>
      <xdr:row>61</xdr:row>
      <xdr:rowOff>126516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12277</xdr:rowOff>
    </xdr:from>
    <xdr:to>
      <xdr:col>68</xdr:col>
      <xdr:colOff>203200</xdr:colOff>
      <xdr:row>61</xdr:row>
      <xdr:rowOff>113877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11128</xdr:rowOff>
    </xdr:from>
    <xdr:to>
      <xdr:col>64</xdr:col>
      <xdr:colOff>152400</xdr:colOff>
      <xdr:row>61</xdr:row>
      <xdr:rowOff>112728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97505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３か年平均値で５．３％となり、前年度と比較して１．０ポイント改善した。改善の主な要因は、償還の進行による元利償還金の減少、組合等が起こした地方債の元利償還金に対する負担金等の減少および債務負担行為に基づく支出額（公債費に準ずるもの）の減少である。</a:t>
          </a:r>
        </a:p>
        <a:p>
          <a:r>
            <a:rPr kumimoji="1" lang="ja-JP" altLang="en-US" sz="1200">
              <a:latin typeface="ＭＳ Ｐゴシック" panose="020B0600070205080204" pitchFamily="50" charset="-128"/>
              <a:ea typeface="ＭＳ Ｐゴシック" panose="020B0600070205080204" pitchFamily="50" charset="-128"/>
            </a:rPr>
            <a:t>　なお、類似団体平均を３．１ポイント、全国平均を０．２ポイント下回っているものの、滋賀県平均を０．９ポイント上回っていることから、今後も引き続き投資的な事業の計画的な実施および町債残高の適正な管理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97896</xdr:rowOff>
    </xdr:from>
    <xdr:to>
      <xdr:col>81</xdr:col>
      <xdr:colOff>44450</xdr:colOff>
      <xdr:row>39</xdr:row>
      <xdr:rowOff>26988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61299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26988</xdr:rowOff>
    </xdr:from>
    <xdr:to>
      <xdr:col>77</xdr:col>
      <xdr:colOff>44450</xdr:colOff>
      <xdr:row>39</xdr:row>
      <xdr:rowOff>167746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71353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167746</xdr:rowOff>
    </xdr:from>
    <xdr:to>
      <xdr:col>72</xdr:col>
      <xdr:colOff>203200</xdr:colOff>
      <xdr:row>41</xdr:row>
      <xdr:rowOff>25929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854296"/>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25929</xdr:rowOff>
    </xdr:from>
    <xdr:to>
      <xdr:col>68</xdr:col>
      <xdr:colOff>152400</xdr:colOff>
      <xdr:row>42</xdr:row>
      <xdr:rowOff>5292</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05537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47096</xdr:rowOff>
    </xdr:from>
    <xdr:to>
      <xdr:col>81</xdr:col>
      <xdr:colOff>95250</xdr:colOff>
      <xdr:row>38</xdr:row>
      <xdr:rowOff>148696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63623</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147638</xdr:rowOff>
    </xdr:from>
    <xdr:to>
      <xdr:col>77</xdr:col>
      <xdr:colOff>95250</xdr:colOff>
      <xdr:row>39</xdr:row>
      <xdr:rowOff>77788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87965</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116946</xdr:rowOff>
    </xdr:from>
    <xdr:to>
      <xdr:col>73</xdr:col>
      <xdr:colOff>44450</xdr:colOff>
      <xdr:row>40</xdr:row>
      <xdr:rowOff>47096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57273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146579</xdr:rowOff>
    </xdr:from>
    <xdr:to>
      <xdr:col>68</xdr:col>
      <xdr:colOff>203200</xdr:colOff>
      <xdr:row>41</xdr:row>
      <xdr:rowOff>76729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61506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09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125942</xdr:rowOff>
    </xdr:from>
    <xdr:to>
      <xdr:col>64</xdr:col>
      <xdr:colOff>152400</xdr:colOff>
      <xdr:row>42</xdr:row>
      <xdr:rowOff>56092</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40869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については、固定資産税の増により標準財政規模が増加し、退職手当負担見込額の減少および下水道事業会計の元金残高の減少による公営企業等繰入見込額の減少により引き続き算定されなかった。</a:t>
          </a:r>
        </a:p>
        <a:p>
          <a:r>
            <a:rPr kumimoji="1" lang="ja-JP" altLang="en-US" sz="1100">
              <a:latin typeface="ＭＳ Ｐゴシック" panose="020B0600070205080204" pitchFamily="50" charset="-128"/>
              <a:ea typeface="ＭＳ Ｐゴシック" panose="020B0600070205080204" pitchFamily="50" charset="-128"/>
            </a:rPr>
            <a:t>　今後、老朽化する公共施設等の維持修繕による需要が見込まれることを踏まえて、公共施設等の総合的な管理を行うことと併せて投資的事業の計画的な実施により公債費の動向をシミュレーションした上で町債残高をコントロールするなど、引き続き地方債残高の適正な管理に努めるとともに、本町の特徴である税収の急激な増減を踏まえつつ各特定目的基金の充実に努め、将来負担比率の抑制を図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xdr:rowOff>
    </xdr:from>
    <xdr:to>
      <xdr:col>64</xdr:col>
      <xdr:colOff>152400</xdr:colOff>
      <xdr:row>14</xdr:row>
      <xdr:rowOff>111941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122118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11,379
44.55
7,367,338
6,758,537
211,108
4,149,551
4,605,409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前年度と比較して０．３ポイント増加し、類似団体平均を６．５ポイント、全国平均を４．０ポイント、滋賀県平均を４．５ポイントそれぞれ上回った。　　</a:t>
          </a:r>
        </a:p>
        <a:p>
          <a:r>
            <a:rPr kumimoji="1" lang="ja-JP" altLang="en-US" sz="1300">
              <a:latin typeface="ＭＳ Ｐゴシック" panose="020B0600070205080204" pitchFamily="50" charset="-128"/>
              <a:ea typeface="ＭＳ Ｐゴシック" panose="020B0600070205080204" pitchFamily="50" charset="-128"/>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64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77470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64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40</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60960</xdr:rowOff>
    </xdr:from>
    <xdr:to>
      <xdr:col>15</xdr:col>
      <xdr:colOff>149225</xdr:colOff>
      <xdr:row>40</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庁舎設備等管理業務委託料の増等により０．８ポイント増加し、前年度までは類似団体平均を上回っていたが同値となった。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901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901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644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115570</xdr:rowOff>
    </xdr:from>
    <xdr:to>
      <xdr:col>69</xdr:col>
      <xdr:colOff>92075</xdr:colOff>
      <xdr:row>16</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58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156862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53992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2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87630</xdr:rowOff>
    </xdr:from>
    <xdr:to>
      <xdr:col>69</xdr:col>
      <xdr:colOff>142875</xdr:colOff>
      <xdr:row>17</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64770</xdr:rowOff>
    </xdr:from>
    <xdr:to>
      <xdr:col>65</xdr:col>
      <xdr:colOff>53975</xdr:colOff>
      <xdr:row>16</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５ポイント増加し、全国平均および滋賀県平均を下回る結果となったものの、類似団体平均を上回る結果となった。自立支援給付費等は、年々増加傾向であることから資格審査等の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9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前年度と比較して、数値はほぼ横ばいで０．２ポイント増加し、類似団体平均を６．３ポイント、全国平均を５．０ポイント、滋賀県平均を４．４ポイントそれぞれ下回る結果となった。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111760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633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5080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248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48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20320</xdr:rowOff>
    </xdr:from>
    <xdr:to>
      <xdr:col>73</xdr:col>
      <xdr:colOff>180975</xdr:colOff>
      <xdr:row>54</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78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278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34307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対する負担金の増等により前年度から１．８ポイント増加した。類似団体平均、全国平均および滋賀県平均を上回っていることから、今後、補助金を交付するのが適当な事業を行っているのかなどについて明確な基準を設けて、必要性の低い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162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162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96520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33037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132097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５ポイント増加し、全国平均および滋賀県平均を下回る結果となったものの、類似団体平均を上回る結果となった。自立支援給付費等は、年々増加傾向であることから資格審査等の適正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133858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88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76</xdr:row>
      <xdr:rowOff>26415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926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26415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42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147065</xdr:rowOff>
    </xdr:from>
    <xdr:to>
      <xdr:col>15</xdr:col>
      <xdr:colOff>149225</xdr:colOff>
      <xdr:row>76</xdr:row>
      <xdr:rowOff>77215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87393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３．６ポイント増加し、類似団体平均を３．２ポイント上回り、全国平均を１．５ポイント、滋賀県平均を１．１ポイント下回る結果となった。主な要因は、普通交付税の皆減等を受けた経常一般財源の減少によるもの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56135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93192"/>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78</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93192"/>
          <a:ext cx="8890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709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118283</xdr:rowOff>
    </xdr:from>
    <xdr:to>
      <xdr:col>29</xdr:col>
      <xdr:colOff>127000</xdr:colOff>
      <xdr:row>16</xdr:row>
      <xdr:rowOff>130421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09108"/>
          <a:ext cx="647700" cy="12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118283</xdr:rowOff>
    </xdr:from>
    <xdr:to>
      <xdr:col>26</xdr:col>
      <xdr:colOff>50800</xdr:colOff>
      <xdr:row>16</xdr:row>
      <xdr:rowOff>150919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9108"/>
          <a:ext cx="698500" cy="3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150919</xdr:rowOff>
    </xdr:from>
    <xdr:to>
      <xdr:col>22</xdr:col>
      <xdr:colOff>114300</xdr:colOff>
      <xdr:row>17</xdr:row>
      <xdr:rowOff>89304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41744"/>
          <a:ext cx="698500" cy="10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89304</xdr:rowOff>
    </xdr:from>
    <xdr:to>
      <xdr:col>18</xdr:col>
      <xdr:colOff>177800</xdr:colOff>
      <xdr:row>17</xdr:row>
      <xdr:rowOff>129240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1579"/>
          <a:ext cx="6985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79621</xdr:rowOff>
    </xdr:from>
    <xdr:to>
      <xdr:col>29</xdr:col>
      <xdr:colOff>177800</xdr:colOff>
      <xdr:row>17</xdr:row>
      <xdr:rowOff>9771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96148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67483</xdr:rowOff>
    </xdr:from>
    <xdr:to>
      <xdr:col>26</xdr:col>
      <xdr:colOff>101600</xdr:colOff>
      <xdr:row>16</xdr:row>
      <xdr:rowOff>169083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7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100119</xdr:rowOff>
    </xdr:from>
    <xdr:to>
      <xdr:col>22</xdr:col>
      <xdr:colOff>165100</xdr:colOff>
      <xdr:row>17</xdr:row>
      <xdr:rowOff>30269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40446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38504</xdr:rowOff>
    </xdr:from>
    <xdr:to>
      <xdr:col>19</xdr:col>
      <xdr:colOff>38100</xdr:colOff>
      <xdr:row>17</xdr:row>
      <xdr:rowOff>140104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78440</xdr:rowOff>
    </xdr:from>
    <xdr:to>
      <xdr:col>15</xdr:col>
      <xdr:colOff>101600</xdr:colOff>
      <xdr:row>18</xdr:row>
      <xdr:rowOff>8590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18767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103530</xdr:rowOff>
    </xdr:from>
    <xdr:to>
      <xdr:col>29</xdr:col>
      <xdr:colOff>127000</xdr:colOff>
      <xdr:row>37</xdr:row>
      <xdr:rowOff>168263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28230"/>
          <a:ext cx="647700" cy="6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17805</xdr:rowOff>
    </xdr:from>
    <xdr:to>
      <xdr:col>26</xdr:col>
      <xdr:colOff>50800</xdr:colOff>
      <xdr:row>37</xdr:row>
      <xdr:rowOff>103530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42505"/>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146012</xdr:rowOff>
    </xdr:from>
    <xdr:to>
      <xdr:col>22</xdr:col>
      <xdr:colOff>114300</xdr:colOff>
      <xdr:row>37</xdr:row>
      <xdr:rowOff>17805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99262"/>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53334</xdr:rowOff>
    </xdr:from>
    <xdr:to>
      <xdr:col>18</xdr:col>
      <xdr:colOff>177800</xdr:colOff>
      <xdr:row>36</xdr:row>
      <xdr:rowOff>146012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06584"/>
          <a:ext cx="698500" cy="9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117463</xdr:rowOff>
    </xdr:from>
    <xdr:to>
      <xdr:col>29</xdr:col>
      <xdr:colOff>177800</xdr:colOff>
      <xdr:row>37</xdr:row>
      <xdr:rowOff>219063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89540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1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52730</xdr:rowOff>
    </xdr:from>
    <xdr:to>
      <xdr:col>26</xdr:col>
      <xdr:colOff>101600</xdr:colOff>
      <xdr:row>37</xdr:row>
      <xdr:rowOff>154330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139107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138455</xdr:rowOff>
    </xdr:from>
    <xdr:to>
      <xdr:col>22</xdr:col>
      <xdr:colOff>165100</xdr:colOff>
      <xdr:row>37</xdr:row>
      <xdr:rowOff>68605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53382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95212</xdr:rowOff>
    </xdr:from>
    <xdr:to>
      <xdr:col>19</xdr:col>
      <xdr:colOff>38100</xdr:colOff>
      <xdr:row>37</xdr:row>
      <xdr:rowOff>25362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10139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2534</xdr:rowOff>
    </xdr:from>
    <xdr:to>
      <xdr:col>15</xdr:col>
      <xdr:colOff>101600</xdr:colOff>
      <xdr:row>36</xdr:row>
      <xdr:rowOff>104134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114311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11,379
44.55
7,367,338
6,758,537
211,108
4,149,551
4,605,409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78194</xdr:rowOff>
    </xdr:from>
    <xdr:to>
      <xdr:col>24</xdr:col>
      <xdr:colOff>63500</xdr:colOff>
      <xdr:row>34</xdr:row>
      <xdr:rowOff>87287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07494"/>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78194</xdr:rowOff>
    </xdr:from>
    <xdr:to>
      <xdr:col>19</xdr:col>
      <xdr:colOff>177800</xdr:colOff>
      <xdr:row>34</xdr:row>
      <xdr:rowOff>109322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7494"/>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109322</xdr:rowOff>
    </xdr:from>
    <xdr:to>
      <xdr:col>15</xdr:col>
      <xdr:colOff>50800</xdr:colOff>
      <xdr:row>36</xdr:row>
      <xdr:rowOff>73787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8622"/>
          <a:ext cx="889000" cy="3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73787</xdr:rowOff>
    </xdr:from>
    <xdr:to>
      <xdr:col>10</xdr:col>
      <xdr:colOff>114300</xdr:colOff>
      <xdr:row>36</xdr:row>
      <xdr:rowOff>154331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5987"/>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36487</xdr:rowOff>
    </xdr:from>
    <xdr:to>
      <xdr:col>24</xdr:col>
      <xdr:colOff>114300</xdr:colOff>
      <xdr:row>34</xdr:row>
      <xdr:rowOff>138087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59364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27394</xdr:rowOff>
    </xdr:from>
    <xdr:to>
      <xdr:col>20</xdr:col>
      <xdr:colOff>38100</xdr:colOff>
      <xdr:row>34</xdr:row>
      <xdr:rowOff>128994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145521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3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58522</xdr:rowOff>
    </xdr:from>
    <xdr:to>
      <xdr:col>15</xdr:col>
      <xdr:colOff>101600</xdr:colOff>
      <xdr:row>34</xdr:row>
      <xdr:rowOff>160122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5199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22987</xdr:rowOff>
    </xdr:from>
    <xdr:to>
      <xdr:col>10</xdr:col>
      <xdr:colOff>165100</xdr:colOff>
      <xdr:row>36</xdr:row>
      <xdr:rowOff>124587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141114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103531</xdr:rowOff>
    </xdr:from>
    <xdr:to>
      <xdr:col>6</xdr:col>
      <xdr:colOff>38100</xdr:colOff>
      <xdr:row>37</xdr:row>
      <xdr:rowOff>33681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50208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161352</xdr:rowOff>
    </xdr:from>
    <xdr:to>
      <xdr:col>24</xdr:col>
      <xdr:colOff>63500</xdr:colOff>
      <xdr:row>57</xdr:row>
      <xdr:rowOff>3732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2552"/>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3732</xdr:rowOff>
    </xdr:from>
    <xdr:to>
      <xdr:col>19</xdr:col>
      <xdr:colOff>177800</xdr:colOff>
      <xdr:row>57</xdr:row>
      <xdr:rowOff>30334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76382"/>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164438</xdr:rowOff>
    </xdr:from>
    <xdr:to>
      <xdr:col>15</xdr:col>
      <xdr:colOff>50800</xdr:colOff>
      <xdr:row>57</xdr:row>
      <xdr:rowOff>30334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65638"/>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164438</xdr:rowOff>
    </xdr:from>
    <xdr:to>
      <xdr:col>10</xdr:col>
      <xdr:colOff>114300</xdr:colOff>
      <xdr:row>57</xdr:row>
      <xdr:rowOff>51918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65638"/>
          <a:ext cx="889000" cy="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110552</xdr:rowOff>
    </xdr:from>
    <xdr:to>
      <xdr:col>24</xdr:col>
      <xdr:colOff>114300</xdr:colOff>
      <xdr:row>57</xdr:row>
      <xdr:rowOff>40702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88979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124382</xdr:rowOff>
    </xdr:from>
    <xdr:to>
      <xdr:col>20</xdr:col>
      <xdr:colOff>38100</xdr:colOff>
      <xdr:row>57</xdr:row>
      <xdr:rowOff>54532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71059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150984</xdr:rowOff>
    </xdr:from>
    <xdr:to>
      <xdr:col>15</xdr:col>
      <xdr:colOff>101600</xdr:colOff>
      <xdr:row>57</xdr:row>
      <xdr:rowOff>81134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97661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113638</xdr:rowOff>
    </xdr:from>
    <xdr:to>
      <xdr:col>10</xdr:col>
      <xdr:colOff>165100</xdr:colOff>
      <xdr:row>57</xdr:row>
      <xdr:rowOff>43788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60315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9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xdr:rowOff>
    </xdr:from>
    <xdr:to>
      <xdr:col>6</xdr:col>
      <xdr:colOff>38100</xdr:colOff>
      <xdr:row>57</xdr:row>
      <xdr:rowOff>102718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119245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34119</xdr:rowOff>
    </xdr:from>
    <xdr:to>
      <xdr:col>24</xdr:col>
      <xdr:colOff>63500</xdr:colOff>
      <xdr:row>79</xdr:row>
      <xdr:rowOff>57534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78669"/>
          <a:ext cx="8382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17562</xdr:rowOff>
    </xdr:from>
    <xdr:to>
      <xdr:col>19</xdr:col>
      <xdr:colOff>177800</xdr:colOff>
      <xdr:row>79</xdr:row>
      <xdr:rowOff>57534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62112"/>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15407</xdr:rowOff>
    </xdr:from>
    <xdr:to>
      <xdr:col>15</xdr:col>
      <xdr:colOff>50800</xdr:colOff>
      <xdr:row>79</xdr:row>
      <xdr:rowOff>17562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5995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15407</xdr:rowOff>
    </xdr:from>
    <xdr:to>
      <xdr:col>10</xdr:col>
      <xdr:colOff>114300</xdr:colOff>
      <xdr:row>79</xdr:row>
      <xdr:rowOff>55150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59957"/>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154769</xdr:rowOff>
    </xdr:from>
    <xdr:to>
      <xdr:col>24</xdr:col>
      <xdr:colOff>114300</xdr:colOff>
      <xdr:row>79</xdr:row>
      <xdr:rowOff>84919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69696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6734</xdr:rowOff>
    </xdr:from>
    <xdr:to>
      <xdr:col>20</xdr:col>
      <xdr:colOff>38100</xdr:colOff>
      <xdr:row>79</xdr:row>
      <xdr:rowOff>108334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99461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138212</xdr:rowOff>
    </xdr:from>
    <xdr:to>
      <xdr:col>15</xdr:col>
      <xdr:colOff>101600</xdr:colOff>
      <xdr:row>79</xdr:row>
      <xdr:rowOff>68362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59489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136057</xdr:rowOff>
    </xdr:from>
    <xdr:to>
      <xdr:col>10</xdr:col>
      <xdr:colOff>165100</xdr:colOff>
      <xdr:row>79</xdr:row>
      <xdr:rowOff>66207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57334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4350</xdr:rowOff>
    </xdr:from>
    <xdr:to>
      <xdr:col>6</xdr:col>
      <xdr:colOff>38100</xdr:colOff>
      <xdr:row>79</xdr:row>
      <xdr:rowOff>105950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97077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64066</xdr:rowOff>
    </xdr:from>
    <xdr:to>
      <xdr:col>24</xdr:col>
      <xdr:colOff>63500</xdr:colOff>
      <xdr:row>95</xdr:row>
      <xdr:rowOff>117771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80366"/>
          <a:ext cx="838200" cy="2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64066</xdr:rowOff>
    </xdr:from>
    <xdr:to>
      <xdr:col>19</xdr:col>
      <xdr:colOff>177800</xdr:colOff>
      <xdr:row>96</xdr:row>
      <xdr:rowOff>43297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80366"/>
          <a:ext cx="889000" cy="3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43297</xdr:rowOff>
    </xdr:from>
    <xdr:to>
      <xdr:col>15</xdr:col>
      <xdr:colOff>50800</xdr:colOff>
      <xdr:row>96</xdr:row>
      <xdr:rowOff>80133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02497"/>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80133</xdr:rowOff>
    </xdr:from>
    <xdr:to>
      <xdr:col>10</xdr:col>
      <xdr:colOff>114300</xdr:colOff>
      <xdr:row>96</xdr:row>
      <xdr:rowOff>90356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39333"/>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66971</xdr:rowOff>
    </xdr:from>
    <xdr:to>
      <xdr:col>24</xdr:col>
      <xdr:colOff>114300</xdr:colOff>
      <xdr:row>95</xdr:row>
      <xdr:rowOff>168571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89848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13266</xdr:rowOff>
    </xdr:from>
    <xdr:to>
      <xdr:col>20</xdr:col>
      <xdr:colOff>38100</xdr:colOff>
      <xdr:row>94</xdr:row>
      <xdr:rowOff>114866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131393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163947</xdr:rowOff>
    </xdr:from>
    <xdr:to>
      <xdr:col>15</xdr:col>
      <xdr:colOff>101600</xdr:colOff>
      <xdr:row>96</xdr:row>
      <xdr:rowOff>94097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110624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29333</xdr:rowOff>
    </xdr:from>
    <xdr:to>
      <xdr:col>10</xdr:col>
      <xdr:colOff>165100</xdr:colOff>
      <xdr:row>96</xdr:row>
      <xdr:rowOff>130933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147460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39556</xdr:rowOff>
    </xdr:from>
    <xdr:to>
      <xdr:col>6</xdr:col>
      <xdr:colOff>38100</xdr:colOff>
      <xdr:row>96</xdr:row>
      <xdr:rowOff>141156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157683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163365</xdr:rowOff>
    </xdr:from>
    <xdr:to>
      <xdr:col>55</xdr:col>
      <xdr:colOff>0</xdr:colOff>
      <xdr:row>36</xdr:row>
      <xdr:rowOff>2060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64115"/>
          <a:ext cx="8382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56586</xdr:rowOff>
    </xdr:from>
    <xdr:to>
      <xdr:col>50</xdr:col>
      <xdr:colOff>114300</xdr:colOff>
      <xdr:row>35</xdr:row>
      <xdr:rowOff>163365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14436"/>
          <a:ext cx="889000" cy="4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56586</xdr:rowOff>
    </xdr:from>
    <xdr:to>
      <xdr:col>45</xdr:col>
      <xdr:colOff>177800</xdr:colOff>
      <xdr:row>36</xdr:row>
      <xdr:rowOff>27608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14436"/>
          <a:ext cx="889000" cy="4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25231</xdr:rowOff>
    </xdr:from>
    <xdr:to>
      <xdr:col>41</xdr:col>
      <xdr:colOff>50800</xdr:colOff>
      <xdr:row>36</xdr:row>
      <xdr:rowOff>27608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97431"/>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122710</xdr:rowOff>
    </xdr:from>
    <xdr:to>
      <xdr:col>55</xdr:col>
      <xdr:colOff>50800</xdr:colOff>
      <xdr:row>36</xdr:row>
      <xdr:rowOff>52860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101137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112565</xdr:rowOff>
    </xdr:from>
    <xdr:to>
      <xdr:col>50</xdr:col>
      <xdr:colOff>165100</xdr:colOff>
      <xdr:row>36</xdr:row>
      <xdr:rowOff>42715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33842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0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5786</xdr:rowOff>
    </xdr:from>
    <xdr:to>
      <xdr:col>46</xdr:col>
      <xdr:colOff>38100</xdr:colOff>
      <xdr:row>33</xdr:row>
      <xdr:rowOff>107386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98513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5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148258</xdr:rowOff>
    </xdr:from>
    <xdr:to>
      <xdr:col>41</xdr:col>
      <xdr:colOff>101600</xdr:colOff>
      <xdr:row>36</xdr:row>
      <xdr:rowOff>78408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94935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92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145881</xdr:rowOff>
    </xdr:from>
    <xdr:to>
      <xdr:col>36</xdr:col>
      <xdr:colOff>165100</xdr:colOff>
      <xdr:row>36</xdr:row>
      <xdr:rowOff>76031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4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92558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2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15750</xdr:rowOff>
    </xdr:from>
    <xdr:to>
      <xdr:col>55</xdr:col>
      <xdr:colOff>0</xdr:colOff>
      <xdr:row>58</xdr:row>
      <xdr:rowOff>156982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59850"/>
          <a:ext cx="838200" cy="1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106912</xdr:rowOff>
    </xdr:from>
    <xdr:to>
      <xdr:col>50</xdr:col>
      <xdr:colOff>114300</xdr:colOff>
      <xdr:row>58</xdr:row>
      <xdr:rowOff>156982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79562"/>
          <a:ext cx="889000" cy="2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106912</xdr:rowOff>
    </xdr:from>
    <xdr:to>
      <xdr:col>45</xdr:col>
      <xdr:colOff>177800</xdr:colOff>
      <xdr:row>59</xdr:row>
      <xdr:rowOff>23542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79562"/>
          <a:ext cx="889000" cy="2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147786</xdr:rowOff>
    </xdr:from>
    <xdr:to>
      <xdr:col>41</xdr:col>
      <xdr:colOff>50800</xdr:colOff>
      <xdr:row>59</xdr:row>
      <xdr:rowOff>23542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91886"/>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136400</xdr:rowOff>
    </xdr:from>
    <xdr:to>
      <xdr:col>55</xdr:col>
      <xdr:colOff>50800</xdr:colOff>
      <xdr:row>58</xdr:row>
      <xdr:rowOff>66550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114827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106182</xdr:rowOff>
    </xdr:from>
    <xdr:to>
      <xdr:col>50</xdr:col>
      <xdr:colOff>165100</xdr:colOff>
      <xdr:row>59</xdr:row>
      <xdr:rowOff>36332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27459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56112</xdr:rowOff>
    </xdr:from>
    <xdr:to>
      <xdr:col>46</xdr:col>
      <xdr:colOff>38100</xdr:colOff>
      <xdr:row>57</xdr:row>
      <xdr:rowOff>157712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2789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0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144192</xdr:rowOff>
    </xdr:from>
    <xdr:to>
      <xdr:col>41</xdr:col>
      <xdr:colOff>101600</xdr:colOff>
      <xdr:row>59</xdr:row>
      <xdr:rowOff>74342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65469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96986</xdr:rowOff>
    </xdr:from>
    <xdr:to>
      <xdr:col>36</xdr:col>
      <xdr:colOff>165100</xdr:colOff>
      <xdr:row>59</xdr:row>
      <xdr:rowOff>27136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18263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69022</xdr:rowOff>
    </xdr:from>
    <xdr:to>
      <xdr:col>55</xdr:col>
      <xdr:colOff>0</xdr:colOff>
      <xdr:row>78</xdr:row>
      <xdr:rowOff>94076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2122"/>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116895</xdr:rowOff>
    </xdr:from>
    <xdr:to>
      <xdr:col>50</xdr:col>
      <xdr:colOff>114300</xdr:colOff>
      <xdr:row>78</xdr:row>
      <xdr:rowOff>94076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18545"/>
          <a:ext cx="889000" cy="14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116895</xdr:rowOff>
    </xdr:from>
    <xdr:to>
      <xdr:col>45</xdr:col>
      <xdr:colOff>177800</xdr:colOff>
      <xdr:row>78</xdr:row>
      <xdr:rowOff>138037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18545"/>
          <a:ext cx="889000" cy="19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67979</xdr:rowOff>
    </xdr:from>
    <xdr:to>
      <xdr:col>41</xdr:col>
      <xdr:colOff>50800</xdr:colOff>
      <xdr:row>78</xdr:row>
      <xdr:rowOff>138037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41079"/>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18222</xdr:rowOff>
    </xdr:from>
    <xdr:to>
      <xdr:col>55</xdr:col>
      <xdr:colOff>50800</xdr:colOff>
      <xdr:row>78</xdr:row>
      <xdr:rowOff>119822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104599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43276</xdr:rowOff>
    </xdr:from>
    <xdr:to>
      <xdr:col>50</xdr:col>
      <xdr:colOff>165100</xdr:colOff>
      <xdr:row>78</xdr:row>
      <xdr:rowOff>144876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136003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0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66095</xdr:rowOff>
    </xdr:from>
    <xdr:to>
      <xdr:col>46</xdr:col>
      <xdr:colOff>38100</xdr:colOff>
      <xdr:row>77</xdr:row>
      <xdr:rowOff>167695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87237</xdr:rowOff>
    </xdr:from>
    <xdr:to>
      <xdr:col>41</xdr:col>
      <xdr:colOff>101600</xdr:colOff>
      <xdr:row>79</xdr:row>
      <xdr:rowOff>17387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8514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5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17179</xdr:rowOff>
    </xdr:from>
    <xdr:to>
      <xdr:col>36</xdr:col>
      <xdr:colOff>165100</xdr:colOff>
      <xdr:row>78</xdr:row>
      <xdr:rowOff>118779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109906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125019</xdr:rowOff>
    </xdr:from>
    <xdr:to>
      <xdr:col>55</xdr:col>
      <xdr:colOff>0</xdr:colOff>
      <xdr:row>98</xdr:row>
      <xdr:rowOff>38650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55669"/>
          <a:ext cx="838200" cy="8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80136</xdr:rowOff>
    </xdr:from>
    <xdr:to>
      <xdr:col>50</xdr:col>
      <xdr:colOff>114300</xdr:colOff>
      <xdr:row>98</xdr:row>
      <xdr:rowOff>38650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10786"/>
          <a:ext cx="889000" cy="1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80136</xdr:rowOff>
    </xdr:from>
    <xdr:to>
      <xdr:col>45</xdr:col>
      <xdr:colOff>177800</xdr:colOff>
      <xdr:row>98</xdr:row>
      <xdr:rowOff>46358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10786"/>
          <a:ext cx="889000" cy="1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46358</xdr:rowOff>
    </xdr:from>
    <xdr:to>
      <xdr:col>41</xdr:col>
      <xdr:colOff>50800</xdr:colOff>
      <xdr:row>98</xdr:row>
      <xdr:rowOff>80451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48458"/>
          <a:ext cx="889000" cy="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74219</xdr:rowOff>
    </xdr:from>
    <xdr:to>
      <xdr:col>55</xdr:col>
      <xdr:colOff>50800</xdr:colOff>
      <xdr:row>98</xdr:row>
      <xdr:rowOff>4369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52646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159300</xdr:rowOff>
    </xdr:from>
    <xdr:to>
      <xdr:col>50</xdr:col>
      <xdr:colOff>165100</xdr:colOff>
      <xdr:row>98</xdr:row>
      <xdr:rowOff>89450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80577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8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29336</xdr:rowOff>
    </xdr:from>
    <xdr:to>
      <xdr:col>46</xdr:col>
      <xdr:colOff>38100</xdr:colOff>
      <xdr:row>97</xdr:row>
      <xdr:rowOff>130936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122063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167008</xdr:rowOff>
    </xdr:from>
    <xdr:to>
      <xdr:col>41</xdr:col>
      <xdr:colOff>101600</xdr:colOff>
      <xdr:row>98</xdr:row>
      <xdr:rowOff>97158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88285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29651</xdr:rowOff>
    </xdr:from>
    <xdr:to>
      <xdr:col>36</xdr:col>
      <xdr:colOff>165100</xdr:colOff>
      <xdr:row>98</xdr:row>
      <xdr:rowOff>131251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122378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96975</xdr:rowOff>
    </xdr:from>
    <xdr:to>
      <xdr:col>85</xdr:col>
      <xdr:colOff>127000</xdr:colOff>
      <xdr:row>39</xdr:row>
      <xdr:rowOff>98199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3525"/>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98199</xdr:rowOff>
    </xdr:from>
    <xdr:to>
      <xdr:col>81</xdr:col>
      <xdr:colOff>50800</xdr:colOff>
      <xdr:row>39</xdr:row>
      <xdr:rowOff>98784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84749"/>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98735</xdr:rowOff>
    </xdr:from>
    <xdr:to>
      <xdr:col>76</xdr:col>
      <xdr:colOff>114300</xdr:colOff>
      <xdr:row>39</xdr:row>
      <xdr:rowOff>98784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285"/>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97128</xdr:rowOff>
    </xdr:from>
    <xdr:to>
      <xdr:col>71</xdr:col>
      <xdr:colOff>177800</xdr:colOff>
      <xdr:row>39</xdr:row>
      <xdr:rowOff>98735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3678"/>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46175</xdr:rowOff>
    </xdr:from>
    <xdr:to>
      <xdr:col>85</xdr:col>
      <xdr:colOff>177800</xdr:colOff>
      <xdr:row>39</xdr:row>
      <xdr:rowOff>147775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47399</xdr:rowOff>
    </xdr:from>
    <xdr:to>
      <xdr:col>81</xdr:col>
      <xdr:colOff>101600</xdr:colOff>
      <xdr:row>39</xdr:row>
      <xdr:rowOff>148999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140126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82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47984</xdr:rowOff>
    </xdr:from>
    <xdr:to>
      <xdr:col>76</xdr:col>
      <xdr:colOff>165100</xdr:colOff>
      <xdr:row>39</xdr:row>
      <xdr:rowOff>149584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140711</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827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47935</xdr:rowOff>
    </xdr:from>
    <xdr:to>
      <xdr:col>72</xdr:col>
      <xdr:colOff>38100</xdr:colOff>
      <xdr:row>39</xdr:row>
      <xdr:rowOff>149535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140662</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82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46328</xdr:rowOff>
    </xdr:from>
    <xdr:to>
      <xdr:col>67</xdr:col>
      <xdr:colOff>101600</xdr:colOff>
      <xdr:row>39</xdr:row>
      <xdr:rowOff>147928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139055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128521</xdr:rowOff>
    </xdr:from>
    <xdr:to>
      <xdr:col>85</xdr:col>
      <xdr:colOff>127000</xdr:colOff>
      <xdr:row>77</xdr:row>
      <xdr:rowOff>141002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330171"/>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29873</xdr:rowOff>
    </xdr:from>
    <xdr:to>
      <xdr:col>81</xdr:col>
      <xdr:colOff>50800</xdr:colOff>
      <xdr:row>77</xdr:row>
      <xdr:rowOff>128521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31523"/>
          <a:ext cx="889000" cy="9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17156</xdr:rowOff>
    </xdr:from>
    <xdr:to>
      <xdr:col>76</xdr:col>
      <xdr:colOff>114300</xdr:colOff>
      <xdr:row>77</xdr:row>
      <xdr:rowOff>29873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218806"/>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17156</xdr:rowOff>
    </xdr:from>
    <xdr:to>
      <xdr:col>71</xdr:col>
      <xdr:colOff>177800</xdr:colOff>
      <xdr:row>77</xdr:row>
      <xdr:rowOff>108214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218806"/>
          <a:ext cx="8890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90202</xdr:rowOff>
    </xdr:from>
    <xdr:to>
      <xdr:col>85</xdr:col>
      <xdr:colOff>177800</xdr:colOff>
      <xdr:row>78</xdr:row>
      <xdr:rowOff>20352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5129</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77721</xdr:rowOff>
    </xdr:from>
    <xdr:to>
      <xdr:col>81</xdr:col>
      <xdr:colOff>101600</xdr:colOff>
      <xdr:row>78</xdr:row>
      <xdr:rowOff>7871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170448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150523</xdr:rowOff>
    </xdr:from>
    <xdr:to>
      <xdr:col>76</xdr:col>
      <xdr:colOff>165100</xdr:colOff>
      <xdr:row>77</xdr:row>
      <xdr:rowOff>80673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71800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27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137806</xdr:rowOff>
    </xdr:from>
    <xdr:to>
      <xdr:col>72</xdr:col>
      <xdr:colOff>38100</xdr:colOff>
      <xdr:row>77</xdr:row>
      <xdr:rowOff>67956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59083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57414</xdr:rowOff>
    </xdr:from>
    <xdr:to>
      <xdr:col>67</xdr:col>
      <xdr:colOff>101600</xdr:colOff>
      <xdr:row>77</xdr:row>
      <xdr:rowOff>159014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150141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107527</xdr:rowOff>
    </xdr:from>
    <xdr:to>
      <xdr:col>85</xdr:col>
      <xdr:colOff>127000</xdr:colOff>
      <xdr:row>98</xdr:row>
      <xdr:rowOff>21769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8177"/>
          <a:ext cx="8382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107527</xdr:rowOff>
    </xdr:from>
    <xdr:to>
      <xdr:col>81</xdr:col>
      <xdr:colOff>50800</xdr:colOff>
      <xdr:row>98</xdr:row>
      <xdr:rowOff>46290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8177"/>
          <a:ext cx="889000" cy="1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130451</xdr:rowOff>
    </xdr:from>
    <xdr:to>
      <xdr:col>76</xdr:col>
      <xdr:colOff>114300</xdr:colOff>
      <xdr:row>98</xdr:row>
      <xdr:rowOff>46290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61101"/>
          <a:ext cx="889000" cy="8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130451</xdr:rowOff>
    </xdr:from>
    <xdr:to>
      <xdr:col>71</xdr:col>
      <xdr:colOff>177800</xdr:colOff>
      <xdr:row>98</xdr:row>
      <xdr:rowOff>38032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61101"/>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142419</xdr:rowOff>
    </xdr:from>
    <xdr:to>
      <xdr:col>85</xdr:col>
      <xdr:colOff>177800</xdr:colOff>
      <xdr:row>98</xdr:row>
      <xdr:rowOff>72569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57346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8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56727</xdr:rowOff>
    </xdr:from>
    <xdr:to>
      <xdr:col>81</xdr:col>
      <xdr:colOff>101600</xdr:colOff>
      <xdr:row>97</xdr:row>
      <xdr:rowOff>158327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149454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166940</xdr:rowOff>
    </xdr:from>
    <xdr:to>
      <xdr:col>76</xdr:col>
      <xdr:colOff>165100</xdr:colOff>
      <xdr:row>98</xdr:row>
      <xdr:rowOff>97090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88217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79651</xdr:rowOff>
    </xdr:from>
    <xdr:to>
      <xdr:col>72</xdr:col>
      <xdr:colOff>38100</xdr:colOff>
      <xdr:row>98</xdr:row>
      <xdr:rowOff>9801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26328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158682</xdr:rowOff>
    </xdr:from>
    <xdr:to>
      <xdr:col>67</xdr:col>
      <xdr:colOff>101600</xdr:colOff>
      <xdr:row>98</xdr:row>
      <xdr:rowOff>88832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79959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8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41135</xdr:rowOff>
    </xdr:from>
    <xdr:to>
      <xdr:col>116</xdr:col>
      <xdr:colOff>63500</xdr:colOff>
      <xdr:row>59</xdr:row>
      <xdr:rowOff>41211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668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41211</xdr:rowOff>
    </xdr:from>
    <xdr:to>
      <xdr:col>111</xdr:col>
      <xdr:colOff>177800</xdr:colOff>
      <xdr:row>59</xdr:row>
      <xdr:rowOff>41249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676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41249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6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41249</xdr:rowOff>
    </xdr:from>
    <xdr:to>
      <xdr:col>102</xdr:col>
      <xdr:colOff>114300</xdr:colOff>
      <xdr:row>59</xdr:row>
      <xdr:rowOff>41326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679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161785</xdr:rowOff>
    </xdr:from>
    <xdr:to>
      <xdr:col>116</xdr:col>
      <xdr:colOff>114300</xdr:colOff>
      <xdr:row>59</xdr:row>
      <xdr:rowOff>91935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76712</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0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161861</xdr:rowOff>
    </xdr:from>
    <xdr:to>
      <xdr:col>112</xdr:col>
      <xdr:colOff>38100</xdr:colOff>
      <xdr:row>59</xdr:row>
      <xdr:rowOff>92011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83138</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98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161899</xdr:rowOff>
    </xdr:from>
    <xdr:to>
      <xdr:col>107</xdr:col>
      <xdr:colOff>101600</xdr:colOff>
      <xdr:row>59</xdr:row>
      <xdr:rowOff>92049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83176</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161899</xdr:rowOff>
    </xdr:from>
    <xdr:to>
      <xdr:col>102</xdr:col>
      <xdr:colOff>165100</xdr:colOff>
      <xdr:row>59</xdr:row>
      <xdr:rowOff>92049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83176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161976</xdr:rowOff>
    </xdr:from>
    <xdr:to>
      <xdr:col>98</xdr:col>
      <xdr:colOff>38100</xdr:colOff>
      <xdr:row>59</xdr:row>
      <xdr:rowOff>92126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83253</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65878</xdr:rowOff>
    </xdr:from>
    <xdr:to>
      <xdr:col>116</xdr:col>
      <xdr:colOff>63500</xdr:colOff>
      <xdr:row>78</xdr:row>
      <xdr:rowOff>68083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3438978"/>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48309</xdr:rowOff>
    </xdr:from>
    <xdr:to>
      <xdr:col>111</xdr:col>
      <xdr:colOff>177800</xdr:colOff>
      <xdr:row>78</xdr:row>
      <xdr:rowOff>65878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421409"/>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48309</xdr:rowOff>
    </xdr:from>
    <xdr:to>
      <xdr:col>107</xdr:col>
      <xdr:colOff>50800</xdr:colOff>
      <xdr:row>78</xdr:row>
      <xdr:rowOff>58531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42140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39035</xdr:rowOff>
    </xdr:from>
    <xdr:to>
      <xdr:col>102</xdr:col>
      <xdr:colOff>114300</xdr:colOff>
      <xdr:row>78</xdr:row>
      <xdr:rowOff>58531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3240685"/>
          <a:ext cx="8890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17283</xdr:rowOff>
    </xdr:from>
    <xdr:to>
      <xdr:col>116</xdr:col>
      <xdr:colOff>114300</xdr:colOff>
      <xdr:row>78</xdr:row>
      <xdr:rowOff>118883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3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103660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15078</xdr:rowOff>
    </xdr:from>
    <xdr:to>
      <xdr:col>112</xdr:col>
      <xdr:colOff>38100</xdr:colOff>
      <xdr:row>78</xdr:row>
      <xdr:rowOff>116678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107805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168959</xdr:rowOff>
    </xdr:from>
    <xdr:to>
      <xdr:col>107</xdr:col>
      <xdr:colOff>101600</xdr:colOff>
      <xdr:row>78</xdr:row>
      <xdr:rowOff>99109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90236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46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7731</xdr:rowOff>
    </xdr:from>
    <xdr:to>
      <xdr:col>102</xdr:col>
      <xdr:colOff>165100</xdr:colOff>
      <xdr:row>78</xdr:row>
      <xdr:rowOff>109331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100458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159685</xdr:rowOff>
    </xdr:from>
    <xdr:to>
      <xdr:col>98</xdr:col>
      <xdr:colOff>38100</xdr:colOff>
      <xdr:row>77</xdr:row>
      <xdr:rowOff>89835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80962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総額は、住民一人当たりコストが５８５，５１０円となっており、この総額を各費目ごとに分類し、類似団体と比較すると、人件費および扶助費は上回っており、特に人件費については大きく上回っており、令和４年度は減少となったものの、平成３０年度から増加傾向にある。</a:t>
          </a:r>
        </a:p>
        <a:p>
          <a:r>
            <a:rPr kumimoji="1" lang="ja-JP" altLang="en-US" sz="1300">
              <a:latin typeface="ＭＳ Ｐゴシック" panose="020B0600070205080204" pitchFamily="50" charset="-128"/>
              <a:ea typeface="ＭＳ Ｐゴシック" panose="020B0600070205080204" pitchFamily="50" charset="-128"/>
            </a:rPr>
            <a:t>　人件費については、類似団体平均のみならず、全国平均および滋賀県平均を上回っていることから、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11,543
11,379
44.55
7,367,338
6,758,537
211,108
4,149,551
4,605,409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67038</xdr:rowOff>
    </xdr:from>
    <xdr:to>
      <xdr:col>24</xdr:col>
      <xdr:colOff>63500</xdr:colOff>
      <xdr:row>37</xdr:row>
      <xdr:rowOff>81080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0688"/>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75692</xdr:rowOff>
    </xdr:from>
    <xdr:to>
      <xdr:col>19</xdr:col>
      <xdr:colOff>177800</xdr:colOff>
      <xdr:row>37</xdr:row>
      <xdr:rowOff>81080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19342"/>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75692</xdr:rowOff>
    </xdr:from>
    <xdr:to>
      <xdr:col>15</xdr:col>
      <xdr:colOff>50800</xdr:colOff>
      <xdr:row>37</xdr:row>
      <xdr:rowOff>87122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193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87122</xdr:rowOff>
    </xdr:from>
    <xdr:to>
      <xdr:col>10</xdr:col>
      <xdr:colOff>114300</xdr:colOff>
      <xdr:row>37</xdr:row>
      <xdr:rowOff>94797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30772"/>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16238</xdr:rowOff>
    </xdr:from>
    <xdr:to>
      <xdr:col>24</xdr:col>
      <xdr:colOff>114300</xdr:colOff>
      <xdr:row>37</xdr:row>
      <xdr:rowOff>117838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166115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30280</xdr:rowOff>
    </xdr:from>
    <xdr:to>
      <xdr:col>20</xdr:col>
      <xdr:colOff>38100</xdr:colOff>
      <xdr:row>37</xdr:row>
      <xdr:rowOff>131880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24892</xdr:rowOff>
    </xdr:from>
    <xdr:to>
      <xdr:col>15</xdr:col>
      <xdr:colOff>101600</xdr:colOff>
      <xdr:row>37</xdr:row>
      <xdr:rowOff>126492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117619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36322</xdr:rowOff>
    </xdr:from>
    <xdr:to>
      <xdr:col>10</xdr:col>
      <xdr:colOff>165100</xdr:colOff>
      <xdr:row>37</xdr:row>
      <xdr:rowOff>137922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129049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43997</xdr:rowOff>
    </xdr:from>
    <xdr:to>
      <xdr:col>6</xdr:col>
      <xdr:colOff>38100</xdr:colOff>
      <xdr:row>37</xdr:row>
      <xdr:rowOff>145597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136724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72446</xdr:rowOff>
    </xdr:from>
    <xdr:to>
      <xdr:col>24</xdr:col>
      <xdr:colOff>63500</xdr:colOff>
      <xdr:row>56</xdr:row>
      <xdr:rowOff>98785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73646"/>
          <a:ext cx="8382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149561</xdr:rowOff>
    </xdr:from>
    <xdr:to>
      <xdr:col>19</xdr:col>
      <xdr:colOff>177800</xdr:colOff>
      <xdr:row>56</xdr:row>
      <xdr:rowOff>72446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07861"/>
          <a:ext cx="8890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149561</xdr:rowOff>
    </xdr:from>
    <xdr:to>
      <xdr:col>15</xdr:col>
      <xdr:colOff>50800</xdr:colOff>
      <xdr:row>56</xdr:row>
      <xdr:rowOff>145270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07861"/>
          <a:ext cx="889000" cy="3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145270</xdr:rowOff>
    </xdr:from>
    <xdr:to>
      <xdr:col>10</xdr:col>
      <xdr:colOff>114300</xdr:colOff>
      <xdr:row>57</xdr:row>
      <xdr:rowOff>79697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46470"/>
          <a:ext cx="8890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47985</xdr:rowOff>
    </xdr:from>
    <xdr:to>
      <xdr:col>24</xdr:col>
      <xdr:colOff>114300</xdr:colOff>
      <xdr:row>56</xdr:row>
      <xdr:rowOff>149585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26412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2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21646</xdr:rowOff>
    </xdr:from>
    <xdr:to>
      <xdr:col>20</xdr:col>
      <xdr:colOff>38100</xdr:colOff>
      <xdr:row>56</xdr:row>
      <xdr:rowOff>123246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114373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98761</xdr:rowOff>
    </xdr:from>
    <xdr:to>
      <xdr:col>15</xdr:col>
      <xdr:colOff>101600</xdr:colOff>
      <xdr:row>55</xdr:row>
      <xdr:rowOff>28911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20038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94470</xdr:rowOff>
    </xdr:from>
    <xdr:to>
      <xdr:col>10</xdr:col>
      <xdr:colOff>165100</xdr:colOff>
      <xdr:row>57</xdr:row>
      <xdr:rowOff>24620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15747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28897</xdr:rowOff>
    </xdr:from>
    <xdr:to>
      <xdr:col>6</xdr:col>
      <xdr:colOff>38100</xdr:colOff>
      <xdr:row>57</xdr:row>
      <xdr:rowOff>130497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121624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99695</xdr:rowOff>
    </xdr:from>
    <xdr:to>
      <xdr:col>24</xdr:col>
      <xdr:colOff>63500</xdr:colOff>
      <xdr:row>76</xdr:row>
      <xdr:rowOff>124498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29895"/>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99695</xdr:rowOff>
    </xdr:from>
    <xdr:to>
      <xdr:col>19</xdr:col>
      <xdr:colOff>177800</xdr:colOff>
      <xdr:row>77</xdr:row>
      <xdr:rowOff>91199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9895"/>
          <a:ext cx="889000" cy="1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91199</xdr:rowOff>
    </xdr:from>
    <xdr:to>
      <xdr:col>15</xdr:col>
      <xdr:colOff>50800</xdr:colOff>
      <xdr:row>78</xdr:row>
      <xdr:rowOff>14236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2849"/>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14236</xdr:rowOff>
    </xdr:from>
    <xdr:to>
      <xdr:col>10</xdr:col>
      <xdr:colOff>114300</xdr:colOff>
      <xdr:row>78</xdr:row>
      <xdr:rowOff>41173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7336"/>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73698</xdr:rowOff>
    </xdr:from>
    <xdr:to>
      <xdr:col>24</xdr:col>
      <xdr:colOff>114300</xdr:colOff>
      <xdr:row>77</xdr:row>
      <xdr:rowOff>3848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52125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48895</xdr:rowOff>
    </xdr:from>
    <xdr:to>
      <xdr:col>20</xdr:col>
      <xdr:colOff>38100</xdr:colOff>
      <xdr:row>76</xdr:row>
      <xdr:rowOff>150495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7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40399</xdr:rowOff>
    </xdr:from>
    <xdr:to>
      <xdr:col>15</xdr:col>
      <xdr:colOff>101600</xdr:colOff>
      <xdr:row>77</xdr:row>
      <xdr:rowOff>141999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134886</xdr:rowOff>
    </xdr:from>
    <xdr:to>
      <xdr:col>10</xdr:col>
      <xdr:colOff>165100</xdr:colOff>
      <xdr:row>78</xdr:row>
      <xdr:rowOff>65036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56163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161823</xdr:rowOff>
    </xdr:from>
    <xdr:to>
      <xdr:col>6</xdr:col>
      <xdr:colOff>38100</xdr:colOff>
      <xdr:row>78</xdr:row>
      <xdr:rowOff>91973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83100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3466</xdr:rowOff>
    </xdr:from>
    <xdr:to>
      <xdr:col>24</xdr:col>
      <xdr:colOff>63500</xdr:colOff>
      <xdr:row>98</xdr:row>
      <xdr:rowOff>55474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5566"/>
          <a:ext cx="8382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55474</xdr:rowOff>
    </xdr:from>
    <xdr:to>
      <xdr:col>19</xdr:col>
      <xdr:colOff>177800</xdr:colOff>
      <xdr:row>98</xdr:row>
      <xdr:rowOff>123101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7574"/>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104470</xdr:rowOff>
    </xdr:from>
    <xdr:to>
      <xdr:col>15</xdr:col>
      <xdr:colOff>50800</xdr:colOff>
      <xdr:row>98</xdr:row>
      <xdr:rowOff>123101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0657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94145</xdr:rowOff>
    </xdr:from>
    <xdr:to>
      <xdr:col>10</xdr:col>
      <xdr:colOff>114300</xdr:colOff>
      <xdr:row>98</xdr:row>
      <xdr:rowOff>104470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9624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124116</xdr:rowOff>
    </xdr:from>
    <xdr:to>
      <xdr:col>24</xdr:col>
      <xdr:colOff>114300</xdr:colOff>
      <xdr:row>98</xdr:row>
      <xdr:rowOff>54266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102543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4674</xdr:rowOff>
    </xdr:from>
    <xdr:to>
      <xdr:col>20</xdr:col>
      <xdr:colOff>38100</xdr:colOff>
      <xdr:row>98</xdr:row>
      <xdr:rowOff>106274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97401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72301</xdr:rowOff>
    </xdr:from>
    <xdr:to>
      <xdr:col>15</xdr:col>
      <xdr:colOff>101600</xdr:colOff>
      <xdr:row>99</xdr:row>
      <xdr:rowOff>2451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165028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53670</xdr:rowOff>
    </xdr:from>
    <xdr:to>
      <xdr:col>10</xdr:col>
      <xdr:colOff>165100</xdr:colOff>
      <xdr:row>98</xdr:row>
      <xdr:rowOff>155270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146397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43345</xdr:rowOff>
    </xdr:from>
    <xdr:to>
      <xdr:col>6</xdr:col>
      <xdr:colOff>38100</xdr:colOff>
      <xdr:row>98</xdr:row>
      <xdr:rowOff>144945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136072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14427</xdr:rowOff>
    </xdr:from>
    <xdr:to>
      <xdr:col>55</xdr:col>
      <xdr:colOff>0</xdr:colOff>
      <xdr:row>36</xdr:row>
      <xdr:rowOff>24943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86627"/>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159817</xdr:rowOff>
    </xdr:from>
    <xdr:to>
      <xdr:col>50</xdr:col>
      <xdr:colOff>114300</xdr:colOff>
      <xdr:row>36</xdr:row>
      <xdr:rowOff>24943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6056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159817</xdr:rowOff>
    </xdr:from>
    <xdr:to>
      <xdr:col>45</xdr:col>
      <xdr:colOff>177800</xdr:colOff>
      <xdr:row>36</xdr:row>
      <xdr:rowOff>14427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6056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14427</xdr:rowOff>
    </xdr:from>
    <xdr:to>
      <xdr:col>41</xdr:col>
      <xdr:colOff>50800</xdr:colOff>
      <xdr:row>36</xdr:row>
      <xdr:rowOff>37744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8662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135077</xdr:rowOff>
    </xdr:from>
    <xdr:to>
      <xdr:col>55</xdr:col>
      <xdr:colOff>50800</xdr:colOff>
      <xdr:row>36</xdr:row>
      <xdr:rowOff>65227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157954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8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145593</xdr:rowOff>
    </xdr:from>
    <xdr:to>
      <xdr:col>50</xdr:col>
      <xdr:colOff>165100</xdr:colOff>
      <xdr:row>36</xdr:row>
      <xdr:rowOff>75743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92270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109017</xdr:rowOff>
    </xdr:from>
    <xdr:to>
      <xdr:col>46</xdr:col>
      <xdr:colOff>38100</xdr:colOff>
      <xdr:row>36</xdr:row>
      <xdr:rowOff>39167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55694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135077</xdr:rowOff>
    </xdr:from>
    <xdr:to>
      <xdr:col>41</xdr:col>
      <xdr:colOff>101600</xdr:colOff>
      <xdr:row>36</xdr:row>
      <xdr:rowOff>65227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81754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158394</xdr:rowOff>
    </xdr:from>
    <xdr:to>
      <xdr:col>36</xdr:col>
      <xdr:colOff>165100</xdr:colOff>
      <xdr:row>36</xdr:row>
      <xdr:rowOff>88544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105071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3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25316</xdr:rowOff>
    </xdr:from>
    <xdr:to>
      <xdr:col>55</xdr:col>
      <xdr:colOff>0</xdr:colOff>
      <xdr:row>58</xdr:row>
      <xdr:rowOff>8461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97966"/>
          <a:ext cx="838200" cy="15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8461</xdr:rowOff>
    </xdr:from>
    <xdr:to>
      <xdr:col>50</xdr:col>
      <xdr:colOff>114300</xdr:colOff>
      <xdr:row>58</xdr:row>
      <xdr:rowOff>16561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52561"/>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160579</xdr:rowOff>
    </xdr:from>
    <xdr:to>
      <xdr:col>45</xdr:col>
      <xdr:colOff>177800</xdr:colOff>
      <xdr:row>58</xdr:row>
      <xdr:rowOff>16561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3322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160579</xdr:rowOff>
    </xdr:from>
    <xdr:to>
      <xdr:col>41</xdr:col>
      <xdr:colOff>50800</xdr:colOff>
      <xdr:row>57</xdr:row>
      <xdr:rowOff>165745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33229"/>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145966</xdr:rowOff>
    </xdr:from>
    <xdr:to>
      <xdr:col>55</xdr:col>
      <xdr:colOff>50800</xdr:colOff>
      <xdr:row>57</xdr:row>
      <xdr:rowOff>76116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168843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129111</xdr:rowOff>
    </xdr:from>
    <xdr:to>
      <xdr:col>50</xdr:col>
      <xdr:colOff>165100</xdr:colOff>
      <xdr:row>58</xdr:row>
      <xdr:rowOff>59261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50388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9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137211</xdr:rowOff>
    </xdr:from>
    <xdr:to>
      <xdr:col>46</xdr:col>
      <xdr:colOff>38100</xdr:colOff>
      <xdr:row>58</xdr:row>
      <xdr:rowOff>67361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58488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109779</xdr:rowOff>
    </xdr:from>
    <xdr:to>
      <xdr:col>41</xdr:col>
      <xdr:colOff>101600</xdr:colOff>
      <xdr:row>58</xdr:row>
      <xdr:rowOff>39929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31056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114945</xdr:rowOff>
    </xdr:from>
    <xdr:to>
      <xdr:col>36</xdr:col>
      <xdr:colOff>165100</xdr:colOff>
      <xdr:row>58</xdr:row>
      <xdr:rowOff>45095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36222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150298</xdr:rowOff>
    </xdr:from>
    <xdr:to>
      <xdr:col>55</xdr:col>
      <xdr:colOff>0</xdr:colOff>
      <xdr:row>78</xdr:row>
      <xdr:rowOff>105149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51948"/>
          <a:ext cx="838200" cy="1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150298</xdr:rowOff>
    </xdr:from>
    <xdr:to>
      <xdr:col>50</xdr:col>
      <xdr:colOff>114300</xdr:colOff>
      <xdr:row>78</xdr:row>
      <xdr:rowOff>38447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51948"/>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38447</xdr:rowOff>
    </xdr:from>
    <xdr:to>
      <xdr:col>45</xdr:col>
      <xdr:colOff>177800</xdr:colOff>
      <xdr:row>78</xdr:row>
      <xdr:rowOff>144142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11547"/>
          <a:ext cx="889000" cy="10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144142</xdr:rowOff>
    </xdr:from>
    <xdr:to>
      <xdr:col>41</xdr:col>
      <xdr:colOff>50800</xdr:colOff>
      <xdr:row>78</xdr:row>
      <xdr:rowOff>146296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17242"/>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54349</xdr:rowOff>
    </xdr:from>
    <xdr:to>
      <xdr:col>55</xdr:col>
      <xdr:colOff>50800</xdr:colOff>
      <xdr:row>78</xdr:row>
      <xdr:rowOff>155949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140726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99498</xdr:rowOff>
    </xdr:from>
    <xdr:to>
      <xdr:col>50</xdr:col>
      <xdr:colOff>165100</xdr:colOff>
      <xdr:row>78</xdr:row>
      <xdr:rowOff>29648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20775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159097</xdr:rowOff>
    </xdr:from>
    <xdr:to>
      <xdr:col>46</xdr:col>
      <xdr:colOff>38100</xdr:colOff>
      <xdr:row>78</xdr:row>
      <xdr:rowOff>89247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6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80374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93342</xdr:rowOff>
    </xdr:from>
    <xdr:to>
      <xdr:col>41</xdr:col>
      <xdr:colOff>101600</xdr:colOff>
      <xdr:row>79</xdr:row>
      <xdr:rowOff>23492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14619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5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95496</xdr:rowOff>
    </xdr:from>
    <xdr:to>
      <xdr:col>36</xdr:col>
      <xdr:colOff>165100</xdr:colOff>
      <xdr:row>79</xdr:row>
      <xdr:rowOff>25646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16773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118993</xdr:rowOff>
    </xdr:from>
    <xdr:to>
      <xdr:col>55</xdr:col>
      <xdr:colOff>0</xdr:colOff>
      <xdr:row>97</xdr:row>
      <xdr:rowOff>120684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49643"/>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53857</xdr:rowOff>
    </xdr:from>
    <xdr:to>
      <xdr:col>50</xdr:col>
      <xdr:colOff>114300</xdr:colOff>
      <xdr:row>97</xdr:row>
      <xdr:rowOff>120684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84507"/>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53857</xdr:rowOff>
    </xdr:from>
    <xdr:to>
      <xdr:col>45</xdr:col>
      <xdr:colOff>177800</xdr:colOff>
      <xdr:row>98</xdr:row>
      <xdr:rowOff>3741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84507"/>
          <a:ext cx="889000" cy="12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91508</xdr:rowOff>
    </xdr:from>
    <xdr:to>
      <xdr:col>41</xdr:col>
      <xdr:colOff>50800</xdr:colOff>
      <xdr:row>98</xdr:row>
      <xdr:rowOff>3741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22158"/>
          <a:ext cx="889000" cy="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68193</xdr:rowOff>
    </xdr:from>
    <xdr:to>
      <xdr:col>55</xdr:col>
      <xdr:colOff>50800</xdr:colOff>
      <xdr:row>97</xdr:row>
      <xdr:rowOff>169793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46620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69884</xdr:rowOff>
    </xdr:from>
    <xdr:to>
      <xdr:col>50</xdr:col>
      <xdr:colOff>165100</xdr:colOff>
      <xdr:row>98</xdr:row>
      <xdr:rowOff>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162611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3057</xdr:rowOff>
    </xdr:from>
    <xdr:to>
      <xdr:col>46</xdr:col>
      <xdr:colOff>38100</xdr:colOff>
      <xdr:row>97</xdr:row>
      <xdr:rowOff>104657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121184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0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124391</xdr:rowOff>
    </xdr:from>
    <xdr:to>
      <xdr:col>41</xdr:col>
      <xdr:colOff>101600</xdr:colOff>
      <xdr:row>98</xdr:row>
      <xdr:rowOff>54541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45668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40708</xdr:rowOff>
    </xdr:from>
    <xdr:to>
      <xdr:col>36</xdr:col>
      <xdr:colOff>165100</xdr:colOff>
      <xdr:row>97</xdr:row>
      <xdr:rowOff>142308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133435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129604</xdr:rowOff>
    </xdr:from>
    <xdr:to>
      <xdr:col>85</xdr:col>
      <xdr:colOff>127000</xdr:colOff>
      <xdr:row>39</xdr:row>
      <xdr:rowOff>13741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44704"/>
          <a:ext cx="8382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106325</xdr:rowOff>
    </xdr:from>
    <xdr:to>
      <xdr:col>81</xdr:col>
      <xdr:colOff>50800</xdr:colOff>
      <xdr:row>39</xdr:row>
      <xdr:rowOff>13741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35625"/>
          <a:ext cx="889000" cy="7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106325</xdr:rowOff>
    </xdr:from>
    <xdr:to>
      <xdr:col>76</xdr:col>
      <xdr:colOff>114300</xdr:colOff>
      <xdr:row>39</xdr:row>
      <xdr:rowOff>10198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35625"/>
          <a:ext cx="889000" cy="7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10198</xdr:rowOff>
    </xdr:from>
    <xdr:to>
      <xdr:col>71</xdr:col>
      <xdr:colOff>177800</xdr:colOff>
      <xdr:row>39</xdr:row>
      <xdr:rowOff>29210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96748"/>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78804</xdr:rowOff>
    </xdr:from>
    <xdr:to>
      <xdr:col>85</xdr:col>
      <xdr:colOff>177800</xdr:colOff>
      <xdr:row>39</xdr:row>
      <xdr:rowOff>8954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57231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134391</xdr:rowOff>
    </xdr:from>
    <xdr:to>
      <xdr:col>81</xdr:col>
      <xdr:colOff>101600</xdr:colOff>
      <xdr:row>39</xdr:row>
      <xdr:rowOff>64541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55668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55525</xdr:rowOff>
    </xdr:from>
    <xdr:to>
      <xdr:col>76</xdr:col>
      <xdr:colOff>165100</xdr:colOff>
      <xdr:row>34</xdr:row>
      <xdr:rowOff>157125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2202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130848</xdr:rowOff>
    </xdr:from>
    <xdr:to>
      <xdr:col>72</xdr:col>
      <xdr:colOff>38100</xdr:colOff>
      <xdr:row>39</xdr:row>
      <xdr:rowOff>60998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52125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149860</xdr:rowOff>
    </xdr:from>
    <xdr:to>
      <xdr:col>67</xdr:col>
      <xdr:colOff>101600</xdr:colOff>
      <xdr:row>39</xdr:row>
      <xdr:rowOff>80010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71137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5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157874</xdr:rowOff>
    </xdr:from>
    <xdr:to>
      <xdr:col>85</xdr:col>
      <xdr:colOff>127000</xdr:colOff>
      <xdr:row>56</xdr:row>
      <xdr:rowOff>161271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9074"/>
          <a:ext cx="8382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113109</xdr:rowOff>
    </xdr:from>
    <xdr:to>
      <xdr:col>81</xdr:col>
      <xdr:colOff>50800</xdr:colOff>
      <xdr:row>56</xdr:row>
      <xdr:rowOff>161271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14309"/>
          <a:ext cx="889000" cy="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113109</xdr:rowOff>
    </xdr:from>
    <xdr:to>
      <xdr:col>76</xdr:col>
      <xdr:colOff>114300</xdr:colOff>
      <xdr:row>57</xdr:row>
      <xdr:rowOff>6166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14309"/>
          <a:ext cx="889000" cy="6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6166</xdr:rowOff>
    </xdr:from>
    <xdr:to>
      <xdr:col>71</xdr:col>
      <xdr:colOff>177800</xdr:colOff>
      <xdr:row>57</xdr:row>
      <xdr:rowOff>30082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78816"/>
          <a:ext cx="889000" cy="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107074</xdr:rowOff>
    </xdr:from>
    <xdr:to>
      <xdr:col>85</xdr:col>
      <xdr:colOff>177800</xdr:colOff>
      <xdr:row>57</xdr:row>
      <xdr:rowOff>37224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85501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110471</xdr:rowOff>
    </xdr:from>
    <xdr:to>
      <xdr:col>81</xdr:col>
      <xdr:colOff>101600</xdr:colOff>
      <xdr:row>57</xdr:row>
      <xdr:rowOff>40621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57148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62309</xdr:rowOff>
    </xdr:from>
    <xdr:to>
      <xdr:col>76</xdr:col>
      <xdr:colOff>165100</xdr:colOff>
      <xdr:row>56</xdr:row>
      <xdr:rowOff>163909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3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126816</xdr:rowOff>
    </xdr:from>
    <xdr:to>
      <xdr:col>72</xdr:col>
      <xdr:colOff>38100</xdr:colOff>
      <xdr:row>57</xdr:row>
      <xdr:rowOff>56966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73493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150732</xdr:rowOff>
    </xdr:from>
    <xdr:to>
      <xdr:col>67</xdr:col>
      <xdr:colOff>101600</xdr:colOff>
      <xdr:row>57</xdr:row>
      <xdr:rowOff>80882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72009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96974</xdr:rowOff>
    </xdr:from>
    <xdr:to>
      <xdr:col>85</xdr:col>
      <xdr:colOff>127000</xdr:colOff>
      <xdr:row>79</xdr:row>
      <xdr:rowOff>98199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41524"/>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98199</xdr:rowOff>
    </xdr:from>
    <xdr:to>
      <xdr:col>81</xdr:col>
      <xdr:colOff>50800</xdr:colOff>
      <xdr:row>79</xdr:row>
      <xdr:rowOff>98783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74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98735</xdr:rowOff>
    </xdr:from>
    <xdr:to>
      <xdr:col>76</xdr:col>
      <xdr:colOff>114300</xdr:colOff>
      <xdr:row>79</xdr:row>
      <xdr:rowOff>98783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28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97127</xdr:rowOff>
    </xdr:from>
    <xdr:to>
      <xdr:col>71</xdr:col>
      <xdr:colOff>177800</xdr:colOff>
      <xdr:row>79</xdr:row>
      <xdr:rowOff>98735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167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46174</xdr:rowOff>
    </xdr:from>
    <xdr:to>
      <xdr:col>85</xdr:col>
      <xdr:colOff>177800</xdr:colOff>
      <xdr:row>79</xdr:row>
      <xdr:rowOff>147774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165598</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47399</xdr:rowOff>
    </xdr:from>
    <xdr:to>
      <xdr:col>81</xdr:col>
      <xdr:colOff>101600</xdr:colOff>
      <xdr:row>79</xdr:row>
      <xdr:rowOff>148999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140126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47983</xdr:rowOff>
    </xdr:from>
    <xdr:to>
      <xdr:col>76</xdr:col>
      <xdr:colOff>165100</xdr:colOff>
      <xdr:row>79</xdr:row>
      <xdr:rowOff>149583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140710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85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47935</xdr:rowOff>
    </xdr:from>
    <xdr:to>
      <xdr:col>72</xdr:col>
      <xdr:colOff>38100</xdr:colOff>
      <xdr:row>79</xdr:row>
      <xdr:rowOff>149535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140662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85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46327</xdr:rowOff>
    </xdr:from>
    <xdr:to>
      <xdr:col>67</xdr:col>
      <xdr:colOff>101600</xdr:colOff>
      <xdr:row>79</xdr:row>
      <xdr:rowOff>147927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139054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128521</xdr:rowOff>
    </xdr:from>
    <xdr:to>
      <xdr:col>85</xdr:col>
      <xdr:colOff>127000</xdr:colOff>
      <xdr:row>97</xdr:row>
      <xdr:rowOff>141002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9171"/>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29873</xdr:rowOff>
    </xdr:from>
    <xdr:to>
      <xdr:col>81</xdr:col>
      <xdr:colOff>50800</xdr:colOff>
      <xdr:row>97</xdr:row>
      <xdr:rowOff>128521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60523"/>
          <a:ext cx="889000" cy="9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17156</xdr:rowOff>
    </xdr:from>
    <xdr:to>
      <xdr:col>76</xdr:col>
      <xdr:colOff>114300</xdr:colOff>
      <xdr:row>97</xdr:row>
      <xdr:rowOff>29873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47806"/>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17156</xdr:rowOff>
    </xdr:from>
    <xdr:to>
      <xdr:col>71</xdr:col>
      <xdr:colOff>177800</xdr:colOff>
      <xdr:row>97</xdr:row>
      <xdr:rowOff>108214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47806"/>
          <a:ext cx="8890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90202</xdr:rowOff>
    </xdr:from>
    <xdr:to>
      <xdr:col>85</xdr:col>
      <xdr:colOff>177800</xdr:colOff>
      <xdr:row>98</xdr:row>
      <xdr:rowOff>20352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77721</xdr:rowOff>
    </xdr:from>
    <xdr:to>
      <xdr:col>81</xdr:col>
      <xdr:colOff>101600</xdr:colOff>
      <xdr:row>98</xdr:row>
      <xdr:rowOff>7871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170448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150523</xdr:rowOff>
    </xdr:from>
    <xdr:to>
      <xdr:col>76</xdr:col>
      <xdr:colOff>165100</xdr:colOff>
      <xdr:row>97</xdr:row>
      <xdr:rowOff>80673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71800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137806</xdr:rowOff>
    </xdr:from>
    <xdr:to>
      <xdr:col>72</xdr:col>
      <xdr:colOff>38100</xdr:colOff>
      <xdr:row>97</xdr:row>
      <xdr:rowOff>67956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59083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8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57414</xdr:rowOff>
    </xdr:from>
    <xdr:to>
      <xdr:col>67</xdr:col>
      <xdr:colOff>101600</xdr:colOff>
      <xdr:row>97</xdr:row>
      <xdr:rowOff>159014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目的別歳出総額は、住民一人当たりコストが５８５，５１０円となっており、この総額を各費目ごとに分類し、これを類似団体と比較すると全体的には低い状況となっているものが多い。</a:t>
          </a:r>
        </a:p>
        <a:p>
          <a:r>
            <a:rPr kumimoji="1" lang="ja-JP" altLang="en-US" sz="1300">
              <a:latin typeface="ＭＳ Ｐゴシック" panose="020B0600070205080204" pitchFamily="50" charset="-128"/>
              <a:ea typeface="ＭＳ Ｐゴシック" panose="020B0600070205080204" pitchFamily="50" charset="-128"/>
            </a:rPr>
            <a:t>　前年度と比較して増加が大きいものは、衛生費、農林水産業費および消防費である。衛生費は住民一人当たりコストが４６，７２７円となっており、前年度と比較すると４，０９５円の増加となっている。これは、旧医科診療所の解体および一部事務組合に対する負担金の増が主な要因である。農林水産業費は住民一人当たりコストが４７，５１１円となっており、前年度と比較すると２０，２８８円の増加となっている。これは、牛舎等の整備に対する補助金の増が主な要因である。消防費は住民一人当たりコストが２４，５３０円となっており、前年度と比較すると２，９１８円の増加となっている。これは、一部事務組合に対する負担金の増が主な要因である。</a:t>
          </a:r>
        </a:p>
        <a:p>
          <a:r>
            <a:rPr kumimoji="1" lang="ja-JP" altLang="en-US" sz="1300">
              <a:latin typeface="ＭＳ Ｐゴシック" panose="020B0600070205080204" pitchFamily="50" charset="-128"/>
              <a:ea typeface="ＭＳ Ｐゴシック" panose="020B0600070205080204" pitchFamily="50" charset="-128"/>
            </a:rPr>
            <a:t>　前年度と比較して減少が大きいものは、総務費および商工費である。総務費は住民一人当たりコストが１２０，７３９円となっており、前年度と比較すると６，９１３円の減少となっている。これは、財政調整基金および減債基金の積立て減が主な要因である。商工費は住民一人当たりコストが１０，１１６円となっており、前年度と比較すると７，７３５円の減少となっている。これは、令和３年度に地方創生テレワーク交付金を交付したことによる反動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実質単年度収支は、町税の増加等により財政調整基金の取崩しはなかったものの、令和３年度の同基金積立額を下回ったことにより前年度を下回った。</a:t>
          </a:r>
        </a:p>
        <a:p>
          <a:r>
            <a:rPr kumimoji="1" lang="ja-JP" altLang="en-US" sz="1400">
              <a:latin typeface="ＭＳ ゴシック" pitchFamily="49" charset="-128"/>
              <a:ea typeface="ＭＳ ゴシック" pitchFamily="49" charset="-128"/>
            </a:rPr>
            <a:t>　今後、本町の特徴である税収の急激な増減を踏まえ、この影響を最小限とするための減収時の補完財源となる各特定目的基金の充実活用に重点を置き、これに加えて事業の適正化を図ることにより経常経費の一層の抑制に努め、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連結実質赤字比率については全会計において黒字であるため、いずれも算定されていない。</a:t>
          </a:r>
        </a:p>
        <a:p>
          <a:r>
            <a:rPr kumimoji="1" lang="ja-JP" altLang="en-US" sz="1400">
              <a:latin typeface="ＭＳ ゴシック" pitchFamily="49" charset="-128"/>
              <a:ea typeface="ＭＳ ゴシック" pitchFamily="49" charset="-128"/>
            </a:rPr>
            <a:t>　しかしながら、下水道事業会計において下水道の普及についての面整備はほぼ完了しているが、長寿命化等に向けた修繕等に係る需要、また、水道事業会計の今後における施設の更新需要を勘案すると上下水道使用料の見直しに向けた検討を進めるほか、民間事業者、広域的な行政連携等も視野に入れることを検討していく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7367338</v>
      </c>
      <c r="BO4" s="371"/>
      <c r="BP4" s="371"/>
      <c r="BQ4" s="371"/>
      <c r="BR4" s="371"/>
      <c r="BS4" s="371"/>
      <c r="BT4" s="371"/>
      <c r="BU4" s="372"/>
      <c r="BV4" s="370">
        <v>7197103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9.8000000000000007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6758537</v>
      </c>
      <c r="BO5" s="408"/>
      <c r="BP5" s="408"/>
      <c r="BQ5" s="408"/>
      <c r="BR5" s="408"/>
      <c r="BS5" s="408"/>
      <c r="BT5" s="408"/>
      <c r="BU5" s="409"/>
      <c r="BV5" s="407">
        <v>6738709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83.5</v>
      </c>
      <c r="CU5" s="405"/>
      <c r="CV5" s="405"/>
      <c r="CW5" s="405"/>
      <c r="CX5" s="405"/>
      <c r="CY5" s="405"/>
      <c r="CZ5" s="405"/>
      <c r="DA5" s="406"/>
      <c r="DB5" s="404">
        <v>80</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608801</v>
      </c>
      <c r="BO6" s="408"/>
      <c r="BP6" s="408"/>
      <c r="BQ6" s="408"/>
      <c r="BR6" s="408"/>
      <c r="BS6" s="408"/>
      <c r="BT6" s="408"/>
      <c r="BU6" s="409"/>
      <c r="BV6" s="407">
        <v>458394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83.5</v>
      </c>
      <c r="CU6" s="445"/>
      <c r="CV6" s="445"/>
      <c r="CW6" s="445"/>
      <c r="CX6" s="445"/>
      <c r="CY6" s="445"/>
      <c r="CZ6" s="445"/>
      <c r="DA6" s="446"/>
      <c r="DB6" s="444">
        <v>83.3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397693</v>
      </c>
      <c r="BO7" s="408"/>
      <c r="BP7" s="408"/>
      <c r="BQ7" s="408"/>
      <c r="BR7" s="408"/>
      <c r="BS7" s="408"/>
      <c r="BT7" s="408"/>
      <c r="BU7" s="409"/>
      <c r="BV7" s="407">
        <v>65884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4149551</v>
      </c>
      <c r="CU7" s="408"/>
      <c r="CV7" s="408"/>
      <c r="CW7" s="408"/>
      <c r="CX7" s="408"/>
      <c r="CY7" s="408"/>
      <c r="CZ7" s="408"/>
      <c r="DA7" s="409"/>
      <c r="DB7" s="407">
        <v>4011657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211108</v>
      </c>
      <c r="BO8" s="408"/>
      <c r="BP8" s="408"/>
      <c r="BQ8" s="408"/>
      <c r="BR8" s="408"/>
      <c r="BS8" s="408"/>
      <c r="BT8" s="408"/>
      <c r="BU8" s="409"/>
      <c r="BV8" s="407">
        <v>392510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1.05</v>
      </c>
      <c r="CU8" s="448"/>
      <c r="CV8" s="448"/>
      <c r="CW8" s="448"/>
      <c r="CX8" s="448"/>
      <c r="CY8" s="448"/>
      <c r="CZ8" s="448"/>
      <c r="DA8" s="449"/>
      <c r="DB8" s="447">
        <v>1.1100000000000001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11789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-181402</v>
      </c>
      <c r="BO9" s="408"/>
      <c r="BP9" s="408"/>
      <c r="BQ9" s="408"/>
      <c r="BR9" s="408"/>
      <c r="BS9" s="408"/>
      <c r="BT9" s="408"/>
      <c r="BU9" s="409"/>
      <c r="BV9" s="407">
        <v>213522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7.6</v>
      </c>
      <c r="CU9" s="405"/>
      <c r="CV9" s="405"/>
      <c r="CW9" s="405"/>
      <c r="CX9" s="405"/>
      <c r="CY9" s="405"/>
      <c r="CZ9" s="405"/>
      <c r="DA9" s="406"/>
      <c r="DB9" s="404">
        <v>8.1999999999999993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12434</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27306</v>
      </c>
      <c r="BO10" s="408"/>
      <c r="BP10" s="408"/>
      <c r="BQ10" s="408"/>
      <c r="BR10" s="408"/>
      <c r="BS10" s="408"/>
      <c r="BT10" s="408"/>
      <c r="BU10" s="409"/>
      <c r="BV10" s="407">
        <v>220474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96</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11543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11379</v>
      </c>
      <c r="S13" s="492"/>
      <c r="T13" s="492"/>
      <c r="U13" s="492"/>
      <c r="V13" s="493"/>
      <c r="W13" s="423" t="s">
        <v>142</v>
      </c>
      <c r="X13" s="424"/>
      <c r="Y13" s="424"/>
      <c r="Z13" s="424"/>
      <c r="AA13" s="424"/>
      <c r="AB13" s="414"/>
      <c r="AC13" s="458">
        <v>406</v>
      </c>
      <c r="AD13" s="459"/>
      <c r="AE13" s="459"/>
      <c r="AF13" s="459"/>
      <c r="AG13" s="501"/>
      <c r="AH13" s="458">
        <v>459</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-154096</v>
      </c>
      <c r="BO13" s="408"/>
      <c r="BP13" s="408"/>
      <c r="BQ13" s="408"/>
      <c r="BR13" s="408"/>
      <c r="BS13" s="408"/>
      <c r="BT13" s="408"/>
      <c r="BU13" s="409"/>
      <c r="BV13" s="407">
        <v>433996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6.3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11724</v>
      </c>
      <c r="S14" s="492"/>
      <c r="T14" s="492"/>
      <c r="U14" s="492"/>
      <c r="V14" s="493"/>
      <c r="W14" s="397"/>
      <c r="X14" s="398"/>
      <c r="Y14" s="398"/>
      <c r="Z14" s="398"/>
      <c r="AA14" s="398"/>
      <c r="AB14" s="387"/>
      <c r="AC14" s="494">
        <v>6.3</v>
      </c>
      <c r="AD14" s="495"/>
      <c r="AE14" s="495"/>
      <c r="AF14" s="495"/>
      <c r="AG14" s="496"/>
      <c r="AH14" s="494">
        <v>6.6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149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11574</v>
      </c>
      <c r="S15" s="492"/>
      <c r="T15" s="492"/>
      <c r="U15" s="492"/>
      <c r="V15" s="493"/>
      <c r="W15" s="423" t="s">
        <v>151</v>
      </c>
      <c r="X15" s="424"/>
      <c r="Y15" s="424"/>
      <c r="Z15" s="424"/>
      <c r="AA15" s="424"/>
      <c r="AB15" s="414"/>
      <c r="AC15" s="458">
        <v>2790</v>
      </c>
      <c r="AD15" s="459"/>
      <c r="AE15" s="459"/>
      <c r="AF15" s="459"/>
      <c r="AG15" s="501"/>
      <c r="AH15" s="458">
        <v>3141</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3197433</v>
      </c>
      <c r="BO15" s="371"/>
      <c r="BP15" s="371"/>
      <c r="BQ15" s="371"/>
      <c r="BR15" s="371"/>
      <c r="BS15" s="371"/>
      <c r="BT15" s="371"/>
      <c r="BU15" s="372"/>
      <c r="BV15" s="370">
        <v>2786199</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43</v>
      </c>
      <c r="AD16" s="495"/>
      <c r="AE16" s="495"/>
      <c r="AF16" s="495"/>
      <c r="AG16" s="496"/>
      <c r="AH16" s="494">
        <v>45.4</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3115609</v>
      </c>
      <c r="BO16" s="408"/>
      <c r="BP16" s="408"/>
      <c r="BQ16" s="408"/>
      <c r="BR16" s="408"/>
      <c r="BS16" s="408"/>
      <c r="BT16" s="408"/>
      <c r="BU16" s="409"/>
      <c r="BV16" s="407">
        <v>2949909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3293</v>
      </c>
      <c r="AD17" s="459"/>
      <c r="AE17" s="459"/>
      <c r="AF17" s="459"/>
      <c r="AG17" s="501"/>
      <c r="AH17" s="458">
        <v>3321</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4149551</v>
      </c>
      <c r="BO17" s="408"/>
      <c r="BP17" s="408"/>
      <c r="BQ17" s="408"/>
      <c r="BR17" s="408"/>
      <c r="BS17" s="408"/>
      <c r="BT17" s="408"/>
      <c r="BU17" s="409"/>
      <c r="BV17" s="407">
        <v>3603598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161</v>
      </c>
      <c r="C18" s="450"/>
      <c r="D18" s="450"/>
      <c r="E18" s="533"/>
      <c r="F18" s="533"/>
      <c r="G18" s="533"/>
      <c r="H18" s="533"/>
      <c r="I18" s="533"/>
      <c r="J18" s="533"/>
      <c r="K18" s="533"/>
      <c r="L18" s="534">
        <v>44.55</v>
      </c>
      <c r="M18" s="534"/>
      <c r="N18" s="534"/>
      <c r="O18" s="534"/>
      <c r="P18" s="534"/>
      <c r="Q18" s="534"/>
      <c r="R18" s="535"/>
      <c r="S18" s="535"/>
      <c r="T18" s="535"/>
      <c r="U18" s="535"/>
      <c r="V18" s="536"/>
      <c r="W18" s="425"/>
      <c r="X18" s="426"/>
      <c r="Y18" s="426"/>
      <c r="Z18" s="426"/>
      <c r="AA18" s="426"/>
      <c r="AB18" s="417"/>
      <c r="AC18" s="537">
        <v>50.7</v>
      </c>
      <c r="AD18" s="538"/>
      <c r="AE18" s="538"/>
      <c r="AF18" s="538"/>
      <c r="AG18" s="539"/>
      <c r="AH18" s="537">
        <v>48</v>
      </c>
      <c r="AI18" s="538"/>
      <c r="AJ18" s="538"/>
      <c r="AK18" s="538"/>
      <c r="AL18" s="540"/>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3558772</v>
      </c>
      <c r="BO18" s="408"/>
      <c r="BP18" s="408"/>
      <c r="BQ18" s="408"/>
      <c r="BR18" s="408"/>
      <c r="BS18" s="408"/>
      <c r="BT18" s="408"/>
      <c r="BU18" s="409"/>
      <c r="BV18" s="407">
        <v>3571142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163</v>
      </c>
      <c r="C19" s="450"/>
      <c r="D19" s="450"/>
      <c r="E19" s="533"/>
      <c r="F19" s="533"/>
      <c r="G19" s="533"/>
      <c r="H19" s="533"/>
      <c r="I19" s="533"/>
      <c r="J19" s="533"/>
      <c r="K19" s="533"/>
      <c r="L19" s="541">
        <v>265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4907774</v>
      </c>
      <c r="BO19" s="408"/>
      <c r="BP19" s="408"/>
      <c r="BQ19" s="408"/>
      <c r="BR19" s="408"/>
      <c r="BS19" s="408"/>
      <c r="BT19" s="408"/>
      <c r="BU19" s="409"/>
      <c r="BV19" s="407">
        <v>4850189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165</v>
      </c>
      <c r="C20" s="450"/>
      <c r="D20" s="450"/>
      <c r="E20" s="533"/>
      <c r="F20" s="533"/>
      <c r="G20" s="533"/>
      <c r="H20" s="533"/>
      <c r="I20" s="533"/>
      <c r="J20" s="533"/>
      <c r="K20" s="533"/>
      <c r="L20" s="541">
        <v>4435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4605409</v>
      </c>
      <c r="BO22" s="371"/>
      <c r="BP22" s="371"/>
      <c r="BQ22" s="371"/>
      <c r="BR22" s="371"/>
      <c r="BS22" s="371"/>
      <c r="BT22" s="371"/>
      <c r="BU22" s="372"/>
      <c r="BV22" s="370">
        <v>4628521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2477595</v>
      </c>
      <c r="BO23" s="408"/>
      <c r="BP23" s="408"/>
      <c r="BQ23" s="408"/>
      <c r="BR23" s="408"/>
      <c r="BS23" s="408"/>
      <c r="BT23" s="408"/>
      <c r="BU23" s="409"/>
      <c r="BV23" s="407">
        <v>2623166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7000</v>
      </c>
      <c r="R24" s="459"/>
      <c r="S24" s="459"/>
      <c r="T24" s="459"/>
      <c r="U24" s="459"/>
      <c r="V24" s="501"/>
      <c r="W24" s="553"/>
      <c r="X24" s="554"/>
      <c r="Y24" s="555"/>
      <c r="Z24" s="457" t="s">
        <v>176</v>
      </c>
      <c r="AA24" s="437"/>
      <c r="AB24" s="437"/>
      <c r="AC24" s="437"/>
      <c r="AD24" s="437"/>
      <c r="AE24" s="437"/>
      <c r="AF24" s="437"/>
      <c r="AG24" s="438"/>
      <c r="AH24" s="458">
        <v>115</v>
      </c>
      <c r="AI24" s="459"/>
      <c r="AJ24" s="459"/>
      <c r="AK24" s="459"/>
      <c r="AL24" s="501"/>
      <c r="AM24" s="458">
        <v>340975</v>
      </c>
      <c r="AN24" s="459"/>
      <c r="AO24" s="459"/>
      <c r="AP24" s="459"/>
      <c r="AQ24" s="459"/>
      <c r="AR24" s="501"/>
      <c r="AS24" s="458">
        <v>2965</v>
      </c>
      <c r="AT24" s="459"/>
      <c r="AU24" s="459"/>
      <c r="AV24" s="459"/>
      <c r="AW24" s="459"/>
      <c r="AX24" s="460"/>
      <c r="AY24" s="526" t="s">
        <v>177</v>
      </c>
      <c r="AZ24" s="527"/>
      <c r="BA24" s="527"/>
      <c r="BB24" s="527"/>
      <c r="BC24" s="527"/>
      <c r="BD24" s="527"/>
      <c r="BE24" s="527"/>
      <c r="BF24" s="527"/>
      <c r="BG24" s="527"/>
      <c r="BH24" s="527"/>
      <c r="BI24" s="527"/>
      <c r="BJ24" s="527"/>
      <c r="BK24" s="527"/>
      <c r="BL24" s="527"/>
      <c r="BM24" s="528"/>
      <c r="BN24" s="407">
        <v>2756191</v>
      </c>
      <c r="BO24" s="408"/>
      <c r="BP24" s="408"/>
      <c r="BQ24" s="408"/>
      <c r="BR24" s="408"/>
      <c r="BS24" s="408"/>
      <c r="BT24" s="408"/>
      <c r="BU24" s="409"/>
      <c r="BV24" s="407">
        <v>2556777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6010</v>
      </c>
      <c r="R25" s="459"/>
      <c r="S25" s="459"/>
      <c r="T25" s="459"/>
      <c r="U25" s="459"/>
      <c r="V25" s="501"/>
      <c r="W25" s="553"/>
      <c r="X25" s="554"/>
      <c r="Y25" s="555"/>
      <c r="Z25" s="457" t="s">
        <v>179</v>
      </c>
      <c r="AA25" s="437"/>
      <c r="AB25" s="437"/>
      <c r="AC25" s="437"/>
      <c r="AD25" s="437"/>
      <c r="AE25" s="437"/>
      <c r="AF25" s="437"/>
      <c r="AG25" s="438"/>
      <c r="AH25" s="458" t="s">
        <v>149</v>
      </c>
      <c r="AI25" s="459"/>
      <c r="AJ25" s="459"/>
      <c r="AK25" s="459"/>
      <c r="AL25" s="501"/>
      <c r="AM25" s="458" t="s">
        <v>149</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1027216</v>
      </c>
      <c r="BO25" s="371"/>
      <c r="BP25" s="371"/>
      <c r="BQ25" s="371"/>
      <c r="BR25" s="371"/>
      <c r="BS25" s="371"/>
      <c r="BT25" s="371"/>
      <c r="BU25" s="372"/>
      <c r="BV25" s="370">
        <v>861422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5630</v>
      </c>
      <c r="R26" s="459"/>
      <c r="S26" s="459"/>
      <c r="T26" s="459"/>
      <c r="U26" s="459"/>
      <c r="V26" s="501"/>
      <c r="W26" s="553"/>
      <c r="X26" s="554"/>
      <c r="Y26" s="555"/>
      <c r="Z26" s="457" t="s">
        <v>183</v>
      </c>
      <c r="AA26" s="559"/>
      <c r="AB26" s="559"/>
      <c r="AC26" s="559"/>
      <c r="AD26" s="559"/>
      <c r="AE26" s="559"/>
      <c r="AF26" s="559"/>
      <c r="AG26" s="560"/>
      <c r="AH26" s="458">
        <v>2</v>
      </c>
      <c r="AI26" s="459"/>
      <c r="AJ26" s="459"/>
      <c r="AK26" s="459"/>
      <c r="AL26" s="501"/>
      <c r="AM26" s="458" t="s">
        <v>184</v>
      </c>
      <c r="AN26" s="459"/>
      <c r="AO26" s="459"/>
      <c r="AP26" s="459"/>
      <c r="AQ26" s="459"/>
      <c r="AR26" s="501"/>
      <c r="AS26" s="458" t="s">
        <v>185</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149</v>
      </c>
      <c r="BO26" s="408"/>
      <c r="BP26" s="408"/>
      <c r="BQ26" s="408"/>
      <c r="BR26" s="408"/>
      <c r="BS26" s="408"/>
      <c r="BT26" s="408"/>
      <c r="BU26" s="409"/>
      <c r="BV26" s="407" t="s">
        <v>149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187</v>
      </c>
      <c r="F27" s="437"/>
      <c r="G27" s="437"/>
      <c r="H27" s="437"/>
      <c r="I27" s="437"/>
      <c r="J27" s="437"/>
      <c r="K27" s="438"/>
      <c r="L27" s="458">
        <v>1</v>
      </c>
      <c r="M27" s="459"/>
      <c r="N27" s="459"/>
      <c r="O27" s="459"/>
      <c r="P27" s="501"/>
      <c r="Q27" s="458">
        <v>3010</v>
      </c>
      <c r="R27" s="459"/>
      <c r="S27" s="459"/>
      <c r="T27" s="459"/>
      <c r="U27" s="459"/>
      <c r="V27" s="501"/>
      <c r="W27" s="553"/>
      <c r="X27" s="554"/>
      <c r="Y27" s="555"/>
      <c r="Z27" s="457" t="s">
        <v>188</v>
      </c>
      <c r="AA27" s="437"/>
      <c r="AB27" s="437"/>
      <c r="AC27" s="437"/>
      <c r="AD27" s="437"/>
      <c r="AE27" s="437"/>
      <c r="AF27" s="437"/>
      <c r="AG27" s="438"/>
      <c r="AH27" s="458">
        <v>20</v>
      </c>
      <c r="AI27" s="459"/>
      <c r="AJ27" s="459"/>
      <c r="AK27" s="459"/>
      <c r="AL27" s="501"/>
      <c r="AM27" s="458">
        <v>67540</v>
      </c>
      <c r="AN27" s="459"/>
      <c r="AO27" s="459"/>
      <c r="AP27" s="459"/>
      <c r="AQ27" s="459"/>
      <c r="AR27" s="501"/>
      <c r="AS27" s="458">
        <v>3377</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v>249591</v>
      </c>
      <c r="BO27" s="530"/>
      <c r="BP27" s="530"/>
      <c r="BQ27" s="530"/>
      <c r="BR27" s="530"/>
      <c r="BS27" s="530"/>
      <c r="BT27" s="530"/>
      <c r="BU27" s="531"/>
      <c r="BV27" s="529">
        <v>249577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2260</v>
      </c>
      <c r="R28" s="459"/>
      <c r="S28" s="459"/>
      <c r="T28" s="459"/>
      <c r="U28" s="459"/>
      <c r="V28" s="501"/>
      <c r="W28" s="553"/>
      <c r="X28" s="554"/>
      <c r="Y28" s="555"/>
      <c r="Z28" s="457" t="s">
        <v>191</v>
      </c>
      <c r="AA28" s="437"/>
      <c r="AB28" s="437"/>
      <c r="AC28" s="437"/>
      <c r="AD28" s="437"/>
      <c r="AE28" s="437"/>
      <c r="AF28" s="437"/>
      <c r="AG28" s="438"/>
      <c r="AH28" s="458" t="s">
        <v>149</v>
      </c>
      <c r="AI28" s="459"/>
      <c r="AJ28" s="459"/>
      <c r="AK28" s="459"/>
      <c r="AL28" s="501"/>
      <c r="AM28" s="458" t="s">
        <v>149</v>
      </c>
      <c r="AN28" s="459"/>
      <c r="AO28" s="459"/>
      <c r="AP28" s="459"/>
      <c r="AQ28" s="459"/>
      <c r="AR28" s="501"/>
      <c r="AS28" s="458" t="s">
        <v>149</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1625460</v>
      </c>
      <c r="BO28" s="371"/>
      <c r="BP28" s="371"/>
      <c r="BQ28" s="371"/>
      <c r="BR28" s="371"/>
      <c r="BS28" s="371"/>
      <c r="BT28" s="371"/>
      <c r="BU28" s="372"/>
      <c r="BV28" s="370">
        <v>1598154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10</v>
      </c>
      <c r="M29" s="459"/>
      <c r="N29" s="459"/>
      <c r="O29" s="459"/>
      <c r="P29" s="501"/>
      <c r="Q29" s="458">
        <v>2010</v>
      </c>
      <c r="R29" s="459"/>
      <c r="S29" s="459"/>
      <c r="T29" s="459"/>
      <c r="U29" s="459"/>
      <c r="V29" s="501"/>
      <c r="W29" s="556"/>
      <c r="X29" s="557"/>
      <c r="Y29" s="558"/>
      <c r="Z29" s="457" t="s">
        <v>194</v>
      </c>
      <c r="AA29" s="437"/>
      <c r="AB29" s="437"/>
      <c r="AC29" s="437"/>
      <c r="AD29" s="437"/>
      <c r="AE29" s="437"/>
      <c r="AF29" s="437"/>
      <c r="AG29" s="438"/>
      <c r="AH29" s="458">
        <v>135</v>
      </c>
      <c r="AI29" s="459"/>
      <c r="AJ29" s="459"/>
      <c r="AK29" s="459"/>
      <c r="AL29" s="501"/>
      <c r="AM29" s="458">
        <v>408515</v>
      </c>
      <c r="AN29" s="459"/>
      <c r="AO29" s="459"/>
      <c r="AP29" s="459"/>
      <c r="AQ29" s="459"/>
      <c r="AR29" s="501"/>
      <c r="AS29" s="458">
        <v>3026</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308209</v>
      </c>
      <c r="BO29" s="408"/>
      <c r="BP29" s="408"/>
      <c r="BQ29" s="408"/>
      <c r="BR29" s="408"/>
      <c r="BS29" s="408"/>
      <c r="BT29" s="408"/>
      <c r="BU29" s="409"/>
      <c r="BV29" s="407">
        <v>308173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99.3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1620400</v>
      </c>
      <c r="BO30" s="530"/>
      <c r="BP30" s="530"/>
      <c r="BQ30" s="530"/>
      <c r="BR30" s="530"/>
      <c r="BS30" s="530"/>
      <c r="BT30" s="530"/>
      <c r="BU30" s="531"/>
      <c r="BV30" s="529">
        <v>1554629</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205</v>
      </c>
      <c r="X33" s="396"/>
      <c r="Y33" s="396"/>
      <c r="Z33" s="396"/>
      <c r="AA33" s="396"/>
      <c r="AB33" s="396"/>
      <c r="AC33" s="396"/>
      <c r="AD33" s="396"/>
      <c r="AE33" s="396"/>
      <c r="AF33" s="396"/>
      <c r="AG33" s="396"/>
      <c r="AH33" s="396"/>
      <c r="AI33" s="396"/>
      <c r="AJ33" s="396"/>
      <c r="AK33" s="396"/>
      <c r="AL33" s="206"/>
      <c r="AM33" s="431" t="s">
        <v>206</v>
      </c>
      <c r="AN33" s="431"/>
      <c r="AO33" s="396" t="s">
        <v>205</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203</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滋賀県市町村職員退職手当組合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竜王町地域振興事業団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学校給食事業特別会計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国民健康保険事業特別会計（施設勘定）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八日市布引ライフ組合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みらいパーク竜王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滋賀県市町村議会議員公務災害補償等組合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中部清掃組合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東近江行政組合（一般会計）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東近江行政組合（救急医療特別会計）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滋賀県市町村職員研修センター</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滋賀県後期高齢者医療広域連合（一般会計）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滋賀県後期高齢者医療広域連合（後期高齢者医療特別会計）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4JwLr4A3IwpPhEO+LpzFaWxxjAH30njs3XPGLvnIc3x0BiMImt3NmyDaNHG33iNBl8UqSV9kFEnlgVmXmVOAPA==" saltValue="qREj+o8aZ0TH3+WyQMfR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565</v>
      </c>
      <c r="D34" s="1151"/>
      <c r="E34" s="1152"/>
      <c r="F34" s="32">
        <v>8.25</v>
      </c>
      <c r="G34" s="33">
        <v>7.63</v>
      </c>
      <c r="H34" s="33">
        <v>7.83</v>
      </c>
      <c r="I34" s="33">
        <v>9.8800000000000008</v>
      </c>
      <c r="J34" s="34">
        <v>10.02</v>
      </c>
      <c r="K34" s="22"/>
      <c r="L34" s="22"/>
      <c r="M34" s="22"/>
      <c r="N34" s="22"/>
      <c r="O34" s="22"/>
      <c r="P34" s="22"/>
    </row>
    <row r="35" spans="1:16" ht="39" customHeight="1" x14ac:dyDescent="0.2">
      <c r="A35" s="22"/>
      <c r="B35" s="35"/>
      <c r="C35" s="1145" t="s">
        <v>566</v>
      </c>
      <c r="D35" s="1146"/>
      <c r="E35" s="1147"/>
      <c r="F35" s="36">
        <v>4.18</v>
      </c>
      <c r="G35" s="37">
        <v>4.42</v>
      </c>
      <c r="H35" s="37">
        <v>3.9</v>
      </c>
      <c r="I35" s="37">
        <v>9.73</v>
      </c>
      <c r="J35" s="38">
        <v>5</v>
      </c>
      <c r="K35" s="22"/>
      <c r="L35" s="22"/>
      <c r="M35" s="22"/>
      <c r="N35" s="22"/>
      <c r="O35" s="22"/>
      <c r="P35" s="22"/>
    </row>
    <row r="36" spans="1:16" ht="39" customHeight="1" x14ac:dyDescent="0.2">
      <c r="A36" s="22"/>
      <c r="B36" s="35"/>
      <c r="C36" s="1145" t="s">
        <v>567</v>
      </c>
      <c r="D36" s="1146"/>
      <c r="E36" s="1147"/>
      <c r="F36" s="36">
        <v>2.0299999999999998</v>
      </c>
      <c r="G36" s="37">
        <v>2.29</v>
      </c>
      <c r="H36" s="37">
        <v>2.62</v>
      </c>
      <c r="I36" s="37">
        <v>3.53</v>
      </c>
      <c r="J36" s="38">
        <v>3.58</v>
      </c>
      <c r="K36" s="22"/>
      <c r="L36" s="22"/>
      <c r="M36" s="22"/>
      <c r="N36" s="22"/>
      <c r="O36" s="22"/>
      <c r="P36" s="22"/>
    </row>
    <row r="37" spans="1:16" ht="39" customHeight="1" x14ac:dyDescent="0.2">
      <c r="A37" s="22"/>
      <c r="B37" s="35"/>
      <c r="C37" s="1145" t="s">
        <v>568</v>
      </c>
      <c r="D37" s="1146"/>
      <c r="E37" s="1147"/>
      <c r="F37" s="36">
        <v>0.84</v>
      </c>
      <c r="G37" s="37">
        <v>0.72</v>
      </c>
      <c r="H37" s="37">
        <v>0.81</v>
      </c>
      <c r="I37" s="37">
        <v>1.25</v>
      </c>
      <c r="J37" s="38">
        <v>1.54</v>
      </c>
      <c r="K37" s="22"/>
      <c r="L37" s="22"/>
      <c r="M37" s="22"/>
      <c r="N37" s="22"/>
      <c r="O37" s="22"/>
      <c r="P37" s="22"/>
    </row>
    <row r="38" spans="1:16" ht="39" customHeight="1" x14ac:dyDescent="0.2">
      <c r="A38" s="22"/>
      <c r="B38" s="35"/>
      <c r="C38" s="1145" t="s">
        <v>569</v>
      </c>
      <c r="D38" s="1146"/>
      <c r="E38" s="1147"/>
      <c r="F38" s="36">
        <v>0.69</v>
      </c>
      <c r="G38" s="37">
        <v>0.35</v>
      </c>
      <c r="H38" s="37">
        <v>0.16</v>
      </c>
      <c r="I38" s="37">
        <v>0.31</v>
      </c>
      <c r="J38" s="38">
        <v>0.37</v>
      </c>
      <c r="K38" s="22"/>
      <c r="L38" s="22"/>
      <c r="M38" s="22"/>
      <c r="N38" s="22"/>
      <c r="O38" s="22"/>
      <c r="P38" s="22"/>
    </row>
    <row r="39" spans="1:16" ht="39" customHeight="1" x14ac:dyDescent="0.2">
      <c r="A39" s="22"/>
      <c r="B39" s="35"/>
      <c r="C39" s="1145" t="s">
        <v>570</v>
      </c>
      <c r="D39" s="1146"/>
      <c r="E39" s="1147"/>
      <c r="F39" s="36">
        <v>0.14000000000000001</v>
      </c>
      <c r="G39" s="37">
        <v>0.13</v>
      </c>
      <c r="H39" s="37">
        <v>0.11</v>
      </c>
      <c r="I39" s="37">
        <v>0.21</v>
      </c>
      <c r="J39" s="38">
        <v>0.16</v>
      </c>
      <c r="K39" s="22"/>
      <c r="L39" s="22"/>
      <c r="M39" s="22"/>
      <c r="N39" s="22"/>
      <c r="O39" s="22"/>
      <c r="P39" s="22"/>
    </row>
    <row r="40" spans="1:16" ht="39" customHeight="1" x14ac:dyDescent="0.2">
      <c r="A40" s="22"/>
      <c r="B40" s="35"/>
      <c r="C40" s="1145" t="s">
        <v>571</v>
      </c>
      <c r="D40" s="1146"/>
      <c r="E40" s="1147"/>
      <c r="F40" s="36">
        <v>0.02</v>
      </c>
      <c r="G40" s="37">
        <v>0.03</v>
      </c>
      <c r="H40" s="37">
        <v>0</v>
      </c>
      <c r="I40" s="37">
        <v>0.04</v>
      </c>
      <c r="J40" s="38">
        <v>0.08</v>
      </c>
      <c r="K40" s="22"/>
      <c r="L40" s="22"/>
      <c r="M40" s="22"/>
      <c r="N40" s="22"/>
      <c r="O40" s="22"/>
      <c r="P40" s="22"/>
    </row>
    <row r="41" spans="1:16" ht="39" customHeight="1" x14ac:dyDescent="0.2">
      <c r="A41" s="22"/>
      <c r="B41" s="35"/>
      <c r="C41" s="1145" t="s">
        <v>572</v>
      </c>
      <c r="D41" s="1146"/>
      <c r="E41" s="1147"/>
      <c r="F41" s="36">
        <v>0</v>
      </c>
      <c r="G41" s="37">
        <v>0</v>
      </c>
      <c r="H41" s="37">
        <v>0</v>
      </c>
      <c r="I41" s="37">
        <v>0</v>
      </c>
      <c r="J41" s="38">
        <v>0</v>
      </c>
      <c r="K41" s="22"/>
      <c r="L41" s="22"/>
      <c r="M41" s="22"/>
      <c r="N41" s="22"/>
      <c r="O41" s="22"/>
      <c r="P41" s="22"/>
    </row>
    <row r="42" spans="1:16" ht="39" customHeight="1" x14ac:dyDescent="0.2">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574</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p6w0sKMJWmz9TkMcRU9oKmxfxPkuGYfY6PBuypwU3G0ri/7GX/jxDDE8XVkcrTbWbpXhw2dXJ21l4BvfCHnmQ==" saltValue="iN6DSDJEwyGpVkrkMy7i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445</v>
      </c>
      <c r="L45" s="60">
        <v>433</v>
      </c>
      <c r="M45" s="60">
        <v>427</v>
      </c>
      <c r="N45" s="60">
        <v>398</v>
      </c>
      <c r="O45" s="61">
        <v>373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229</v>
      </c>
      <c r="L48" s="64">
        <v>173</v>
      </c>
      <c r="M48" s="64">
        <v>166</v>
      </c>
      <c r="N48" s="64">
        <v>160</v>
      </c>
      <c r="O48" s="65">
        <v>165</v>
      </c>
      <c r="P48" s="48"/>
      <c r="Q48" s="48"/>
      <c r="R48" s="48"/>
      <c r="S48" s="48"/>
      <c r="T48" s="48"/>
      <c r="U48" s="48"/>
    </row>
    <row r="49" spans="1:21" ht="30.75" customHeight="1" x14ac:dyDescent="0.2">
      <c r="A49" s="48"/>
      <c r="B49" s="1155"/>
      <c r="C49" s="1156"/>
      <c r="D49" s="62"/>
      <c r="E49" s="1161" t="s">
        <v>16</v>
      </c>
      <c r="F49" s="1161"/>
      <c r="G49" s="1161"/>
      <c r="H49" s="1161"/>
      <c r="I49" s="1161"/>
      <c r="J49" s="1162"/>
      <c r="K49" s="63">
        <v>63</v>
      </c>
      <c r="L49" s="64">
        <v>64</v>
      </c>
      <c r="M49" s="64">
        <v>63</v>
      </c>
      <c r="N49" s="64">
        <v>43</v>
      </c>
      <c r="O49" s="65">
        <v>14</v>
      </c>
      <c r="P49" s="48"/>
      <c r="Q49" s="48"/>
      <c r="R49" s="48"/>
      <c r="S49" s="48"/>
      <c r="T49" s="48"/>
      <c r="U49" s="48"/>
    </row>
    <row r="50" spans="1:21" ht="30.75" customHeight="1" x14ac:dyDescent="0.2">
      <c r="A50" s="48"/>
      <c r="B50" s="1155"/>
      <c r="C50" s="1156"/>
      <c r="D50" s="62"/>
      <c r="E50" s="1161" t="s">
        <v>17</v>
      </c>
      <c r="F50" s="1161"/>
      <c r="G50" s="1161"/>
      <c r="H50" s="1161"/>
      <c r="I50" s="1161"/>
      <c r="J50" s="1162"/>
      <c r="K50" s="63">
        <v>36</v>
      </c>
      <c r="L50" s="64">
        <v>31</v>
      </c>
      <c r="M50" s="64">
        <v>22</v>
      </c>
      <c r="N50" s="64">
        <v>14</v>
      </c>
      <c r="O50" s="65">
        <v>11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518</v>
      </c>
      <c r="L51" s="64" t="s">
        <v>518</v>
      </c>
      <c r="M51" s="64">
        <v>0</v>
      </c>
      <c r="N51" s="64">
        <v>0</v>
      </c>
      <c r="O51" s="65" t="s">
        <v>518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421</v>
      </c>
      <c r="L52" s="64">
        <v>413</v>
      </c>
      <c r="M52" s="64">
        <v>421</v>
      </c>
      <c r="N52" s="64">
        <v>413</v>
      </c>
      <c r="O52" s="65">
        <v>403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352</v>
      </c>
      <c r="L53" s="69">
        <v>288</v>
      </c>
      <c r="M53" s="69">
        <v>257</v>
      </c>
      <c r="N53" s="69">
        <v>202</v>
      </c>
      <c r="O53" s="70">
        <v>160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3">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597</v>
      </c>
      <c r="L58" s="84" t="s">
        <v>597</v>
      </c>
      <c r="M58" s="84" t="s">
        <v>597</v>
      </c>
      <c r="N58" s="84" t="s">
        <v>597</v>
      </c>
      <c r="O58" s="85" t="s">
        <v>597</v>
      </c>
    </row>
    <row r="59" spans="1:21" ht="31.5" customHeight="1" x14ac:dyDescent="0.2">
      <c r="B59" s="1171"/>
      <c r="C59" s="1172"/>
      <c r="D59" s="1178" t="s">
        <v>28</v>
      </c>
      <c r="E59" s="1179"/>
      <c r="F59" s="1179"/>
      <c r="G59" s="1179"/>
      <c r="H59" s="1179"/>
      <c r="I59" s="1179"/>
      <c r="J59" s="1180"/>
      <c r="K59" s="86" t="s">
        <v>597</v>
      </c>
      <c r="L59" s="87" t="s">
        <v>597</v>
      </c>
      <c r="M59" s="87" t="s">
        <v>597</v>
      </c>
      <c r="N59" s="87" t="s">
        <v>597</v>
      </c>
      <c r="O59" s="88" t="s">
        <v>597</v>
      </c>
    </row>
    <row r="60" spans="1:21" ht="31.5" customHeight="1" thickBot="1" x14ac:dyDescent="0.25">
      <c r="B60" s="1173"/>
      <c r="C60" s="1174"/>
      <c r="D60" s="1181" t="s">
        <v>29</v>
      </c>
      <c r="E60" s="1182"/>
      <c r="F60" s="1182"/>
      <c r="G60" s="1182"/>
      <c r="H60" s="1182"/>
      <c r="I60" s="1182"/>
      <c r="J60" s="1183"/>
      <c r="K60" s="89" t="s">
        <v>597</v>
      </c>
      <c r="L60" s="90" t="s">
        <v>597</v>
      </c>
      <c r="M60" s="90" t="s">
        <v>597</v>
      </c>
      <c r="N60" s="90" t="s">
        <v>597</v>
      </c>
      <c r="O60" s="91" t="s">
        <v>597</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sjwbOYk2YPOF2Uay0KvCH1YKMmlFri7kSyz1DymLgEi/r5/twKd4O5ahAStBhY+X8imCbMFKzfXLtZ+EhcY6g==" saltValue="A5AXUoQooG0I1BroHOWvl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4" t="s">
        <v>32</v>
      </c>
      <c r="C41" s="1185"/>
      <c r="D41" s="105"/>
      <c r="E41" s="1190" t="s">
        <v>33</v>
      </c>
      <c r="F41" s="1190"/>
      <c r="G41" s="1190"/>
      <c r="H41" s="1191"/>
      <c r="I41" s="355">
        <v>4612</v>
      </c>
      <c r="J41" s="356">
        <v>4224</v>
      </c>
      <c r="K41" s="356">
        <v>4619</v>
      </c>
      <c r="L41" s="356">
        <v>4629</v>
      </c>
      <c r="M41" s="357">
        <v>4605</v>
      </c>
    </row>
    <row r="42" spans="2:13" ht="27.75" customHeight="1" x14ac:dyDescent="0.2">
      <c r="B42" s="1186"/>
      <c r="C42" s="1187"/>
      <c r="D42" s="106"/>
      <c r="E42" s="1192" t="s">
        <v>34</v>
      </c>
      <c r="F42" s="1192"/>
      <c r="G42" s="1192"/>
      <c r="H42" s="1193"/>
      <c r="I42" s="358">
        <v>146</v>
      </c>
      <c r="J42" s="359">
        <v>116</v>
      </c>
      <c r="K42" s="359">
        <v>93</v>
      </c>
      <c r="L42" s="359">
        <v>80</v>
      </c>
      <c r="M42" s="360">
        <v>71</v>
      </c>
    </row>
    <row r="43" spans="2:13" ht="27.75" customHeight="1" x14ac:dyDescent="0.2">
      <c r="B43" s="1186"/>
      <c r="C43" s="1187"/>
      <c r="D43" s="106"/>
      <c r="E43" s="1192" t="s">
        <v>35</v>
      </c>
      <c r="F43" s="1192"/>
      <c r="G43" s="1192"/>
      <c r="H43" s="1193"/>
      <c r="I43" s="358">
        <v>3223</v>
      </c>
      <c r="J43" s="359">
        <v>2931</v>
      </c>
      <c r="K43" s="359">
        <v>2497</v>
      </c>
      <c r="L43" s="359">
        <v>2032</v>
      </c>
      <c r="M43" s="360">
        <v>1816</v>
      </c>
    </row>
    <row r="44" spans="2:13" ht="27.75" customHeight="1" x14ac:dyDescent="0.2">
      <c r="B44" s="1186"/>
      <c r="C44" s="1187"/>
      <c r="D44" s="106"/>
      <c r="E44" s="1192" t="s">
        <v>36</v>
      </c>
      <c r="F44" s="1192"/>
      <c r="G44" s="1192"/>
      <c r="H44" s="1193"/>
      <c r="I44" s="358">
        <v>233</v>
      </c>
      <c r="J44" s="359">
        <v>174</v>
      </c>
      <c r="K44" s="359">
        <v>118</v>
      </c>
      <c r="L44" s="359">
        <v>86</v>
      </c>
      <c r="M44" s="360">
        <v>77</v>
      </c>
    </row>
    <row r="45" spans="2:13" ht="27.75" customHeight="1" x14ac:dyDescent="0.2">
      <c r="B45" s="1186"/>
      <c r="C45" s="1187"/>
      <c r="D45" s="106"/>
      <c r="E45" s="1192" t="s">
        <v>37</v>
      </c>
      <c r="F45" s="1192"/>
      <c r="G45" s="1192"/>
      <c r="H45" s="1193"/>
      <c r="I45" s="358">
        <v>862</v>
      </c>
      <c r="J45" s="359">
        <v>854</v>
      </c>
      <c r="K45" s="359">
        <v>820</v>
      </c>
      <c r="L45" s="359">
        <v>811</v>
      </c>
      <c r="M45" s="360">
        <v>780</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3592</v>
      </c>
      <c r="J50" s="359">
        <v>3683</v>
      </c>
      <c r="K50" s="359">
        <v>3659</v>
      </c>
      <c r="L50" s="359">
        <v>3941</v>
      </c>
      <c r="M50" s="360">
        <v>4048</v>
      </c>
    </row>
    <row r="51" spans="2:13" ht="27.75" customHeight="1" x14ac:dyDescent="0.2">
      <c r="B51" s="1186"/>
      <c r="C51" s="1187"/>
      <c r="D51" s="106"/>
      <c r="E51" s="1192" t="s">
        <v>44</v>
      </c>
      <c r="F51" s="1192"/>
      <c r="G51" s="1192"/>
      <c r="H51" s="1193"/>
      <c r="I51" s="358" t="s">
        <v>518</v>
      </c>
      <c r="J51" s="359" t="s">
        <v>518</v>
      </c>
      <c r="K51" s="359" t="s">
        <v>518</v>
      </c>
      <c r="L51" s="359" t="s">
        <v>518</v>
      </c>
      <c r="M51" s="360" t="s">
        <v>518</v>
      </c>
    </row>
    <row r="52" spans="2:13" ht="27.75" customHeight="1" x14ac:dyDescent="0.2">
      <c r="B52" s="1188"/>
      <c r="C52" s="1189"/>
      <c r="D52" s="106"/>
      <c r="E52" s="1192" t="s">
        <v>45</v>
      </c>
      <c r="F52" s="1192"/>
      <c r="G52" s="1192"/>
      <c r="H52" s="1193"/>
      <c r="I52" s="358">
        <v>5022</v>
      </c>
      <c r="J52" s="359">
        <v>5037</v>
      </c>
      <c r="K52" s="359">
        <v>4943</v>
      </c>
      <c r="L52" s="359">
        <v>4847</v>
      </c>
      <c r="M52" s="360">
        <v>4645</v>
      </c>
    </row>
    <row r="53" spans="2:13" ht="27.75" customHeight="1" thickBot="1" x14ac:dyDescent="0.25">
      <c r="B53" s="1199" t="s">
        <v>46</v>
      </c>
      <c r="C53" s="1200"/>
      <c r="D53" s="110"/>
      <c r="E53" s="1201" t="s">
        <v>47</v>
      </c>
      <c r="F53" s="1201"/>
      <c r="G53" s="1201"/>
      <c r="H53" s="1202"/>
      <c r="I53" s="361">
        <v>462</v>
      </c>
      <c r="J53" s="362">
        <v>-421</v>
      </c>
      <c r="K53" s="362">
        <v>-454</v>
      </c>
      <c r="L53" s="362">
        <v>-1151</v>
      </c>
      <c r="M53" s="363">
        <v>-1344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uhAm2Oi6V7OkrECa5v7zMybn/Ua++hJyOSvb/pXtrHtt/gcx9lwc02ZKQK2RZs7a+5wxpp7/GfkW2caucwYXtg==" saltValue="Dmtf/JzbQ69XlPDOaIVH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561</v>
      </c>
      <c r="G54" s="119" t="s">
        <v>562</v>
      </c>
      <c r="H54" s="120" t="s">
        <v>563</v>
      </c>
    </row>
    <row r="55" spans="2:8" ht="52.5" customHeight="1" x14ac:dyDescent="0.2">
      <c r="B55" s="121"/>
      <c r="C55" s="1211" t="s">
        <v>50</v>
      </c>
      <c r="D55" s="1211"/>
      <c r="E55" s="1212"/>
      <c r="F55" s="122">
        <v>1378</v>
      </c>
      <c r="G55" s="122">
        <v>1598</v>
      </c>
      <c r="H55" s="123">
        <v>1625</v>
      </c>
    </row>
    <row r="56" spans="2:8" ht="52.5" customHeight="1" x14ac:dyDescent="0.2">
      <c r="B56" s="124"/>
      <c r="C56" s="1213" t="s">
        <v>51</v>
      </c>
      <c r="D56" s="1213"/>
      <c r="E56" s="1214"/>
      <c r="F56" s="125">
        <v>241</v>
      </c>
      <c r="G56" s="125">
        <v>308</v>
      </c>
      <c r="H56" s="126">
        <v>308</v>
      </c>
    </row>
    <row r="57" spans="2:8" ht="53.25" customHeight="1" x14ac:dyDescent="0.2">
      <c r="B57" s="124"/>
      <c r="C57" s="1215" t="s">
        <v>52</v>
      </c>
      <c r="D57" s="1215"/>
      <c r="E57" s="1216"/>
      <c r="F57" s="127">
        <v>1558</v>
      </c>
      <c r="G57" s="127">
        <v>1555</v>
      </c>
      <c r="H57" s="128">
        <v>1620</v>
      </c>
    </row>
    <row r="58" spans="2:8" ht="45.75" customHeight="1" x14ac:dyDescent="0.2">
      <c r="B58" s="129"/>
      <c r="C58" s="1203" t="s">
        <v>592</v>
      </c>
      <c r="D58" s="1204"/>
      <c r="E58" s="1205"/>
      <c r="F58" s="130">
        <v>447</v>
      </c>
      <c r="G58" s="130">
        <v>447</v>
      </c>
      <c r="H58" s="131">
        <v>483</v>
      </c>
    </row>
    <row r="59" spans="2:8" ht="45.75" customHeight="1" x14ac:dyDescent="0.2">
      <c r="B59" s="129"/>
      <c r="C59" s="1203" t="s">
        <v>593</v>
      </c>
      <c r="D59" s="1204"/>
      <c r="E59" s="1205"/>
      <c r="F59" s="130">
        <v>291</v>
      </c>
      <c r="G59" s="130">
        <v>321</v>
      </c>
      <c r="H59" s="131">
        <v>331</v>
      </c>
    </row>
    <row r="60" spans="2:8" ht="45.75" customHeight="1" x14ac:dyDescent="0.2">
      <c r="B60" s="129"/>
      <c r="C60" s="1203" t="s">
        <v>594</v>
      </c>
      <c r="D60" s="1204"/>
      <c r="E60" s="1205"/>
      <c r="F60" s="130">
        <v>201</v>
      </c>
      <c r="G60" s="130">
        <v>204</v>
      </c>
      <c r="H60" s="131">
        <v>214</v>
      </c>
    </row>
    <row r="61" spans="2:8" ht="45.75" customHeight="1" x14ac:dyDescent="0.2">
      <c r="B61" s="129"/>
      <c r="C61" s="1203" t="s">
        <v>595</v>
      </c>
      <c r="D61" s="1204"/>
      <c r="E61" s="1205"/>
      <c r="F61" s="130">
        <v>201</v>
      </c>
      <c r="G61" s="130">
        <v>201</v>
      </c>
      <c r="H61" s="131">
        <v>201</v>
      </c>
    </row>
    <row r="62" spans="2:8" ht="45.75" customHeight="1" thickBot="1" x14ac:dyDescent="0.25">
      <c r="B62" s="132"/>
      <c r="C62" s="1206" t="s">
        <v>596</v>
      </c>
      <c r="D62" s="1207"/>
      <c r="E62" s="1208"/>
      <c r="F62" s="133">
        <v>181</v>
      </c>
      <c r="G62" s="133">
        <v>181</v>
      </c>
      <c r="H62" s="134">
        <v>181</v>
      </c>
    </row>
    <row r="63" spans="2:8" ht="52.5" customHeight="1" thickBot="1" x14ac:dyDescent="0.25">
      <c r="B63" s="135"/>
      <c r="C63" s="1209" t="s">
        <v>53</v>
      </c>
      <c r="D63" s="1209"/>
      <c r="E63" s="1210"/>
      <c r="F63" s="136">
        <v>3176</v>
      </c>
      <c r="G63" s="136">
        <v>3461</v>
      </c>
      <c r="H63" s="137">
        <v>3554</v>
      </c>
    </row>
    <row r="64" spans="2:8" ht="13" x14ac:dyDescent="0.2"/>
  </sheetData>
  <sheetProtection algorithmName="SHA-512" hashValue="sOc3anepSP4RqR1GbPVzbacUK2CIndaaToQfc8e4+AU02qprGqAkjC4nRns433JkWWX3VehJ6pVARn19jI2nhw==" saltValue="KTCuWK5cEVm9uvKXx0h5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37524</v>
      </c>
      <c r="E3" s="156"/>
      <c r="F3" s="157">
        <v>108252</v>
      </c>
      <c r="G3" s="158"/>
      <c r="H3" s="159"/>
    </row>
    <row r="4" spans="1:8" x14ac:dyDescent="0.2">
      <c r="A4" s="160"/>
      <c r="B4" s="161"/>
      <c r="C4" s="162"/>
      <c r="D4" s="163">
        <v>14292</v>
      </c>
      <c r="E4" s="164"/>
      <c r="F4" s="165">
        <v>50321</v>
      </c>
      <c r="G4" s="166"/>
      <c r="H4" s="167"/>
    </row>
    <row r="5" spans="1:8" x14ac:dyDescent="0.2">
      <c r="A5" s="148" t="s">
        <v>551</v>
      </c>
      <c r="B5" s="153"/>
      <c r="C5" s="154"/>
      <c r="D5" s="155">
        <v>23069</v>
      </c>
      <c r="E5" s="156"/>
      <c r="F5" s="157">
        <v>93492</v>
      </c>
      <c r="G5" s="158"/>
      <c r="H5" s="159"/>
    </row>
    <row r="6" spans="1:8" x14ac:dyDescent="0.2">
      <c r="A6" s="160"/>
      <c r="B6" s="161"/>
      <c r="C6" s="162"/>
      <c r="D6" s="163">
        <v>10029</v>
      </c>
      <c r="E6" s="164"/>
      <c r="F6" s="165">
        <v>53316</v>
      </c>
      <c r="G6" s="166"/>
      <c r="H6" s="167"/>
    </row>
    <row r="7" spans="1:8" x14ac:dyDescent="0.2">
      <c r="A7" s="148" t="s">
        <v>552</v>
      </c>
      <c r="B7" s="153"/>
      <c r="C7" s="154"/>
      <c r="D7" s="155">
        <v>102540</v>
      </c>
      <c r="E7" s="156"/>
      <c r="F7" s="157">
        <v>94796</v>
      </c>
      <c r="G7" s="158"/>
      <c r="H7" s="159"/>
    </row>
    <row r="8" spans="1:8" x14ac:dyDescent="0.2">
      <c r="A8" s="160"/>
      <c r="B8" s="161"/>
      <c r="C8" s="162"/>
      <c r="D8" s="163">
        <v>52696</v>
      </c>
      <c r="E8" s="164"/>
      <c r="F8" s="165">
        <v>55781</v>
      </c>
      <c r="G8" s="166"/>
      <c r="H8" s="167"/>
    </row>
    <row r="9" spans="1:8" x14ac:dyDescent="0.2">
      <c r="A9" s="148" t="s">
        <v>553</v>
      </c>
      <c r="B9" s="153"/>
      <c r="C9" s="154"/>
      <c r="D9" s="155">
        <v>34708</v>
      </c>
      <c r="E9" s="156"/>
      <c r="F9" s="157">
        <v>85942</v>
      </c>
      <c r="G9" s="158"/>
      <c r="H9" s="159"/>
    </row>
    <row r="10" spans="1:8" x14ac:dyDescent="0.2">
      <c r="A10" s="160"/>
      <c r="B10" s="161"/>
      <c r="C10" s="162"/>
      <c r="D10" s="163">
        <v>4229</v>
      </c>
      <c r="E10" s="164"/>
      <c r="F10" s="165">
        <v>48630</v>
      </c>
      <c r="G10" s="166"/>
      <c r="H10" s="167"/>
    </row>
    <row r="11" spans="1:8" x14ac:dyDescent="0.2">
      <c r="A11" s="148" t="s">
        <v>554</v>
      </c>
      <c r="B11" s="153"/>
      <c r="C11" s="154"/>
      <c r="D11" s="155">
        <v>77955</v>
      </c>
      <c r="E11" s="156"/>
      <c r="F11" s="157">
        <v>95007</v>
      </c>
      <c r="G11" s="158"/>
      <c r="H11" s="159"/>
    </row>
    <row r="12" spans="1:8" x14ac:dyDescent="0.2">
      <c r="A12" s="160"/>
      <c r="B12" s="161"/>
      <c r="C12" s="168"/>
      <c r="D12" s="163">
        <v>27094</v>
      </c>
      <c r="E12" s="164"/>
      <c r="F12" s="165">
        <v>48509</v>
      </c>
      <c r="G12" s="166"/>
      <c r="H12" s="167"/>
    </row>
    <row r="13" spans="1:8" x14ac:dyDescent="0.2">
      <c r="A13" s="148"/>
      <c r="B13" s="153"/>
      <c r="C13" s="169"/>
      <c r="D13" s="170">
        <v>55159</v>
      </c>
      <c r="E13" s="171"/>
      <c r="F13" s="172">
        <v>95498</v>
      </c>
      <c r="G13" s="173"/>
      <c r="H13" s="159"/>
    </row>
    <row r="14" spans="1:8" x14ac:dyDescent="0.2">
      <c r="A14" s="160"/>
      <c r="B14" s="161"/>
      <c r="C14" s="162"/>
      <c r="D14" s="163">
        <v>21668</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4.21</v>
      </c>
      <c r="C19" s="174">
        <f>ROUND(VALUE(SUBSTITUTE(実質収支比率等に係る経年分析!G$48,"▲","-")),2)</f>
        <v>4.45</v>
      </c>
      <c r="D19" s="174">
        <f>ROUND(VALUE(SUBSTITUTE(実質収支比率等に係る経年分析!H$48,"▲","-")),2)</f>
        <v>3.91</v>
      </c>
      <c r="E19" s="174">
        <f>ROUND(VALUE(SUBSTITUTE(実質収支比率等に係る経年分析!I$48,"▲","-")),2)</f>
        <v>9.7799999999999994</v>
      </c>
      <c r="F19" s="174">
        <f>ROUND(VALUE(SUBSTITUTE(実質収支比率等に係る経年分析!J$48,"▲","-")),2)</f>
        <v>5.09</v>
      </c>
    </row>
    <row r="20" spans="1:11" x14ac:dyDescent="0.2">
      <c r="A20" s="174" t="s">
        <v>57</v>
      </c>
      <c r="B20" s="174">
        <f>ROUND(VALUE(SUBSTITUTE(実質収支比率等に係る経年分析!F$47,"▲","-")),2)</f>
        <v>28.33</v>
      </c>
      <c r="C20" s="174">
        <f>ROUND(VALUE(SUBSTITUTE(実質収支比率等に係る経年分析!G$47,"▲","-")),2)</f>
        <v>31.39</v>
      </c>
      <c r="D20" s="174">
        <f>ROUND(VALUE(SUBSTITUTE(実質収支比率等に係る経年分析!H$47,"▲","-")),2)</f>
        <v>30.08</v>
      </c>
      <c r="E20" s="174">
        <f>ROUND(VALUE(SUBSTITUTE(実質収支比率等に係る経年分析!I$47,"▲","-")),2)</f>
        <v>39.840000000000003</v>
      </c>
      <c r="F20" s="174">
        <f>ROUND(VALUE(SUBSTITUTE(実質収支比率等に係る経年分析!J$47,"▲","-")),2)</f>
        <v>39.17</v>
      </c>
    </row>
    <row r="21" spans="1:11" x14ac:dyDescent="0.2">
      <c r="A21" s="174" t="s">
        <v>58</v>
      </c>
      <c r="B21" s="174">
        <f>IF(ISNUMBER(VALUE(SUBSTITUTE(実質収支比率等に係る経年分析!F$49,"▲","-"))),ROUND(VALUE(SUBSTITUTE(実質収支比率等に係る経年分析!F$49,"▲","-")),2),NA())</f>
        <v>1.87</v>
      </c>
      <c r="C21" s="174">
        <f>IF(ISNUMBER(VALUE(SUBSTITUTE(実質収支比率等に係る経年分析!G$49,"▲","-"))),ROUND(VALUE(SUBSTITUTE(実質収支比率等に係る経年分析!G$49,"▲","-")),2),NA())</f>
        <v>9.61</v>
      </c>
      <c r="D21" s="174">
        <f>IF(ISNUMBER(VALUE(SUBSTITUTE(実質収支比率等に係る経年分析!H$49,"▲","-"))),ROUND(VALUE(SUBSTITUTE(実質収支比率等に係る経年分析!H$49,"▲","-")),2),NA())</f>
        <v>2.46</v>
      </c>
      <c r="E21" s="174">
        <f>IF(ISNUMBER(VALUE(SUBSTITUTE(実質収支比率等に係る経年分析!I$49,"▲","-"))),ROUND(VALUE(SUBSTITUTE(実質収支比率等に係る経年分析!I$49,"▲","-")),2),NA())</f>
        <v>10.82</v>
      </c>
      <c r="F21" s="174">
        <f>IF(ISNUMBER(VALUE(SUBSTITUTE(実質収支比率等に係る経年分析!J$49,"▲","-"))),ROUND(VALUE(SUBSTITUTE(実質収支比率等に係る経年分析!J$49,"▲","-")),2),NA())</f>
        <v>-3.71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学校給食事業特別会計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国民健康保険事業特別会計（施設勘定）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国民健康保険事業特別会計（事業勘定）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0.37</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1.54</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2.0299999999999998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9.8800000000000008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421</v>
      </c>
      <c r="E42" s="176"/>
      <c r="F42" s="176"/>
      <c r="G42" s="176">
        <f>'実質公債費比率（分子）の構造'!L$52</f>
        <v>413</v>
      </c>
      <c r="H42" s="176"/>
      <c r="I42" s="176"/>
      <c r="J42" s="176">
        <f>'実質公債費比率（分子）の構造'!M$52</f>
        <v>421</v>
      </c>
      <c r="K42" s="176"/>
      <c r="L42" s="176"/>
      <c r="M42" s="176">
        <f>'実質公債費比率（分子）の構造'!N$52</f>
        <v>413</v>
      </c>
      <c r="N42" s="176"/>
      <c r="O42" s="176"/>
      <c r="P42" s="176">
        <f>'実質公債費比率（分子）の構造'!O$52</f>
        <v>403</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36</v>
      </c>
      <c r="C44" s="176"/>
      <c r="D44" s="176"/>
      <c r="E44" s="176">
        <f>'実質公債費比率（分子）の構造'!L$50</f>
        <v>31</v>
      </c>
      <c r="F44" s="176"/>
      <c r="G44" s="176"/>
      <c r="H44" s="176">
        <f>'実質公債費比率（分子）の構造'!M$50</f>
        <v>22</v>
      </c>
      <c r="I44" s="176"/>
      <c r="J44" s="176"/>
      <c r="K44" s="176">
        <f>'実質公債費比率（分子）の構造'!N$50</f>
        <v>14</v>
      </c>
      <c r="L44" s="176"/>
      <c r="M44" s="176"/>
      <c r="N44" s="176">
        <f>'実質公債費比率（分子）の構造'!O$50</f>
        <v>11</v>
      </c>
      <c r="O44" s="176"/>
      <c r="P44" s="176"/>
    </row>
    <row r="45" spans="1:16" x14ac:dyDescent="0.2">
      <c r="A45" s="176" t="s">
        <v>68</v>
      </c>
      <c r="B45" s="176">
        <f>'実質公債費比率（分子）の構造'!K$49</f>
        <v>63</v>
      </c>
      <c r="C45" s="176"/>
      <c r="D45" s="176"/>
      <c r="E45" s="176">
        <f>'実質公債費比率（分子）の構造'!L$49</f>
        <v>64</v>
      </c>
      <c r="F45" s="176"/>
      <c r="G45" s="176"/>
      <c r="H45" s="176">
        <f>'実質公債費比率（分子）の構造'!M$49</f>
        <v>63</v>
      </c>
      <c r="I45" s="176"/>
      <c r="J45" s="176"/>
      <c r="K45" s="176">
        <f>'実質公債費比率（分子）の構造'!N$49</f>
        <v>43</v>
      </c>
      <c r="L45" s="176"/>
      <c r="M45" s="176"/>
      <c r="N45" s="176">
        <f>'実質公債費比率（分子）の構造'!O$49</f>
        <v>14</v>
      </c>
      <c r="O45" s="176"/>
      <c r="P45" s="176"/>
    </row>
    <row r="46" spans="1:16" x14ac:dyDescent="0.2">
      <c r="A46" s="176" t="s">
        <v>69</v>
      </c>
      <c r="B46" s="176">
        <f>'実質公債費比率（分子）の構造'!K$48</f>
        <v>229</v>
      </c>
      <c r="C46" s="176"/>
      <c r="D46" s="176"/>
      <c r="E46" s="176">
        <f>'実質公債費比率（分子）の構造'!L$48</f>
        <v>173</v>
      </c>
      <c r="F46" s="176"/>
      <c r="G46" s="176"/>
      <c r="H46" s="176">
        <f>'実質公債費比率（分子）の構造'!M$48</f>
        <v>166</v>
      </c>
      <c r="I46" s="176"/>
      <c r="J46" s="176"/>
      <c r="K46" s="176">
        <f>'実質公債費比率（分子）の構造'!N$48</f>
        <v>160</v>
      </c>
      <c r="L46" s="176"/>
      <c r="M46" s="176"/>
      <c r="N46" s="176">
        <f>'実質公債費比率（分子）の構造'!O$48</f>
        <v>165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445</v>
      </c>
      <c r="C49" s="176"/>
      <c r="D49" s="176"/>
      <c r="E49" s="176">
        <f>'実質公債費比率（分子）の構造'!L$45</f>
        <v>433</v>
      </c>
      <c r="F49" s="176"/>
      <c r="G49" s="176"/>
      <c r="H49" s="176">
        <f>'実質公債費比率（分子）の構造'!M$45</f>
        <v>427</v>
      </c>
      <c r="I49" s="176"/>
      <c r="J49" s="176"/>
      <c r="K49" s="176">
        <f>'実質公債費比率（分子）の構造'!N$45</f>
        <v>398</v>
      </c>
      <c r="L49" s="176"/>
      <c r="M49" s="176"/>
      <c r="N49" s="176">
        <f>'実質公債費比率（分子）の構造'!O$45</f>
        <v>373</v>
      </c>
      <c r="O49" s="176"/>
      <c r="P49" s="176"/>
    </row>
    <row r="50" spans="1:16" x14ac:dyDescent="0.2">
      <c r="A50" s="176" t="s">
        <v>73</v>
      </c>
      <c r="B50" s="176" t="e">
        <f>NA()</f>
        <v>#N/A</v>
      </c>
      <c r="C50" s="176">
        <f>IF(ISNUMBER('実質公債費比率（分子）の構造'!K$53),'実質公債費比率（分子）の構造'!K$53,NA())</f>
        <v>352</v>
      </c>
      <c r="D50" s="176" t="e">
        <f>NA()</f>
        <v>#N/A</v>
      </c>
      <c r="E50" s="176" t="e">
        <f>NA()</f>
        <v>#N/A</v>
      </c>
      <c r="F50" s="176">
        <f>IF(ISNUMBER('実質公債費比率（分子）の構造'!L$53),'実質公債費比率（分子）の構造'!L$53,NA())</f>
        <v>288</v>
      </c>
      <c r="G50" s="176" t="e">
        <f>NA()</f>
        <v>#N/A</v>
      </c>
      <c r="H50" s="176" t="e">
        <f>NA()</f>
        <v>#N/A</v>
      </c>
      <c r="I50" s="176">
        <f>IF(ISNUMBER('実質公債費比率（分子）の構造'!M$53),'実質公債費比率（分子）の構造'!M$53,NA())</f>
        <v>257</v>
      </c>
      <c r="J50" s="176" t="e">
        <f>NA()</f>
        <v>#N/A</v>
      </c>
      <c r="K50" s="176" t="e">
        <f>NA()</f>
        <v>#N/A</v>
      </c>
      <c r="L50" s="176">
        <f>IF(ISNUMBER('実質公債費比率（分子）の構造'!N$53),'実質公債費比率（分子）の構造'!N$53,NA())</f>
        <v>202</v>
      </c>
      <c r="M50" s="176" t="e">
        <f>NA()</f>
        <v>#N/A</v>
      </c>
      <c r="N50" s="176" t="e">
        <f>NA()</f>
        <v>#N/A</v>
      </c>
      <c r="O50" s="176">
        <f>IF(ISNUMBER('実質公債費比率（分子）の構造'!O$53),'実質公債費比率（分子）の構造'!O$53,NA())</f>
        <v>160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5022</v>
      </c>
      <c r="E56" s="175"/>
      <c r="F56" s="175"/>
      <c r="G56" s="175">
        <f>'将来負担比率（分子）の構造'!J$52</f>
        <v>5037</v>
      </c>
      <c r="H56" s="175"/>
      <c r="I56" s="175"/>
      <c r="J56" s="175">
        <f>'将来負担比率（分子）の構造'!K$52</f>
        <v>4943</v>
      </c>
      <c r="K56" s="175"/>
      <c r="L56" s="175"/>
      <c r="M56" s="175">
        <f>'将来負担比率（分子）の構造'!L$52</f>
        <v>4847</v>
      </c>
      <c r="N56" s="175"/>
      <c r="O56" s="175"/>
      <c r="P56" s="175">
        <f>'将来負担比率（分子）の構造'!M$52</f>
        <v>4645</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3592</v>
      </c>
      <c r="E58" s="175"/>
      <c r="F58" s="175"/>
      <c r="G58" s="175">
        <f>'将来負担比率（分子）の構造'!J$50</f>
        <v>3683</v>
      </c>
      <c r="H58" s="175"/>
      <c r="I58" s="175"/>
      <c r="J58" s="175">
        <f>'将来負担比率（分子）の構造'!K$50</f>
        <v>3659</v>
      </c>
      <c r="K58" s="175"/>
      <c r="L58" s="175"/>
      <c r="M58" s="175">
        <f>'将来負担比率（分子）の構造'!L$50</f>
        <v>3941</v>
      </c>
      <c r="N58" s="175"/>
      <c r="O58" s="175"/>
      <c r="P58" s="175">
        <f>'将来負担比率（分子）の構造'!M$50</f>
        <v>4048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862</v>
      </c>
      <c r="C62" s="175"/>
      <c r="D62" s="175"/>
      <c r="E62" s="175">
        <f>'将来負担比率（分子）の構造'!J$45</f>
        <v>854</v>
      </c>
      <c r="F62" s="175"/>
      <c r="G62" s="175"/>
      <c r="H62" s="175">
        <f>'将来負担比率（分子）の構造'!K$45</f>
        <v>820</v>
      </c>
      <c r="I62" s="175"/>
      <c r="J62" s="175"/>
      <c r="K62" s="175">
        <f>'将来負担比率（分子）の構造'!L$45</f>
        <v>811</v>
      </c>
      <c r="L62" s="175"/>
      <c r="M62" s="175"/>
      <c r="N62" s="175">
        <f>'将来負担比率（分子）の構造'!M$45</f>
        <v>780</v>
      </c>
      <c r="O62" s="175"/>
      <c r="P62" s="175"/>
    </row>
    <row r="63" spans="1:16" x14ac:dyDescent="0.2">
      <c r="A63" s="175" t="s">
        <v>36</v>
      </c>
      <c r="B63" s="175">
        <f>'将来負担比率（分子）の構造'!I$44</f>
        <v>233</v>
      </c>
      <c r="C63" s="175"/>
      <c r="D63" s="175"/>
      <c r="E63" s="175">
        <f>'将来負担比率（分子）の構造'!J$44</f>
        <v>174</v>
      </c>
      <c r="F63" s="175"/>
      <c r="G63" s="175"/>
      <c r="H63" s="175">
        <f>'将来負担比率（分子）の構造'!K$44</f>
        <v>118</v>
      </c>
      <c r="I63" s="175"/>
      <c r="J63" s="175"/>
      <c r="K63" s="175">
        <f>'将来負担比率（分子）の構造'!L$44</f>
        <v>86</v>
      </c>
      <c r="L63" s="175"/>
      <c r="M63" s="175"/>
      <c r="N63" s="175">
        <f>'将来負担比率（分子）の構造'!M$44</f>
        <v>77</v>
      </c>
      <c r="O63" s="175"/>
      <c r="P63" s="175"/>
    </row>
    <row r="64" spans="1:16" x14ac:dyDescent="0.2">
      <c r="A64" s="175" t="s">
        <v>35</v>
      </c>
      <c r="B64" s="175">
        <f>'将来負担比率（分子）の構造'!I$43</f>
        <v>3223</v>
      </c>
      <c r="C64" s="175"/>
      <c r="D64" s="175"/>
      <c r="E64" s="175">
        <f>'将来負担比率（分子）の構造'!J$43</f>
        <v>2931</v>
      </c>
      <c r="F64" s="175"/>
      <c r="G64" s="175"/>
      <c r="H64" s="175">
        <f>'将来負担比率（分子）の構造'!K$43</f>
        <v>2497</v>
      </c>
      <c r="I64" s="175"/>
      <c r="J64" s="175"/>
      <c r="K64" s="175">
        <f>'将来負担比率（分子）の構造'!L$43</f>
        <v>2032</v>
      </c>
      <c r="L64" s="175"/>
      <c r="M64" s="175"/>
      <c r="N64" s="175">
        <f>'将来負担比率（分子）の構造'!M$43</f>
        <v>1816</v>
      </c>
      <c r="O64" s="175"/>
      <c r="P64" s="175"/>
    </row>
    <row r="65" spans="1:16" x14ac:dyDescent="0.2">
      <c r="A65" s="175" t="s">
        <v>34</v>
      </c>
      <c r="B65" s="175">
        <f>'将来負担比率（分子）の構造'!I$42</f>
        <v>146</v>
      </c>
      <c r="C65" s="175"/>
      <c r="D65" s="175"/>
      <c r="E65" s="175">
        <f>'将来負担比率（分子）の構造'!J$42</f>
        <v>116</v>
      </c>
      <c r="F65" s="175"/>
      <c r="G65" s="175"/>
      <c r="H65" s="175">
        <f>'将来負担比率（分子）の構造'!K$42</f>
        <v>93</v>
      </c>
      <c r="I65" s="175"/>
      <c r="J65" s="175"/>
      <c r="K65" s="175">
        <f>'将来負担比率（分子）の構造'!L$42</f>
        <v>80</v>
      </c>
      <c r="L65" s="175"/>
      <c r="M65" s="175"/>
      <c r="N65" s="175">
        <f>'将来負担比率（分子）の構造'!M$42</f>
        <v>71</v>
      </c>
      <c r="O65" s="175"/>
      <c r="P65" s="175"/>
    </row>
    <row r="66" spans="1:16" x14ac:dyDescent="0.2">
      <c r="A66" s="175" t="s">
        <v>33</v>
      </c>
      <c r="B66" s="175">
        <f>'将来負担比率（分子）の構造'!I$41</f>
        <v>4612</v>
      </c>
      <c r="C66" s="175"/>
      <c r="D66" s="175"/>
      <c r="E66" s="175">
        <f>'将来負担比率（分子）の構造'!J$41</f>
        <v>4224</v>
      </c>
      <c r="F66" s="175"/>
      <c r="G66" s="175"/>
      <c r="H66" s="175">
        <f>'将来負担比率（分子）の構造'!K$41</f>
        <v>4619</v>
      </c>
      <c r="I66" s="175"/>
      <c r="J66" s="175"/>
      <c r="K66" s="175">
        <f>'将来負担比率（分子）の構造'!L$41</f>
        <v>4629</v>
      </c>
      <c r="L66" s="175"/>
      <c r="M66" s="175"/>
      <c r="N66" s="175">
        <f>'将来負担比率（分子）の構造'!M$41</f>
        <v>4605</v>
      </c>
      <c r="O66" s="175"/>
      <c r="P66" s="175"/>
    </row>
    <row r="67" spans="1:16" x14ac:dyDescent="0.2">
      <c r="A67" s="175" t="s">
        <v>77</v>
      </c>
      <c r="B67" s="175" t="e">
        <f>NA()</f>
        <v>#N/A</v>
      </c>
      <c r="C67" s="175">
        <f>IF(ISNUMBER('将来負担比率（分子）の構造'!I$53), IF('将来負担比率（分子）の構造'!I$53 &lt; 0, 0, '将来負担比率（分子）の構造'!I$53), NA())</f>
        <v>462</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1378</v>
      </c>
      <c r="C72" s="179">
        <f>基金残高に係る経年分析!G55</f>
        <v>1598</v>
      </c>
      <c r="D72" s="179">
        <f>基金残高に係る経年分析!H55</f>
        <v>1625</v>
      </c>
    </row>
    <row r="73" spans="1:16" x14ac:dyDescent="0.2">
      <c r="A73" s="178" t="s">
        <v>80</v>
      </c>
      <c r="B73" s="179">
        <f>基金残高に係る経年分析!F56</f>
        <v>241</v>
      </c>
      <c r="C73" s="179">
        <f>基金残高に係る経年分析!G56</f>
        <v>308</v>
      </c>
      <c r="D73" s="179">
        <f>基金残高に係る経年分析!H56</f>
        <v>308</v>
      </c>
    </row>
    <row r="74" spans="1:16" x14ac:dyDescent="0.2">
      <c r="A74" s="178" t="s">
        <v>81</v>
      </c>
      <c r="B74" s="179">
        <f>基金残高に係る経年分析!F57</f>
        <v>1558</v>
      </c>
      <c r="C74" s="179">
        <f>基金残高に係る経年分析!G57</f>
        <v>1555</v>
      </c>
      <c r="D74" s="179">
        <f>基金残高に係る経年分析!H57</f>
        <v>1620</v>
      </c>
    </row>
  </sheetData>
  <sheetProtection algorithmName="SHA-512" hashValue="eWbKcXLE4Ahj0dt1Yg9+1ISuQi0K5td48WkMZe7cH5Mnna5EsfeuSDHzbaYDCFnQBAM34OPEM8s1GXLsbVlgvQ==" saltValue="u+Kz6IM0NRQHReKWUFui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234</v>
      </c>
      <c r="C5" s="610"/>
      <c r="D5" s="610"/>
      <c r="E5" s="610"/>
      <c r="F5" s="610"/>
      <c r="G5" s="610"/>
      <c r="H5" s="610"/>
      <c r="I5" s="610"/>
      <c r="J5" s="610"/>
      <c r="K5" s="610"/>
      <c r="L5" s="610"/>
      <c r="M5" s="610"/>
      <c r="N5" s="610"/>
      <c r="O5" s="610"/>
      <c r="P5" s="610"/>
      <c r="Q5" s="611"/>
      <c r="R5" s="612">
        <v>3648505</v>
      </c>
      <c r="S5" s="613"/>
      <c r="T5" s="613"/>
      <c r="U5" s="613"/>
      <c r="V5" s="613"/>
      <c r="W5" s="613"/>
      <c r="X5" s="613"/>
      <c r="Y5" s="614"/>
      <c r="Z5" s="615">
        <v>49.5</v>
      </c>
      <c r="AA5" s="615"/>
      <c r="AB5" s="615"/>
      <c r="AC5" s="615"/>
      <c r="AD5" s="616">
        <v>3648505</v>
      </c>
      <c r="AE5" s="616"/>
      <c r="AF5" s="616"/>
      <c r="AG5" s="616"/>
      <c r="AH5" s="616"/>
      <c r="AI5" s="616"/>
      <c r="AJ5" s="616"/>
      <c r="AK5" s="616"/>
      <c r="AL5" s="617">
        <v>85.6</v>
      </c>
      <c r="AM5" s="618"/>
      <c r="AN5" s="618"/>
      <c r="AO5" s="619"/>
      <c r="AP5" s="609" t="s">
        <v>235</v>
      </c>
      <c r="AQ5" s="610"/>
      <c r="AR5" s="610"/>
      <c r="AS5" s="610"/>
      <c r="AT5" s="610"/>
      <c r="AU5" s="610"/>
      <c r="AV5" s="610"/>
      <c r="AW5" s="610"/>
      <c r="AX5" s="610"/>
      <c r="AY5" s="610"/>
      <c r="AZ5" s="610"/>
      <c r="BA5" s="610"/>
      <c r="BB5" s="610"/>
      <c r="BC5" s="610"/>
      <c r="BD5" s="610"/>
      <c r="BE5" s="610"/>
      <c r="BF5" s="611"/>
      <c r="BG5" s="623">
        <v>3648505</v>
      </c>
      <c r="BH5" s="624"/>
      <c r="BI5" s="624"/>
      <c r="BJ5" s="624"/>
      <c r="BK5" s="624"/>
      <c r="BL5" s="624"/>
      <c r="BM5" s="624"/>
      <c r="BN5" s="625"/>
      <c r="BO5" s="626">
        <v>100</v>
      </c>
      <c r="BP5" s="626"/>
      <c r="BQ5" s="626"/>
      <c r="BR5" s="626"/>
      <c r="BS5" s="627">
        <v>106468</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2">
      <c r="B6" s="620" t="s">
        <v>239</v>
      </c>
      <c r="C6" s="621"/>
      <c r="D6" s="621"/>
      <c r="E6" s="621"/>
      <c r="F6" s="621"/>
      <c r="G6" s="621"/>
      <c r="H6" s="621"/>
      <c r="I6" s="621"/>
      <c r="J6" s="621"/>
      <c r="K6" s="621"/>
      <c r="L6" s="621"/>
      <c r="M6" s="621"/>
      <c r="N6" s="621"/>
      <c r="O6" s="621"/>
      <c r="P6" s="621"/>
      <c r="Q6" s="622"/>
      <c r="R6" s="623">
        <v>47573</v>
      </c>
      <c r="S6" s="624"/>
      <c r="T6" s="624"/>
      <c r="U6" s="624"/>
      <c r="V6" s="624"/>
      <c r="W6" s="624"/>
      <c r="X6" s="624"/>
      <c r="Y6" s="625"/>
      <c r="Z6" s="626">
        <v>0.6</v>
      </c>
      <c r="AA6" s="626"/>
      <c r="AB6" s="626"/>
      <c r="AC6" s="626"/>
      <c r="AD6" s="627">
        <v>47573</v>
      </c>
      <c r="AE6" s="627"/>
      <c r="AF6" s="627"/>
      <c r="AG6" s="627"/>
      <c r="AH6" s="627"/>
      <c r="AI6" s="627"/>
      <c r="AJ6" s="627"/>
      <c r="AK6" s="627"/>
      <c r="AL6" s="628">
        <v>1.1000000000000001</v>
      </c>
      <c r="AM6" s="629"/>
      <c r="AN6" s="629"/>
      <c r="AO6" s="630"/>
      <c r="AP6" s="620" t="s">
        <v>240</v>
      </c>
      <c r="AQ6" s="621"/>
      <c r="AR6" s="621"/>
      <c r="AS6" s="621"/>
      <c r="AT6" s="621"/>
      <c r="AU6" s="621"/>
      <c r="AV6" s="621"/>
      <c r="AW6" s="621"/>
      <c r="AX6" s="621"/>
      <c r="AY6" s="621"/>
      <c r="AZ6" s="621"/>
      <c r="BA6" s="621"/>
      <c r="BB6" s="621"/>
      <c r="BC6" s="621"/>
      <c r="BD6" s="621"/>
      <c r="BE6" s="621"/>
      <c r="BF6" s="622"/>
      <c r="BG6" s="623">
        <v>3648505</v>
      </c>
      <c r="BH6" s="624"/>
      <c r="BI6" s="624"/>
      <c r="BJ6" s="624"/>
      <c r="BK6" s="624"/>
      <c r="BL6" s="624"/>
      <c r="BM6" s="624"/>
      <c r="BN6" s="625"/>
      <c r="BO6" s="626">
        <v>100</v>
      </c>
      <c r="BP6" s="626"/>
      <c r="BQ6" s="626"/>
      <c r="BR6" s="626"/>
      <c r="BS6" s="627">
        <v>106468</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72658</v>
      </c>
      <c r="CS6" s="624"/>
      <c r="CT6" s="624"/>
      <c r="CU6" s="624"/>
      <c r="CV6" s="624"/>
      <c r="CW6" s="624"/>
      <c r="CX6" s="624"/>
      <c r="CY6" s="625"/>
      <c r="CZ6" s="617">
        <v>1.1000000000000001</v>
      </c>
      <c r="DA6" s="618"/>
      <c r="DB6" s="618"/>
      <c r="DC6" s="634"/>
      <c r="DD6" s="632" t="s">
        <v>180</v>
      </c>
      <c r="DE6" s="624"/>
      <c r="DF6" s="624"/>
      <c r="DG6" s="624"/>
      <c r="DH6" s="624"/>
      <c r="DI6" s="624"/>
      <c r="DJ6" s="624"/>
      <c r="DK6" s="624"/>
      <c r="DL6" s="624"/>
      <c r="DM6" s="624"/>
      <c r="DN6" s="624"/>
      <c r="DO6" s="624"/>
      <c r="DP6" s="625"/>
      <c r="DQ6" s="632">
        <v>72658</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947</v>
      </c>
      <c r="S7" s="624"/>
      <c r="T7" s="624"/>
      <c r="U7" s="624"/>
      <c r="V7" s="624"/>
      <c r="W7" s="624"/>
      <c r="X7" s="624"/>
      <c r="Y7" s="625"/>
      <c r="Z7" s="626">
        <v>0</v>
      </c>
      <c r="AA7" s="626"/>
      <c r="AB7" s="626"/>
      <c r="AC7" s="626"/>
      <c r="AD7" s="627">
        <v>947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1300098</v>
      </c>
      <c r="BH7" s="624"/>
      <c r="BI7" s="624"/>
      <c r="BJ7" s="624"/>
      <c r="BK7" s="624"/>
      <c r="BL7" s="624"/>
      <c r="BM7" s="624"/>
      <c r="BN7" s="625"/>
      <c r="BO7" s="626">
        <v>35.6</v>
      </c>
      <c r="BP7" s="626"/>
      <c r="BQ7" s="626"/>
      <c r="BR7" s="626"/>
      <c r="BS7" s="627">
        <v>106468</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1393686</v>
      </c>
      <c r="CS7" s="624"/>
      <c r="CT7" s="624"/>
      <c r="CU7" s="624"/>
      <c r="CV7" s="624"/>
      <c r="CW7" s="624"/>
      <c r="CX7" s="624"/>
      <c r="CY7" s="625"/>
      <c r="CZ7" s="626">
        <v>20.6</v>
      </c>
      <c r="DA7" s="626"/>
      <c r="DB7" s="626"/>
      <c r="DC7" s="626"/>
      <c r="DD7" s="632">
        <v>221206</v>
      </c>
      <c r="DE7" s="624"/>
      <c r="DF7" s="624"/>
      <c r="DG7" s="624"/>
      <c r="DH7" s="624"/>
      <c r="DI7" s="624"/>
      <c r="DJ7" s="624"/>
      <c r="DK7" s="624"/>
      <c r="DL7" s="624"/>
      <c r="DM7" s="624"/>
      <c r="DN7" s="624"/>
      <c r="DO7" s="624"/>
      <c r="DP7" s="625"/>
      <c r="DQ7" s="632">
        <v>896532</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9413</v>
      </c>
      <c r="S8" s="624"/>
      <c r="T8" s="624"/>
      <c r="U8" s="624"/>
      <c r="V8" s="624"/>
      <c r="W8" s="624"/>
      <c r="X8" s="624"/>
      <c r="Y8" s="625"/>
      <c r="Z8" s="626">
        <v>0.1</v>
      </c>
      <c r="AA8" s="626"/>
      <c r="AB8" s="626"/>
      <c r="AC8" s="626"/>
      <c r="AD8" s="627">
        <v>9413</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21927</v>
      </c>
      <c r="BH8" s="624"/>
      <c r="BI8" s="624"/>
      <c r="BJ8" s="624"/>
      <c r="BK8" s="624"/>
      <c r="BL8" s="624"/>
      <c r="BM8" s="624"/>
      <c r="BN8" s="625"/>
      <c r="BO8" s="626">
        <v>0.6</v>
      </c>
      <c r="BP8" s="626"/>
      <c r="BQ8" s="626"/>
      <c r="BR8" s="626"/>
      <c r="BS8" s="627" t="s">
        <v>180</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1779900</v>
      </c>
      <c r="CS8" s="624"/>
      <c r="CT8" s="624"/>
      <c r="CU8" s="624"/>
      <c r="CV8" s="624"/>
      <c r="CW8" s="624"/>
      <c r="CX8" s="624"/>
      <c r="CY8" s="625"/>
      <c r="CZ8" s="626">
        <v>26.3</v>
      </c>
      <c r="DA8" s="626"/>
      <c r="DB8" s="626"/>
      <c r="DC8" s="626"/>
      <c r="DD8" s="632">
        <v>86588</v>
      </c>
      <c r="DE8" s="624"/>
      <c r="DF8" s="624"/>
      <c r="DG8" s="624"/>
      <c r="DH8" s="624"/>
      <c r="DI8" s="624"/>
      <c r="DJ8" s="624"/>
      <c r="DK8" s="624"/>
      <c r="DL8" s="624"/>
      <c r="DM8" s="624"/>
      <c r="DN8" s="624"/>
      <c r="DO8" s="624"/>
      <c r="DP8" s="625"/>
      <c r="DQ8" s="632">
        <v>838522</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7389</v>
      </c>
      <c r="S9" s="624"/>
      <c r="T9" s="624"/>
      <c r="U9" s="624"/>
      <c r="V9" s="624"/>
      <c r="W9" s="624"/>
      <c r="X9" s="624"/>
      <c r="Y9" s="625"/>
      <c r="Z9" s="626">
        <v>0.1</v>
      </c>
      <c r="AA9" s="626"/>
      <c r="AB9" s="626"/>
      <c r="AC9" s="626"/>
      <c r="AD9" s="627">
        <v>7389</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622989</v>
      </c>
      <c r="BH9" s="624"/>
      <c r="BI9" s="624"/>
      <c r="BJ9" s="624"/>
      <c r="BK9" s="624"/>
      <c r="BL9" s="624"/>
      <c r="BM9" s="624"/>
      <c r="BN9" s="625"/>
      <c r="BO9" s="626">
        <v>17.100000000000001</v>
      </c>
      <c r="BP9" s="626"/>
      <c r="BQ9" s="626"/>
      <c r="BR9" s="626"/>
      <c r="BS9" s="627" t="s">
        <v>180</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539366</v>
      </c>
      <c r="CS9" s="624"/>
      <c r="CT9" s="624"/>
      <c r="CU9" s="624"/>
      <c r="CV9" s="624"/>
      <c r="CW9" s="624"/>
      <c r="CX9" s="624"/>
      <c r="CY9" s="625"/>
      <c r="CZ9" s="626">
        <v>8</v>
      </c>
      <c r="DA9" s="626"/>
      <c r="DB9" s="626"/>
      <c r="DC9" s="626"/>
      <c r="DD9" s="632">
        <v>664</v>
      </c>
      <c r="DE9" s="624"/>
      <c r="DF9" s="624"/>
      <c r="DG9" s="624"/>
      <c r="DH9" s="624"/>
      <c r="DI9" s="624"/>
      <c r="DJ9" s="624"/>
      <c r="DK9" s="624"/>
      <c r="DL9" s="624"/>
      <c r="DM9" s="624"/>
      <c r="DN9" s="624"/>
      <c r="DO9" s="624"/>
      <c r="DP9" s="625"/>
      <c r="DQ9" s="632">
        <v>419798</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252</v>
      </c>
      <c r="AA10" s="626"/>
      <c r="AB10" s="626"/>
      <c r="AC10" s="626"/>
      <c r="AD10" s="627" t="s">
        <v>180</v>
      </c>
      <c r="AE10" s="627"/>
      <c r="AF10" s="627"/>
      <c r="AG10" s="627"/>
      <c r="AH10" s="627"/>
      <c r="AI10" s="627"/>
      <c r="AJ10" s="627"/>
      <c r="AK10" s="627"/>
      <c r="AL10" s="628" t="s">
        <v>180</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92701</v>
      </c>
      <c r="BH10" s="624"/>
      <c r="BI10" s="624"/>
      <c r="BJ10" s="624"/>
      <c r="BK10" s="624"/>
      <c r="BL10" s="624"/>
      <c r="BM10" s="624"/>
      <c r="BN10" s="625"/>
      <c r="BO10" s="626">
        <v>2.5</v>
      </c>
      <c r="BP10" s="626"/>
      <c r="BQ10" s="626"/>
      <c r="BR10" s="626"/>
      <c r="BS10" s="627" t="s">
        <v>252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11818</v>
      </c>
      <c r="CS10" s="624"/>
      <c r="CT10" s="624"/>
      <c r="CU10" s="624"/>
      <c r="CV10" s="624"/>
      <c r="CW10" s="624"/>
      <c r="CX10" s="624"/>
      <c r="CY10" s="625"/>
      <c r="CZ10" s="626">
        <v>0.2</v>
      </c>
      <c r="DA10" s="626"/>
      <c r="DB10" s="626"/>
      <c r="DC10" s="626"/>
      <c r="DD10" s="632" t="s">
        <v>180</v>
      </c>
      <c r="DE10" s="624"/>
      <c r="DF10" s="624"/>
      <c r="DG10" s="624"/>
      <c r="DH10" s="624"/>
      <c r="DI10" s="624"/>
      <c r="DJ10" s="624"/>
      <c r="DK10" s="624"/>
      <c r="DL10" s="624"/>
      <c r="DM10" s="624"/>
      <c r="DN10" s="624"/>
      <c r="DO10" s="624"/>
      <c r="DP10" s="625"/>
      <c r="DQ10" s="632">
        <v>11788</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359698</v>
      </c>
      <c r="S11" s="624"/>
      <c r="T11" s="624"/>
      <c r="U11" s="624"/>
      <c r="V11" s="624"/>
      <c r="W11" s="624"/>
      <c r="X11" s="624"/>
      <c r="Y11" s="625"/>
      <c r="Z11" s="628">
        <v>4.9000000000000004</v>
      </c>
      <c r="AA11" s="629"/>
      <c r="AB11" s="629"/>
      <c r="AC11" s="635"/>
      <c r="AD11" s="632">
        <v>359698</v>
      </c>
      <c r="AE11" s="624"/>
      <c r="AF11" s="624"/>
      <c r="AG11" s="624"/>
      <c r="AH11" s="624"/>
      <c r="AI11" s="624"/>
      <c r="AJ11" s="624"/>
      <c r="AK11" s="625"/>
      <c r="AL11" s="628">
        <v>8.4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562481</v>
      </c>
      <c r="BH11" s="624"/>
      <c r="BI11" s="624"/>
      <c r="BJ11" s="624"/>
      <c r="BK11" s="624"/>
      <c r="BL11" s="624"/>
      <c r="BM11" s="624"/>
      <c r="BN11" s="625"/>
      <c r="BO11" s="626">
        <v>15.4</v>
      </c>
      <c r="BP11" s="626"/>
      <c r="BQ11" s="626"/>
      <c r="BR11" s="626"/>
      <c r="BS11" s="627">
        <v>106468</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548423</v>
      </c>
      <c r="CS11" s="624"/>
      <c r="CT11" s="624"/>
      <c r="CU11" s="624"/>
      <c r="CV11" s="624"/>
      <c r="CW11" s="624"/>
      <c r="CX11" s="624"/>
      <c r="CY11" s="625"/>
      <c r="CZ11" s="626">
        <v>8.1</v>
      </c>
      <c r="DA11" s="626"/>
      <c r="DB11" s="626"/>
      <c r="DC11" s="626"/>
      <c r="DD11" s="632">
        <v>224318</v>
      </c>
      <c r="DE11" s="624"/>
      <c r="DF11" s="624"/>
      <c r="DG11" s="624"/>
      <c r="DH11" s="624"/>
      <c r="DI11" s="624"/>
      <c r="DJ11" s="624"/>
      <c r="DK11" s="624"/>
      <c r="DL11" s="624"/>
      <c r="DM11" s="624"/>
      <c r="DN11" s="624"/>
      <c r="DO11" s="624"/>
      <c r="DP11" s="625"/>
      <c r="DQ11" s="632">
        <v>177594</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16569</v>
      </c>
      <c r="S12" s="624"/>
      <c r="T12" s="624"/>
      <c r="U12" s="624"/>
      <c r="V12" s="624"/>
      <c r="W12" s="624"/>
      <c r="X12" s="624"/>
      <c r="Y12" s="625"/>
      <c r="Z12" s="626">
        <v>0.2</v>
      </c>
      <c r="AA12" s="626"/>
      <c r="AB12" s="626"/>
      <c r="AC12" s="626"/>
      <c r="AD12" s="627">
        <v>16569</v>
      </c>
      <c r="AE12" s="627"/>
      <c r="AF12" s="627"/>
      <c r="AG12" s="627"/>
      <c r="AH12" s="627"/>
      <c r="AI12" s="627"/>
      <c r="AJ12" s="627"/>
      <c r="AK12" s="627"/>
      <c r="AL12" s="628">
        <v>0.4</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2161269</v>
      </c>
      <c r="BH12" s="624"/>
      <c r="BI12" s="624"/>
      <c r="BJ12" s="624"/>
      <c r="BK12" s="624"/>
      <c r="BL12" s="624"/>
      <c r="BM12" s="624"/>
      <c r="BN12" s="625"/>
      <c r="BO12" s="626">
        <v>59.2</v>
      </c>
      <c r="BP12" s="626"/>
      <c r="BQ12" s="626"/>
      <c r="BR12" s="626"/>
      <c r="BS12" s="627" t="s">
        <v>252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116764</v>
      </c>
      <c r="CS12" s="624"/>
      <c r="CT12" s="624"/>
      <c r="CU12" s="624"/>
      <c r="CV12" s="624"/>
      <c r="CW12" s="624"/>
      <c r="CX12" s="624"/>
      <c r="CY12" s="625"/>
      <c r="CZ12" s="626">
        <v>1.7</v>
      </c>
      <c r="DA12" s="626"/>
      <c r="DB12" s="626"/>
      <c r="DC12" s="626"/>
      <c r="DD12" s="632" t="s">
        <v>180</v>
      </c>
      <c r="DE12" s="624"/>
      <c r="DF12" s="624"/>
      <c r="DG12" s="624"/>
      <c r="DH12" s="624"/>
      <c r="DI12" s="624"/>
      <c r="DJ12" s="624"/>
      <c r="DK12" s="624"/>
      <c r="DL12" s="624"/>
      <c r="DM12" s="624"/>
      <c r="DN12" s="624"/>
      <c r="DO12" s="624"/>
      <c r="DP12" s="625"/>
      <c r="DQ12" s="632">
        <v>112020</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252</v>
      </c>
      <c r="S13" s="624"/>
      <c r="T13" s="624"/>
      <c r="U13" s="624"/>
      <c r="V13" s="624"/>
      <c r="W13" s="624"/>
      <c r="X13" s="624"/>
      <c r="Y13" s="625"/>
      <c r="Z13" s="626" t="s">
        <v>252</v>
      </c>
      <c r="AA13" s="626"/>
      <c r="AB13" s="626"/>
      <c r="AC13" s="626"/>
      <c r="AD13" s="627" t="s">
        <v>252</v>
      </c>
      <c r="AE13" s="627"/>
      <c r="AF13" s="627"/>
      <c r="AG13" s="627"/>
      <c r="AH13" s="627"/>
      <c r="AI13" s="627"/>
      <c r="AJ13" s="627"/>
      <c r="AK13" s="627"/>
      <c r="AL13" s="628" t="s">
        <v>180</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2161066</v>
      </c>
      <c r="BH13" s="624"/>
      <c r="BI13" s="624"/>
      <c r="BJ13" s="624"/>
      <c r="BK13" s="624"/>
      <c r="BL13" s="624"/>
      <c r="BM13" s="624"/>
      <c r="BN13" s="625"/>
      <c r="BO13" s="626">
        <v>59.2</v>
      </c>
      <c r="BP13" s="626"/>
      <c r="BQ13" s="626"/>
      <c r="BR13" s="626"/>
      <c r="BS13" s="627" t="s">
        <v>180</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813030</v>
      </c>
      <c r="CS13" s="624"/>
      <c r="CT13" s="624"/>
      <c r="CU13" s="624"/>
      <c r="CV13" s="624"/>
      <c r="CW13" s="624"/>
      <c r="CX13" s="624"/>
      <c r="CY13" s="625"/>
      <c r="CZ13" s="626">
        <v>12</v>
      </c>
      <c r="DA13" s="626"/>
      <c r="DB13" s="626"/>
      <c r="DC13" s="626"/>
      <c r="DD13" s="632">
        <v>343244</v>
      </c>
      <c r="DE13" s="624"/>
      <c r="DF13" s="624"/>
      <c r="DG13" s="624"/>
      <c r="DH13" s="624"/>
      <c r="DI13" s="624"/>
      <c r="DJ13" s="624"/>
      <c r="DK13" s="624"/>
      <c r="DL13" s="624"/>
      <c r="DM13" s="624"/>
      <c r="DN13" s="624"/>
      <c r="DO13" s="624"/>
      <c r="DP13" s="625"/>
      <c r="DQ13" s="632">
        <v>447525</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t="s">
        <v>180</v>
      </c>
      <c r="S14" s="624"/>
      <c r="T14" s="624"/>
      <c r="U14" s="624"/>
      <c r="V14" s="624"/>
      <c r="W14" s="624"/>
      <c r="X14" s="624"/>
      <c r="Y14" s="625"/>
      <c r="Z14" s="626" t="s">
        <v>180</v>
      </c>
      <c r="AA14" s="626"/>
      <c r="AB14" s="626"/>
      <c r="AC14" s="626"/>
      <c r="AD14" s="627" t="s">
        <v>252</v>
      </c>
      <c r="AE14" s="627"/>
      <c r="AF14" s="627"/>
      <c r="AG14" s="627"/>
      <c r="AH14" s="627"/>
      <c r="AI14" s="627"/>
      <c r="AJ14" s="627"/>
      <c r="AK14" s="627"/>
      <c r="AL14" s="628" t="s">
        <v>252</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55925</v>
      </c>
      <c r="BH14" s="624"/>
      <c r="BI14" s="624"/>
      <c r="BJ14" s="624"/>
      <c r="BK14" s="624"/>
      <c r="BL14" s="624"/>
      <c r="BM14" s="624"/>
      <c r="BN14" s="625"/>
      <c r="BO14" s="626">
        <v>1.5</v>
      </c>
      <c r="BP14" s="626"/>
      <c r="BQ14" s="626"/>
      <c r="BR14" s="626"/>
      <c r="BS14" s="627" t="s">
        <v>180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283151</v>
      </c>
      <c r="CS14" s="624"/>
      <c r="CT14" s="624"/>
      <c r="CU14" s="624"/>
      <c r="CV14" s="624"/>
      <c r="CW14" s="624"/>
      <c r="CX14" s="624"/>
      <c r="CY14" s="625"/>
      <c r="CZ14" s="626">
        <v>4.2</v>
      </c>
      <c r="DA14" s="626"/>
      <c r="DB14" s="626"/>
      <c r="DC14" s="626"/>
      <c r="DD14" s="632">
        <v>4072</v>
      </c>
      <c r="DE14" s="624"/>
      <c r="DF14" s="624"/>
      <c r="DG14" s="624"/>
      <c r="DH14" s="624"/>
      <c r="DI14" s="624"/>
      <c r="DJ14" s="624"/>
      <c r="DK14" s="624"/>
      <c r="DL14" s="624"/>
      <c r="DM14" s="624"/>
      <c r="DN14" s="624"/>
      <c r="DO14" s="624"/>
      <c r="DP14" s="625"/>
      <c r="DQ14" s="632">
        <v>256207</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180</v>
      </c>
      <c r="S15" s="624"/>
      <c r="T15" s="624"/>
      <c r="U15" s="624"/>
      <c r="V15" s="624"/>
      <c r="W15" s="624"/>
      <c r="X15" s="624"/>
      <c r="Y15" s="625"/>
      <c r="Z15" s="626" t="s">
        <v>252</v>
      </c>
      <c r="AA15" s="626"/>
      <c r="AB15" s="626"/>
      <c r="AC15" s="626"/>
      <c r="AD15" s="627" t="s">
        <v>180</v>
      </c>
      <c r="AE15" s="627"/>
      <c r="AF15" s="627"/>
      <c r="AG15" s="627"/>
      <c r="AH15" s="627"/>
      <c r="AI15" s="627"/>
      <c r="AJ15" s="627"/>
      <c r="AK15" s="627"/>
      <c r="AL15" s="628" t="s">
        <v>252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131213</v>
      </c>
      <c r="BH15" s="624"/>
      <c r="BI15" s="624"/>
      <c r="BJ15" s="624"/>
      <c r="BK15" s="624"/>
      <c r="BL15" s="624"/>
      <c r="BM15" s="624"/>
      <c r="BN15" s="625"/>
      <c r="BO15" s="626">
        <v>3.6</v>
      </c>
      <c r="BP15" s="626"/>
      <c r="BQ15" s="626"/>
      <c r="BR15" s="626"/>
      <c r="BS15" s="627" t="s">
        <v>252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819837</v>
      </c>
      <c r="CS15" s="624"/>
      <c r="CT15" s="624"/>
      <c r="CU15" s="624"/>
      <c r="CV15" s="624"/>
      <c r="CW15" s="624"/>
      <c r="CX15" s="624"/>
      <c r="CY15" s="625"/>
      <c r="CZ15" s="626">
        <v>12.1</v>
      </c>
      <c r="DA15" s="626"/>
      <c r="DB15" s="626"/>
      <c r="DC15" s="626"/>
      <c r="DD15" s="632">
        <v>19745</v>
      </c>
      <c r="DE15" s="624"/>
      <c r="DF15" s="624"/>
      <c r="DG15" s="624"/>
      <c r="DH15" s="624"/>
      <c r="DI15" s="624"/>
      <c r="DJ15" s="624"/>
      <c r="DK15" s="624"/>
      <c r="DL15" s="624"/>
      <c r="DM15" s="624"/>
      <c r="DN15" s="624"/>
      <c r="DO15" s="624"/>
      <c r="DP15" s="625"/>
      <c r="DQ15" s="632">
        <v>686425</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7480</v>
      </c>
      <c r="S16" s="624"/>
      <c r="T16" s="624"/>
      <c r="U16" s="624"/>
      <c r="V16" s="624"/>
      <c r="W16" s="624"/>
      <c r="X16" s="624"/>
      <c r="Y16" s="625"/>
      <c r="Z16" s="626">
        <v>0.1</v>
      </c>
      <c r="AA16" s="626"/>
      <c r="AB16" s="626"/>
      <c r="AC16" s="626"/>
      <c r="AD16" s="627">
        <v>7480</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252</v>
      </c>
      <c r="BH16" s="624"/>
      <c r="BI16" s="624"/>
      <c r="BJ16" s="624"/>
      <c r="BK16" s="624"/>
      <c r="BL16" s="624"/>
      <c r="BM16" s="624"/>
      <c r="BN16" s="625"/>
      <c r="BO16" s="626" t="s">
        <v>180</v>
      </c>
      <c r="BP16" s="626"/>
      <c r="BQ16" s="626"/>
      <c r="BR16" s="626"/>
      <c r="BS16" s="627" t="s">
        <v>180</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6733</v>
      </c>
      <c r="CS16" s="624"/>
      <c r="CT16" s="624"/>
      <c r="CU16" s="624"/>
      <c r="CV16" s="624"/>
      <c r="CW16" s="624"/>
      <c r="CX16" s="624"/>
      <c r="CY16" s="625"/>
      <c r="CZ16" s="626">
        <v>0.1</v>
      </c>
      <c r="DA16" s="626"/>
      <c r="DB16" s="626"/>
      <c r="DC16" s="626"/>
      <c r="DD16" s="632" t="s">
        <v>252</v>
      </c>
      <c r="DE16" s="624"/>
      <c r="DF16" s="624"/>
      <c r="DG16" s="624"/>
      <c r="DH16" s="624"/>
      <c r="DI16" s="624"/>
      <c r="DJ16" s="624"/>
      <c r="DK16" s="624"/>
      <c r="DL16" s="624"/>
      <c r="DM16" s="624"/>
      <c r="DN16" s="624"/>
      <c r="DO16" s="624"/>
      <c r="DP16" s="625"/>
      <c r="DQ16" s="632">
        <v>6733</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136013</v>
      </c>
      <c r="S17" s="624"/>
      <c r="T17" s="624"/>
      <c r="U17" s="624"/>
      <c r="V17" s="624"/>
      <c r="W17" s="624"/>
      <c r="X17" s="624"/>
      <c r="Y17" s="625"/>
      <c r="Z17" s="626">
        <v>1.8</v>
      </c>
      <c r="AA17" s="626"/>
      <c r="AB17" s="626"/>
      <c r="AC17" s="626"/>
      <c r="AD17" s="627">
        <v>136013</v>
      </c>
      <c r="AE17" s="627"/>
      <c r="AF17" s="627"/>
      <c r="AG17" s="627"/>
      <c r="AH17" s="627"/>
      <c r="AI17" s="627"/>
      <c r="AJ17" s="627"/>
      <c r="AK17" s="627"/>
      <c r="AL17" s="628">
        <v>3.2</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252</v>
      </c>
      <c r="BH17" s="624"/>
      <c r="BI17" s="624"/>
      <c r="BJ17" s="624"/>
      <c r="BK17" s="624"/>
      <c r="BL17" s="624"/>
      <c r="BM17" s="624"/>
      <c r="BN17" s="625"/>
      <c r="BO17" s="626" t="s">
        <v>180</v>
      </c>
      <c r="BP17" s="626"/>
      <c r="BQ17" s="626"/>
      <c r="BR17" s="626"/>
      <c r="BS17" s="627" t="s">
        <v>180</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373171</v>
      </c>
      <c r="CS17" s="624"/>
      <c r="CT17" s="624"/>
      <c r="CU17" s="624"/>
      <c r="CV17" s="624"/>
      <c r="CW17" s="624"/>
      <c r="CX17" s="624"/>
      <c r="CY17" s="625"/>
      <c r="CZ17" s="626">
        <v>5.5</v>
      </c>
      <c r="DA17" s="626"/>
      <c r="DB17" s="626"/>
      <c r="DC17" s="626"/>
      <c r="DD17" s="632" t="s">
        <v>252</v>
      </c>
      <c r="DE17" s="624"/>
      <c r="DF17" s="624"/>
      <c r="DG17" s="624"/>
      <c r="DH17" s="624"/>
      <c r="DI17" s="624"/>
      <c r="DJ17" s="624"/>
      <c r="DK17" s="624"/>
      <c r="DL17" s="624"/>
      <c r="DM17" s="624"/>
      <c r="DN17" s="624"/>
      <c r="DO17" s="624"/>
      <c r="DP17" s="625"/>
      <c r="DQ17" s="632">
        <v>373171</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10532</v>
      </c>
      <c r="S18" s="624"/>
      <c r="T18" s="624"/>
      <c r="U18" s="624"/>
      <c r="V18" s="624"/>
      <c r="W18" s="624"/>
      <c r="X18" s="624"/>
      <c r="Y18" s="625"/>
      <c r="Z18" s="626">
        <v>0.1</v>
      </c>
      <c r="AA18" s="626"/>
      <c r="AB18" s="626"/>
      <c r="AC18" s="626"/>
      <c r="AD18" s="627">
        <v>10532</v>
      </c>
      <c r="AE18" s="627"/>
      <c r="AF18" s="627"/>
      <c r="AG18" s="627"/>
      <c r="AH18" s="627"/>
      <c r="AI18" s="627"/>
      <c r="AJ18" s="627"/>
      <c r="AK18" s="627"/>
      <c r="AL18" s="628">
        <v>0.2</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180</v>
      </c>
      <c r="BP18" s="626"/>
      <c r="BQ18" s="626"/>
      <c r="BR18" s="626"/>
      <c r="BS18" s="627" t="s">
        <v>252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180</v>
      </c>
      <c r="CS18" s="624"/>
      <c r="CT18" s="624"/>
      <c r="CU18" s="624"/>
      <c r="CV18" s="624"/>
      <c r="CW18" s="624"/>
      <c r="CX18" s="624"/>
      <c r="CY18" s="625"/>
      <c r="CZ18" s="626" t="s">
        <v>252</v>
      </c>
      <c r="DA18" s="626"/>
      <c r="DB18" s="626"/>
      <c r="DC18" s="626"/>
      <c r="DD18" s="632" t="s">
        <v>180</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10180</v>
      </c>
      <c r="S19" s="624"/>
      <c r="T19" s="624"/>
      <c r="U19" s="624"/>
      <c r="V19" s="624"/>
      <c r="W19" s="624"/>
      <c r="X19" s="624"/>
      <c r="Y19" s="625"/>
      <c r="Z19" s="626">
        <v>0.1</v>
      </c>
      <c r="AA19" s="626"/>
      <c r="AB19" s="626"/>
      <c r="AC19" s="626"/>
      <c r="AD19" s="627">
        <v>10180</v>
      </c>
      <c r="AE19" s="627"/>
      <c r="AF19" s="627"/>
      <c r="AG19" s="627"/>
      <c r="AH19" s="627"/>
      <c r="AI19" s="627"/>
      <c r="AJ19" s="627"/>
      <c r="AK19" s="627"/>
      <c r="AL19" s="628">
        <v>0.2</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180</v>
      </c>
      <c r="BH19" s="624"/>
      <c r="BI19" s="624"/>
      <c r="BJ19" s="624"/>
      <c r="BK19" s="624"/>
      <c r="BL19" s="624"/>
      <c r="BM19" s="624"/>
      <c r="BN19" s="625"/>
      <c r="BO19" s="626" t="s">
        <v>252</v>
      </c>
      <c r="BP19" s="626"/>
      <c r="BQ19" s="626"/>
      <c r="BR19" s="626"/>
      <c r="BS19" s="627" t="s">
        <v>180</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180</v>
      </c>
      <c r="DA19" s="626"/>
      <c r="DB19" s="626"/>
      <c r="DC19" s="626"/>
      <c r="DD19" s="632" t="s">
        <v>180</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v>352</v>
      </c>
      <c r="S20" s="624"/>
      <c r="T20" s="624"/>
      <c r="U20" s="624"/>
      <c r="V20" s="624"/>
      <c r="W20" s="624"/>
      <c r="X20" s="624"/>
      <c r="Y20" s="625"/>
      <c r="Z20" s="626">
        <v>0</v>
      </c>
      <c r="AA20" s="626"/>
      <c r="AB20" s="626"/>
      <c r="AC20" s="626"/>
      <c r="AD20" s="627">
        <v>352</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252</v>
      </c>
      <c r="BH20" s="624"/>
      <c r="BI20" s="624"/>
      <c r="BJ20" s="624"/>
      <c r="BK20" s="624"/>
      <c r="BL20" s="624"/>
      <c r="BM20" s="624"/>
      <c r="BN20" s="625"/>
      <c r="BO20" s="626" t="s">
        <v>180</v>
      </c>
      <c r="BP20" s="626"/>
      <c r="BQ20" s="626"/>
      <c r="BR20" s="626"/>
      <c r="BS20" s="627" t="s">
        <v>252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6758537</v>
      </c>
      <c r="CS20" s="624"/>
      <c r="CT20" s="624"/>
      <c r="CU20" s="624"/>
      <c r="CV20" s="624"/>
      <c r="CW20" s="624"/>
      <c r="CX20" s="624"/>
      <c r="CY20" s="625"/>
      <c r="CZ20" s="626">
        <v>100</v>
      </c>
      <c r="DA20" s="626"/>
      <c r="DB20" s="626"/>
      <c r="DC20" s="626"/>
      <c r="DD20" s="632">
        <v>899837</v>
      </c>
      <c r="DE20" s="624"/>
      <c r="DF20" s="624"/>
      <c r="DG20" s="624"/>
      <c r="DH20" s="624"/>
      <c r="DI20" s="624"/>
      <c r="DJ20" s="624"/>
      <c r="DK20" s="624"/>
      <c r="DL20" s="624"/>
      <c r="DM20" s="624"/>
      <c r="DN20" s="624"/>
      <c r="DO20" s="624"/>
      <c r="DP20" s="625"/>
      <c r="DQ20" s="632">
        <v>4298973</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35727</v>
      </c>
      <c r="S21" s="624"/>
      <c r="T21" s="624"/>
      <c r="U21" s="624"/>
      <c r="V21" s="624"/>
      <c r="W21" s="624"/>
      <c r="X21" s="624"/>
      <c r="Y21" s="625"/>
      <c r="Z21" s="626">
        <v>0.5</v>
      </c>
      <c r="AA21" s="626"/>
      <c r="AB21" s="626"/>
      <c r="AC21" s="626"/>
      <c r="AD21" s="627" t="s">
        <v>180</v>
      </c>
      <c r="AE21" s="627"/>
      <c r="AF21" s="627"/>
      <c r="AG21" s="627"/>
      <c r="AH21" s="627"/>
      <c r="AI21" s="627"/>
      <c r="AJ21" s="627"/>
      <c r="AK21" s="627"/>
      <c r="AL21" s="628" t="s">
        <v>180</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252</v>
      </c>
      <c r="BP21" s="626"/>
      <c r="BQ21" s="626"/>
      <c r="BR21" s="626"/>
      <c r="BS21" s="627" t="s">
        <v>252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t="s">
        <v>180</v>
      </c>
      <c r="S22" s="624"/>
      <c r="T22" s="624"/>
      <c r="U22" s="624"/>
      <c r="V22" s="624"/>
      <c r="W22" s="624"/>
      <c r="X22" s="624"/>
      <c r="Y22" s="625"/>
      <c r="Z22" s="626" t="s">
        <v>180</v>
      </c>
      <c r="AA22" s="626"/>
      <c r="AB22" s="626"/>
      <c r="AC22" s="626"/>
      <c r="AD22" s="627" t="s">
        <v>252</v>
      </c>
      <c r="AE22" s="627"/>
      <c r="AF22" s="627"/>
      <c r="AG22" s="627"/>
      <c r="AH22" s="627"/>
      <c r="AI22" s="627"/>
      <c r="AJ22" s="627"/>
      <c r="AK22" s="627"/>
      <c r="AL22" s="628" t="s">
        <v>180</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252</v>
      </c>
      <c r="BP22" s="626"/>
      <c r="BQ22" s="626"/>
      <c r="BR22" s="626"/>
      <c r="BS22" s="627" t="s">
        <v>252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35727</v>
      </c>
      <c r="S23" s="624"/>
      <c r="T23" s="624"/>
      <c r="U23" s="624"/>
      <c r="V23" s="624"/>
      <c r="W23" s="624"/>
      <c r="X23" s="624"/>
      <c r="Y23" s="625"/>
      <c r="Z23" s="626">
        <v>0.5</v>
      </c>
      <c r="AA23" s="626"/>
      <c r="AB23" s="626"/>
      <c r="AC23" s="626"/>
      <c r="AD23" s="627" t="s">
        <v>252</v>
      </c>
      <c r="AE23" s="627"/>
      <c r="AF23" s="627"/>
      <c r="AG23" s="627"/>
      <c r="AH23" s="627"/>
      <c r="AI23" s="627"/>
      <c r="AJ23" s="627"/>
      <c r="AK23" s="627"/>
      <c r="AL23" s="628" t="s">
        <v>180</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180</v>
      </c>
      <c r="BH23" s="624"/>
      <c r="BI23" s="624"/>
      <c r="BJ23" s="624"/>
      <c r="BK23" s="624"/>
      <c r="BL23" s="624"/>
      <c r="BM23" s="624"/>
      <c r="BN23" s="625"/>
      <c r="BO23" s="626" t="s">
        <v>252</v>
      </c>
      <c r="BP23" s="626"/>
      <c r="BQ23" s="626"/>
      <c r="BR23" s="626"/>
      <c r="BS23" s="627" t="s">
        <v>180</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t="s">
        <v>252</v>
      </c>
      <c r="S24" s="624"/>
      <c r="T24" s="624"/>
      <c r="U24" s="624"/>
      <c r="V24" s="624"/>
      <c r="W24" s="624"/>
      <c r="X24" s="624"/>
      <c r="Y24" s="625"/>
      <c r="Z24" s="626" t="s">
        <v>180</v>
      </c>
      <c r="AA24" s="626"/>
      <c r="AB24" s="626"/>
      <c r="AC24" s="626"/>
      <c r="AD24" s="627" t="s">
        <v>252</v>
      </c>
      <c r="AE24" s="627"/>
      <c r="AF24" s="627"/>
      <c r="AG24" s="627"/>
      <c r="AH24" s="627"/>
      <c r="AI24" s="627"/>
      <c r="AJ24" s="627"/>
      <c r="AK24" s="627"/>
      <c r="AL24" s="628" t="s">
        <v>180</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252</v>
      </c>
      <c r="BH24" s="624"/>
      <c r="BI24" s="624"/>
      <c r="BJ24" s="624"/>
      <c r="BK24" s="624"/>
      <c r="BL24" s="624"/>
      <c r="BM24" s="624"/>
      <c r="BN24" s="625"/>
      <c r="BO24" s="626" t="s">
        <v>180</v>
      </c>
      <c r="BP24" s="626"/>
      <c r="BQ24" s="626"/>
      <c r="BR24" s="626"/>
      <c r="BS24" s="627" t="s">
        <v>180</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2739141</v>
      </c>
      <c r="CS24" s="613"/>
      <c r="CT24" s="613"/>
      <c r="CU24" s="613"/>
      <c r="CV24" s="613"/>
      <c r="CW24" s="613"/>
      <c r="CX24" s="613"/>
      <c r="CY24" s="614"/>
      <c r="CZ24" s="617">
        <v>40.5</v>
      </c>
      <c r="DA24" s="618"/>
      <c r="DB24" s="618"/>
      <c r="DC24" s="634"/>
      <c r="DD24" s="657">
        <v>1908518</v>
      </c>
      <c r="DE24" s="613"/>
      <c r="DF24" s="613"/>
      <c r="DG24" s="613"/>
      <c r="DH24" s="613"/>
      <c r="DI24" s="613"/>
      <c r="DJ24" s="613"/>
      <c r="DK24" s="614"/>
      <c r="DL24" s="657">
        <v>1863723</v>
      </c>
      <c r="DM24" s="613"/>
      <c r="DN24" s="613"/>
      <c r="DO24" s="613"/>
      <c r="DP24" s="613"/>
      <c r="DQ24" s="613"/>
      <c r="DR24" s="613"/>
      <c r="DS24" s="613"/>
      <c r="DT24" s="613"/>
      <c r="DU24" s="613"/>
      <c r="DV24" s="614"/>
      <c r="DW24" s="617">
        <v>43.7</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4279846</v>
      </c>
      <c r="S25" s="624"/>
      <c r="T25" s="624"/>
      <c r="U25" s="624"/>
      <c r="V25" s="624"/>
      <c r="W25" s="624"/>
      <c r="X25" s="624"/>
      <c r="Y25" s="625"/>
      <c r="Z25" s="626">
        <v>58.1</v>
      </c>
      <c r="AA25" s="626"/>
      <c r="AB25" s="626"/>
      <c r="AC25" s="626"/>
      <c r="AD25" s="627">
        <v>4244119</v>
      </c>
      <c r="AE25" s="627"/>
      <c r="AF25" s="627"/>
      <c r="AG25" s="627"/>
      <c r="AH25" s="627"/>
      <c r="AI25" s="627"/>
      <c r="AJ25" s="627"/>
      <c r="AK25" s="627"/>
      <c r="AL25" s="628">
        <v>99.6</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180</v>
      </c>
      <c r="BH25" s="624"/>
      <c r="BI25" s="624"/>
      <c r="BJ25" s="624"/>
      <c r="BK25" s="624"/>
      <c r="BL25" s="624"/>
      <c r="BM25" s="624"/>
      <c r="BN25" s="625"/>
      <c r="BO25" s="626" t="s">
        <v>252</v>
      </c>
      <c r="BP25" s="626"/>
      <c r="BQ25" s="626"/>
      <c r="BR25" s="626"/>
      <c r="BS25" s="627" t="s">
        <v>252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1432800</v>
      </c>
      <c r="CS25" s="653"/>
      <c r="CT25" s="653"/>
      <c r="CU25" s="653"/>
      <c r="CV25" s="653"/>
      <c r="CW25" s="653"/>
      <c r="CX25" s="653"/>
      <c r="CY25" s="654"/>
      <c r="CZ25" s="628">
        <v>21.2</v>
      </c>
      <c r="DA25" s="655"/>
      <c r="DB25" s="655"/>
      <c r="DC25" s="658"/>
      <c r="DD25" s="632">
        <v>1320560</v>
      </c>
      <c r="DE25" s="653"/>
      <c r="DF25" s="653"/>
      <c r="DG25" s="653"/>
      <c r="DH25" s="653"/>
      <c r="DI25" s="653"/>
      <c r="DJ25" s="653"/>
      <c r="DK25" s="654"/>
      <c r="DL25" s="632">
        <v>1276771</v>
      </c>
      <c r="DM25" s="653"/>
      <c r="DN25" s="653"/>
      <c r="DO25" s="653"/>
      <c r="DP25" s="653"/>
      <c r="DQ25" s="653"/>
      <c r="DR25" s="653"/>
      <c r="DS25" s="653"/>
      <c r="DT25" s="653"/>
      <c r="DU25" s="653"/>
      <c r="DV25" s="654"/>
      <c r="DW25" s="628">
        <v>29.9</v>
      </c>
      <c r="DX25" s="655"/>
      <c r="DY25" s="655"/>
      <c r="DZ25" s="655"/>
      <c r="EA25" s="655"/>
      <c r="EB25" s="655"/>
      <c r="EC25" s="656"/>
    </row>
    <row r="26" spans="2:133" ht="11.25" customHeight="1" x14ac:dyDescent="0.2">
      <c r="B26" s="620" t="s">
        <v>303</v>
      </c>
      <c r="C26" s="621"/>
      <c r="D26" s="621"/>
      <c r="E26" s="621"/>
      <c r="F26" s="621"/>
      <c r="G26" s="621"/>
      <c r="H26" s="621"/>
      <c r="I26" s="621"/>
      <c r="J26" s="621"/>
      <c r="K26" s="621"/>
      <c r="L26" s="621"/>
      <c r="M26" s="621"/>
      <c r="N26" s="621"/>
      <c r="O26" s="621"/>
      <c r="P26" s="621"/>
      <c r="Q26" s="622"/>
      <c r="R26" s="623">
        <v>1457</v>
      </c>
      <c r="S26" s="624"/>
      <c r="T26" s="624"/>
      <c r="U26" s="624"/>
      <c r="V26" s="624"/>
      <c r="W26" s="624"/>
      <c r="X26" s="624"/>
      <c r="Y26" s="625"/>
      <c r="Z26" s="626">
        <v>0</v>
      </c>
      <c r="AA26" s="626"/>
      <c r="AB26" s="626"/>
      <c r="AC26" s="626"/>
      <c r="AD26" s="627">
        <v>1457</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252</v>
      </c>
      <c r="BP26" s="626"/>
      <c r="BQ26" s="626"/>
      <c r="BR26" s="626"/>
      <c r="BS26" s="627" t="s">
        <v>252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903772</v>
      </c>
      <c r="CS26" s="624"/>
      <c r="CT26" s="624"/>
      <c r="CU26" s="624"/>
      <c r="CV26" s="624"/>
      <c r="CW26" s="624"/>
      <c r="CX26" s="624"/>
      <c r="CY26" s="625"/>
      <c r="CZ26" s="628">
        <v>13.4</v>
      </c>
      <c r="DA26" s="655"/>
      <c r="DB26" s="655"/>
      <c r="DC26" s="658"/>
      <c r="DD26" s="632">
        <v>822198</v>
      </c>
      <c r="DE26" s="624"/>
      <c r="DF26" s="624"/>
      <c r="DG26" s="624"/>
      <c r="DH26" s="624"/>
      <c r="DI26" s="624"/>
      <c r="DJ26" s="624"/>
      <c r="DK26" s="625"/>
      <c r="DL26" s="632" t="s">
        <v>180</v>
      </c>
      <c r="DM26" s="624"/>
      <c r="DN26" s="624"/>
      <c r="DO26" s="624"/>
      <c r="DP26" s="624"/>
      <c r="DQ26" s="624"/>
      <c r="DR26" s="624"/>
      <c r="DS26" s="624"/>
      <c r="DT26" s="624"/>
      <c r="DU26" s="624"/>
      <c r="DV26" s="625"/>
      <c r="DW26" s="628" t="s">
        <v>180</v>
      </c>
      <c r="DX26" s="655"/>
      <c r="DY26" s="655"/>
      <c r="DZ26" s="655"/>
      <c r="EA26" s="655"/>
      <c r="EB26" s="655"/>
      <c r="EC26" s="656"/>
    </row>
    <row r="27" spans="2:133" ht="11.25" customHeight="1" x14ac:dyDescent="0.2">
      <c r="B27" s="620" t="s">
        <v>306</v>
      </c>
      <c r="C27" s="621"/>
      <c r="D27" s="621"/>
      <c r="E27" s="621"/>
      <c r="F27" s="621"/>
      <c r="G27" s="621"/>
      <c r="H27" s="621"/>
      <c r="I27" s="621"/>
      <c r="J27" s="621"/>
      <c r="K27" s="621"/>
      <c r="L27" s="621"/>
      <c r="M27" s="621"/>
      <c r="N27" s="621"/>
      <c r="O27" s="621"/>
      <c r="P27" s="621"/>
      <c r="Q27" s="622"/>
      <c r="R27" s="623">
        <v>98174</v>
      </c>
      <c r="S27" s="624"/>
      <c r="T27" s="624"/>
      <c r="U27" s="624"/>
      <c r="V27" s="624"/>
      <c r="W27" s="624"/>
      <c r="X27" s="624"/>
      <c r="Y27" s="625"/>
      <c r="Z27" s="626">
        <v>1.3</v>
      </c>
      <c r="AA27" s="626"/>
      <c r="AB27" s="626"/>
      <c r="AC27" s="626"/>
      <c r="AD27" s="627" t="s">
        <v>180</v>
      </c>
      <c r="AE27" s="627"/>
      <c r="AF27" s="627"/>
      <c r="AG27" s="627"/>
      <c r="AH27" s="627"/>
      <c r="AI27" s="627"/>
      <c r="AJ27" s="627"/>
      <c r="AK27" s="627"/>
      <c r="AL27" s="628" t="s">
        <v>180</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3648505</v>
      </c>
      <c r="BH27" s="624"/>
      <c r="BI27" s="624"/>
      <c r="BJ27" s="624"/>
      <c r="BK27" s="624"/>
      <c r="BL27" s="624"/>
      <c r="BM27" s="624"/>
      <c r="BN27" s="625"/>
      <c r="BO27" s="626">
        <v>100</v>
      </c>
      <c r="BP27" s="626"/>
      <c r="BQ27" s="626"/>
      <c r="BR27" s="626"/>
      <c r="BS27" s="627">
        <v>106468</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933170</v>
      </c>
      <c r="CS27" s="653"/>
      <c r="CT27" s="653"/>
      <c r="CU27" s="653"/>
      <c r="CV27" s="653"/>
      <c r="CW27" s="653"/>
      <c r="CX27" s="653"/>
      <c r="CY27" s="654"/>
      <c r="CZ27" s="628">
        <v>13.8</v>
      </c>
      <c r="DA27" s="655"/>
      <c r="DB27" s="655"/>
      <c r="DC27" s="658"/>
      <c r="DD27" s="632">
        <v>214787</v>
      </c>
      <c r="DE27" s="653"/>
      <c r="DF27" s="653"/>
      <c r="DG27" s="653"/>
      <c r="DH27" s="653"/>
      <c r="DI27" s="653"/>
      <c r="DJ27" s="653"/>
      <c r="DK27" s="654"/>
      <c r="DL27" s="632">
        <v>213781</v>
      </c>
      <c r="DM27" s="653"/>
      <c r="DN27" s="653"/>
      <c r="DO27" s="653"/>
      <c r="DP27" s="653"/>
      <c r="DQ27" s="653"/>
      <c r="DR27" s="653"/>
      <c r="DS27" s="653"/>
      <c r="DT27" s="653"/>
      <c r="DU27" s="653"/>
      <c r="DV27" s="654"/>
      <c r="DW27" s="628">
        <v>5</v>
      </c>
      <c r="DX27" s="655"/>
      <c r="DY27" s="655"/>
      <c r="DZ27" s="655"/>
      <c r="EA27" s="655"/>
      <c r="EB27" s="655"/>
      <c r="EC27" s="656"/>
    </row>
    <row r="28" spans="2:133" ht="11.25" customHeight="1" x14ac:dyDescent="0.2">
      <c r="B28" s="620" t="s">
        <v>309</v>
      </c>
      <c r="C28" s="621"/>
      <c r="D28" s="621"/>
      <c r="E28" s="621"/>
      <c r="F28" s="621"/>
      <c r="G28" s="621"/>
      <c r="H28" s="621"/>
      <c r="I28" s="621"/>
      <c r="J28" s="621"/>
      <c r="K28" s="621"/>
      <c r="L28" s="621"/>
      <c r="M28" s="621"/>
      <c r="N28" s="621"/>
      <c r="O28" s="621"/>
      <c r="P28" s="621"/>
      <c r="Q28" s="622"/>
      <c r="R28" s="623">
        <v>8530</v>
      </c>
      <c r="S28" s="624"/>
      <c r="T28" s="624"/>
      <c r="U28" s="624"/>
      <c r="V28" s="624"/>
      <c r="W28" s="624"/>
      <c r="X28" s="624"/>
      <c r="Y28" s="625"/>
      <c r="Z28" s="626">
        <v>0.1</v>
      </c>
      <c r="AA28" s="626"/>
      <c r="AB28" s="626"/>
      <c r="AC28" s="626"/>
      <c r="AD28" s="627">
        <v>5466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373171</v>
      </c>
      <c r="CS28" s="624"/>
      <c r="CT28" s="624"/>
      <c r="CU28" s="624"/>
      <c r="CV28" s="624"/>
      <c r="CW28" s="624"/>
      <c r="CX28" s="624"/>
      <c r="CY28" s="625"/>
      <c r="CZ28" s="628">
        <v>5.5</v>
      </c>
      <c r="DA28" s="655"/>
      <c r="DB28" s="655"/>
      <c r="DC28" s="658"/>
      <c r="DD28" s="632">
        <v>373171</v>
      </c>
      <c r="DE28" s="624"/>
      <c r="DF28" s="624"/>
      <c r="DG28" s="624"/>
      <c r="DH28" s="624"/>
      <c r="DI28" s="624"/>
      <c r="DJ28" s="624"/>
      <c r="DK28" s="625"/>
      <c r="DL28" s="632">
        <v>373171</v>
      </c>
      <c r="DM28" s="624"/>
      <c r="DN28" s="624"/>
      <c r="DO28" s="624"/>
      <c r="DP28" s="624"/>
      <c r="DQ28" s="624"/>
      <c r="DR28" s="624"/>
      <c r="DS28" s="624"/>
      <c r="DT28" s="624"/>
      <c r="DU28" s="624"/>
      <c r="DV28" s="625"/>
      <c r="DW28" s="628">
        <v>8.8000000000000007</v>
      </c>
      <c r="DX28" s="655"/>
      <c r="DY28" s="655"/>
      <c r="DZ28" s="655"/>
      <c r="EA28" s="655"/>
      <c r="EB28" s="655"/>
      <c r="EC28" s="656"/>
    </row>
    <row r="29" spans="2:133" ht="11.25" customHeight="1" x14ac:dyDescent="0.2">
      <c r="B29" s="620" t="s">
        <v>311</v>
      </c>
      <c r="C29" s="621"/>
      <c r="D29" s="621"/>
      <c r="E29" s="621"/>
      <c r="F29" s="621"/>
      <c r="G29" s="621"/>
      <c r="H29" s="621"/>
      <c r="I29" s="621"/>
      <c r="J29" s="621"/>
      <c r="K29" s="621"/>
      <c r="L29" s="621"/>
      <c r="M29" s="621"/>
      <c r="N29" s="621"/>
      <c r="O29" s="621"/>
      <c r="P29" s="621"/>
      <c r="Q29" s="622"/>
      <c r="R29" s="623">
        <v>7160</v>
      </c>
      <c r="S29" s="624"/>
      <c r="T29" s="624"/>
      <c r="U29" s="624"/>
      <c r="V29" s="624"/>
      <c r="W29" s="624"/>
      <c r="X29" s="624"/>
      <c r="Y29" s="625"/>
      <c r="Z29" s="626">
        <v>0.1</v>
      </c>
      <c r="AA29" s="626"/>
      <c r="AB29" s="626"/>
      <c r="AC29" s="626"/>
      <c r="AD29" s="627" t="s">
        <v>180</v>
      </c>
      <c r="AE29" s="627"/>
      <c r="AF29" s="627"/>
      <c r="AG29" s="627"/>
      <c r="AH29" s="627"/>
      <c r="AI29" s="627"/>
      <c r="AJ29" s="627"/>
      <c r="AK29" s="627"/>
      <c r="AL29" s="628" t="s">
        <v>180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373170</v>
      </c>
      <c r="CS29" s="653"/>
      <c r="CT29" s="653"/>
      <c r="CU29" s="653"/>
      <c r="CV29" s="653"/>
      <c r="CW29" s="653"/>
      <c r="CX29" s="653"/>
      <c r="CY29" s="654"/>
      <c r="CZ29" s="628">
        <v>5.5</v>
      </c>
      <c r="DA29" s="655"/>
      <c r="DB29" s="655"/>
      <c r="DC29" s="658"/>
      <c r="DD29" s="632">
        <v>373170</v>
      </c>
      <c r="DE29" s="653"/>
      <c r="DF29" s="653"/>
      <c r="DG29" s="653"/>
      <c r="DH29" s="653"/>
      <c r="DI29" s="653"/>
      <c r="DJ29" s="653"/>
      <c r="DK29" s="654"/>
      <c r="DL29" s="632">
        <v>373170</v>
      </c>
      <c r="DM29" s="653"/>
      <c r="DN29" s="653"/>
      <c r="DO29" s="653"/>
      <c r="DP29" s="653"/>
      <c r="DQ29" s="653"/>
      <c r="DR29" s="653"/>
      <c r="DS29" s="653"/>
      <c r="DT29" s="653"/>
      <c r="DU29" s="653"/>
      <c r="DV29" s="654"/>
      <c r="DW29" s="628">
        <v>8.8000000000000007</v>
      </c>
      <c r="DX29" s="655"/>
      <c r="DY29" s="655"/>
      <c r="DZ29" s="655"/>
      <c r="EA29" s="655"/>
      <c r="EB29" s="655"/>
      <c r="EC29" s="656"/>
    </row>
    <row r="30" spans="2:133" ht="11.25" customHeight="1" x14ac:dyDescent="0.2">
      <c r="B30" s="620" t="s">
        <v>314</v>
      </c>
      <c r="C30" s="621"/>
      <c r="D30" s="621"/>
      <c r="E30" s="621"/>
      <c r="F30" s="621"/>
      <c r="G30" s="621"/>
      <c r="H30" s="621"/>
      <c r="I30" s="621"/>
      <c r="J30" s="621"/>
      <c r="K30" s="621"/>
      <c r="L30" s="621"/>
      <c r="M30" s="621"/>
      <c r="N30" s="621"/>
      <c r="O30" s="621"/>
      <c r="P30" s="621"/>
      <c r="Q30" s="622"/>
      <c r="R30" s="623">
        <v>923952</v>
      </c>
      <c r="S30" s="624"/>
      <c r="T30" s="624"/>
      <c r="U30" s="624"/>
      <c r="V30" s="624"/>
      <c r="W30" s="624"/>
      <c r="X30" s="624"/>
      <c r="Y30" s="625"/>
      <c r="Z30" s="626">
        <v>12.5</v>
      </c>
      <c r="AA30" s="626"/>
      <c r="AB30" s="626"/>
      <c r="AC30" s="626"/>
      <c r="AD30" s="627" t="s">
        <v>180</v>
      </c>
      <c r="AE30" s="627"/>
      <c r="AF30" s="627"/>
      <c r="AG30" s="627"/>
      <c r="AH30" s="627"/>
      <c r="AI30" s="627"/>
      <c r="AJ30" s="627"/>
      <c r="AK30" s="627"/>
      <c r="AL30" s="628" t="s">
        <v>252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356512</v>
      </c>
      <c r="CS30" s="624"/>
      <c r="CT30" s="624"/>
      <c r="CU30" s="624"/>
      <c r="CV30" s="624"/>
      <c r="CW30" s="624"/>
      <c r="CX30" s="624"/>
      <c r="CY30" s="625"/>
      <c r="CZ30" s="628">
        <v>5.3</v>
      </c>
      <c r="DA30" s="655"/>
      <c r="DB30" s="655"/>
      <c r="DC30" s="658"/>
      <c r="DD30" s="632">
        <v>356512</v>
      </c>
      <c r="DE30" s="624"/>
      <c r="DF30" s="624"/>
      <c r="DG30" s="624"/>
      <c r="DH30" s="624"/>
      <c r="DI30" s="624"/>
      <c r="DJ30" s="624"/>
      <c r="DK30" s="625"/>
      <c r="DL30" s="632">
        <v>356512</v>
      </c>
      <c r="DM30" s="624"/>
      <c r="DN30" s="624"/>
      <c r="DO30" s="624"/>
      <c r="DP30" s="624"/>
      <c r="DQ30" s="624"/>
      <c r="DR30" s="624"/>
      <c r="DS30" s="624"/>
      <c r="DT30" s="624"/>
      <c r="DU30" s="624"/>
      <c r="DV30" s="625"/>
      <c r="DW30" s="628">
        <v>8.4</v>
      </c>
      <c r="DX30" s="655"/>
      <c r="DY30" s="655"/>
      <c r="DZ30" s="655"/>
      <c r="EA30" s="655"/>
      <c r="EB30" s="655"/>
      <c r="EC30" s="656"/>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252</v>
      </c>
      <c r="S31" s="624"/>
      <c r="T31" s="624"/>
      <c r="U31" s="624"/>
      <c r="V31" s="624"/>
      <c r="W31" s="624"/>
      <c r="X31" s="624"/>
      <c r="Y31" s="625"/>
      <c r="Z31" s="626" t="s">
        <v>180</v>
      </c>
      <c r="AA31" s="626"/>
      <c r="AB31" s="626"/>
      <c r="AC31" s="626"/>
      <c r="AD31" s="627" t="s">
        <v>180</v>
      </c>
      <c r="AE31" s="627"/>
      <c r="AF31" s="627"/>
      <c r="AG31" s="627"/>
      <c r="AH31" s="627"/>
      <c r="AI31" s="627"/>
      <c r="AJ31" s="627"/>
      <c r="AK31" s="627"/>
      <c r="AL31" s="628" t="s">
        <v>252</v>
      </c>
      <c r="AM31" s="629"/>
      <c r="AN31" s="629"/>
      <c r="AO31" s="630"/>
      <c r="AP31" s="671" t="s">
        <v>319</v>
      </c>
      <c r="AQ31" s="672"/>
      <c r="AR31" s="672"/>
      <c r="AS31" s="672"/>
      <c r="AT31" s="677" t="s">
        <v>320</v>
      </c>
      <c r="AU31" s="218"/>
      <c r="AV31" s="218"/>
      <c r="AW31" s="218"/>
      <c r="AX31" s="609" t="s">
        <v>194</v>
      </c>
      <c r="AY31" s="610"/>
      <c r="AZ31" s="610"/>
      <c r="BA31" s="610"/>
      <c r="BB31" s="610"/>
      <c r="BC31" s="610"/>
      <c r="BD31" s="610"/>
      <c r="BE31" s="610"/>
      <c r="BF31" s="611"/>
      <c r="BG31" s="670">
        <v>99.7</v>
      </c>
      <c r="BH31" s="667"/>
      <c r="BI31" s="667"/>
      <c r="BJ31" s="667"/>
      <c r="BK31" s="667"/>
      <c r="BL31" s="667"/>
      <c r="BM31" s="618">
        <v>99.1</v>
      </c>
      <c r="BN31" s="667"/>
      <c r="BO31" s="667"/>
      <c r="BP31" s="667"/>
      <c r="BQ31" s="668"/>
      <c r="BR31" s="670">
        <v>99.7</v>
      </c>
      <c r="BS31" s="667"/>
      <c r="BT31" s="667"/>
      <c r="BU31" s="667"/>
      <c r="BV31" s="667"/>
      <c r="BW31" s="667"/>
      <c r="BX31" s="618">
        <v>99</v>
      </c>
      <c r="BY31" s="667"/>
      <c r="BZ31" s="667"/>
      <c r="CA31" s="667"/>
      <c r="CB31" s="668"/>
      <c r="CD31" s="663"/>
      <c r="CE31" s="664"/>
      <c r="CF31" s="620" t="s">
        <v>321</v>
      </c>
      <c r="CG31" s="621"/>
      <c r="CH31" s="621"/>
      <c r="CI31" s="621"/>
      <c r="CJ31" s="621"/>
      <c r="CK31" s="621"/>
      <c r="CL31" s="621"/>
      <c r="CM31" s="621"/>
      <c r="CN31" s="621"/>
      <c r="CO31" s="621"/>
      <c r="CP31" s="621"/>
      <c r="CQ31" s="622"/>
      <c r="CR31" s="623">
        <v>16658</v>
      </c>
      <c r="CS31" s="653"/>
      <c r="CT31" s="653"/>
      <c r="CU31" s="653"/>
      <c r="CV31" s="653"/>
      <c r="CW31" s="653"/>
      <c r="CX31" s="653"/>
      <c r="CY31" s="654"/>
      <c r="CZ31" s="628">
        <v>0.2</v>
      </c>
      <c r="DA31" s="655"/>
      <c r="DB31" s="655"/>
      <c r="DC31" s="658"/>
      <c r="DD31" s="632">
        <v>16658</v>
      </c>
      <c r="DE31" s="653"/>
      <c r="DF31" s="653"/>
      <c r="DG31" s="653"/>
      <c r="DH31" s="653"/>
      <c r="DI31" s="653"/>
      <c r="DJ31" s="653"/>
      <c r="DK31" s="654"/>
      <c r="DL31" s="632">
        <v>16658</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2">
      <c r="B32" s="620" t="s">
        <v>322</v>
      </c>
      <c r="C32" s="621"/>
      <c r="D32" s="621"/>
      <c r="E32" s="621"/>
      <c r="F32" s="621"/>
      <c r="G32" s="621"/>
      <c r="H32" s="621"/>
      <c r="I32" s="621"/>
      <c r="J32" s="621"/>
      <c r="K32" s="621"/>
      <c r="L32" s="621"/>
      <c r="M32" s="621"/>
      <c r="N32" s="621"/>
      <c r="O32" s="621"/>
      <c r="P32" s="621"/>
      <c r="Q32" s="622"/>
      <c r="R32" s="623">
        <v>697131</v>
      </c>
      <c r="S32" s="624"/>
      <c r="T32" s="624"/>
      <c r="U32" s="624"/>
      <c r="V32" s="624"/>
      <c r="W32" s="624"/>
      <c r="X32" s="624"/>
      <c r="Y32" s="625"/>
      <c r="Z32" s="626">
        <v>9.5</v>
      </c>
      <c r="AA32" s="626"/>
      <c r="AB32" s="626"/>
      <c r="AC32" s="626"/>
      <c r="AD32" s="627" t="s">
        <v>252</v>
      </c>
      <c r="AE32" s="627"/>
      <c r="AF32" s="627"/>
      <c r="AG32" s="627"/>
      <c r="AH32" s="627"/>
      <c r="AI32" s="627"/>
      <c r="AJ32" s="627"/>
      <c r="AK32" s="627"/>
      <c r="AL32" s="628" t="s">
        <v>180</v>
      </c>
      <c r="AM32" s="629"/>
      <c r="AN32" s="629"/>
      <c r="AO32" s="630"/>
      <c r="AP32" s="673"/>
      <c r="AQ32" s="674"/>
      <c r="AR32" s="674"/>
      <c r="AS32" s="674"/>
      <c r="AT32" s="678"/>
      <c r="AU32" s="214" t="s">
        <v>323</v>
      </c>
      <c r="AX32" s="620" t="s">
        <v>324</v>
      </c>
      <c r="AY32" s="621"/>
      <c r="AZ32" s="621"/>
      <c r="BA32" s="621"/>
      <c r="BB32" s="621"/>
      <c r="BC32" s="621"/>
      <c r="BD32" s="621"/>
      <c r="BE32" s="621"/>
      <c r="BF32" s="622"/>
      <c r="BG32" s="680">
        <v>99.5</v>
      </c>
      <c r="BH32" s="653"/>
      <c r="BI32" s="653"/>
      <c r="BJ32" s="653"/>
      <c r="BK32" s="653"/>
      <c r="BL32" s="653"/>
      <c r="BM32" s="629">
        <v>98.9</v>
      </c>
      <c r="BN32" s="653"/>
      <c r="BO32" s="653"/>
      <c r="BP32" s="653"/>
      <c r="BQ32" s="669"/>
      <c r="BR32" s="680">
        <v>99.6</v>
      </c>
      <c r="BS32" s="653"/>
      <c r="BT32" s="653"/>
      <c r="BU32" s="653"/>
      <c r="BV32" s="653"/>
      <c r="BW32" s="653"/>
      <c r="BX32" s="629">
        <v>98.8</v>
      </c>
      <c r="BY32" s="653"/>
      <c r="BZ32" s="653"/>
      <c r="CA32" s="653"/>
      <c r="CB32" s="669"/>
      <c r="CD32" s="665"/>
      <c r="CE32" s="666"/>
      <c r="CF32" s="620" t="s">
        <v>325</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5"/>
      <c r="DB32" s="655"/>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326</v>
      </c>
      <c r="C33" s="621"/>
      <c r="D33" s="621"/>
      <c r="E33" s="621"/>
      <c r="F33" s="621"/>
      <c r="G33" s="621"/>
      <c r="H33" s="621"/>
      <c r="I33" s="621"/>
      <c r="J33" s="621"/>
      <c r="K33" s="621"/>
      <c r="L33" s="621"/>
      <c r="M33" s="621"/>
      <c r="N33" s="621"/>
      <c r="O33" s="621"/>
      <c r="P33" s="621"/>
      <c r="Q33" s="622"/>
      <c r="R33" s="623">
        <v>44995</v>
      </c>
      <c r="S33" s="624"/>
      <c r="T33" s="624"/>
      <c r="U33" s="624"/>
      <c r="V33" s="624"/>
      <c r="W33" s="624"/>
      <c r="X33" s="624"/>
      <c r="Y33" s="625"/>
      <c r="Z33" s="626">
        <v>0.6</v>
      </c>
      <c r="AA33" s="626"/>
      <c r="AB33" s="626"/>
      <c r="AC33" s="626"/>
      <c r="AD33" s="627">
        <v>6383</v>
      </c>
      <c r="AE33" s="627"/>
      <c r="AF33" s="627"/>
      <c r="AG33" s="627"/>
      <c r="AH33" s="627"/>
      <c r="AI33" s="627"/>
      <c r="AJ33" s="627"/>
      <c r="AK33" s="627"/>
      <c r="AL33" s="628">
        <v>0.1</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99.8</v>
      </c>
      <c r="BH33" s="682"/>
      <c r="BI33" s="682"/>
      <c r="BJ33" s="682"/>
      <c r="BK33" s="682"/>
      <c r="BL33" s="682"/>
      <c r="BM33" s="683">
        <v>99.3</v>
      </c>
      <c r="BN33" s="682"/>
      <c r="BO33" s="682"/>
      <c r="BP33" s="682"/>
      <c r="BQ33" s="684"/>
      <c r="BR33" s="681">
        <v>99.8</v>
      </c>
      <c r="BS33" s="682"/>
      <c r="BT33" s="682"/>
      <c r="BU33" s="682"/>
      <c r="BV33" s="682"/>
      <c r="BW33" s="682"/>
      <c r="BX33" s="683">
        <v>99.1</v>
      </c>
      <c r="BY33" s="682"/>
      <c r="BZ33" s="682"/>
      <c r="CA33" s="682"/>
      <c r="CB33" s="684"/>
      <c r="CD33" s="620" t="s">
        <v>328</v>
      </c>
      <c r="CE33" s="621"/>
      <c r="CF33" s="621"/>
      <c r="CG33" s="621"/>
      <c r="CH33" s="621"/>
      <c r="CI33" s="621"/>
      <c r="CJ33" s="621"/>
      <c r="CK33" s="621"/>
      <c r="CL33" s="621"/>
      <c r="CM33" s="621"/>
      <c r="CN33" s="621"/>
      <c r="CO33" s="621"/>
      <c r="CP33" s="621"/>
      <c r="CQ33" s="622"/>
      <c r="CR33" s="623">
        <v>3112826</v>
      </c>
      <c r="CS33" s="653"/>
      <c r="CT33" s="653"/>
      <c r="CU33" s="653"/>
      <c r="CV33" s="653"/>
      <c r="CW33" s="653"/>
      <c r="CX33" s="653"/>
      <c r="CY33" s="654"/>
      <c r="CZ33" s="628">
        <v>46.1</v>
      </c>
      <c r="DA33" s="655"/>
      <c r="DB33" s="655"/>
      <c r="DC33" s="658"/>
      <c r="DD33" s="632">
        <v>2251711</v>
      </c>
      <c r="DE33" s="653"/>
      <c r="DF33" s="653"/>
      <c r="DG33" s="653"/>
      <c r="DH33" s="653"/>
      <c r="DI33" s="653"/>
      <c r="DJ33" s="653"/>
      <c r="DK33" s="654"/>
      <c r="DL33" s="632">
        <v>1695049</v>
      </c>
      <c r="DM33" s="653"/>
      <c r="DN33" s="653"/>
      <c r="DO33" s="653"/>
      <c r="DP33" s="653"/>
      <c r="DQ33" s="653"/>
      <c r="DR33" s="653"/>
      <c r="DS33" s="653"/>
      <c r="DT33" s="653"/>
      <c r="DU33" s="653"/>
      <c r="DV33" s="654"/>
      <c r="DW33" s="628">
        <v>39.799999999999997</v>
      </c>
      <c r="DX33" s="655"/>
      <c r="DY33" s="655"/>
      <c r="DZ33" s="655"/>
      <c r="EA33" s="655"/>
      <c r="EB33" s="655"/>
      <c r="EC33" s="656"/>
    </row>
    <row r="34" spans="2:133" ht="11.25" customHeight="1" x14ac:dyDescent="0.2">
      <c r="B34" s="620" t="s">
        <v>329</v>
      </c>
      <c r="C34" s="621"/>
      <c r="D34" s="621"/>
      <c r="E34" s="621"/>
      <c r="F34" s="621"/>
      <c r="G34" s="621"/>
      <c r="H34" s="621"/>
      <c r="I34" s="621"/>
      <c r="J34" s="621"/>
      <c r="K34" s="621"/>
      <c r="L34" s="621"/>
      <c r="M34" s="621"/>
      <c r="N34" s="621"/>
      <c r="O34" s="621"/>
      <c r="P34" s="621"/>
      <c r="Q34" s="622"/>
      <c r="R34" s="623">
        <v>213252</v>
      </c>
      <c r="S34" s="624"/>
      <c r="T34" s="624"/>
      <c r="U34" s="624"/>
      <c r="V34" s="624"/>
      <c r="W34" s="624"/>
      <c r="X34" s="624"/>
      <c r="Y34" s="625"/>
      <c r="Z34" s="626">
        <v>2.9</v>
      </c>
      <c r="AA34" s="626"/>
      <c r="AB34" s="626"/>
      <c r="AC34" s="626"/>
      <c r="AD34" s="627" t="s">
        <v>180</v>
      </c>
      <c r="AE34" s="627"/>
      <c r="AF34" s="627"/>
      <c r="AG34" s="627"/>
      <c r="AH34" s="627"/>
      <c r="AI34" s="627"/>
      <c r="AJ34" s="627"/>
      <c r="AK34" s="627"/>
      <c r="AL34" s="628" t="s">
        <v>252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1204126</v>
      </c>
      <c r="CS34" s="624"/>
      <c r="CT34" s="624"/>
      <c r="CU34" s="624"/>
      <c r="CV34" s="624"/>
      <c r="CW34" s="624"/>
      <c r="CX34" s="624"/>
      <c r="CY34" s="625"/>
      <c r="CZ34" s="628">
        <v>17.8</v>
      </c>
      <c r="DA34" s="655"/>
      <c r="DB34" s="655"/>
      <c r="DC34" s="658"/>
      <c r="DD34" s="632">
        <v>866722</v>
      </c>
      <c r="DE34" s="624"/>
      <c r="DF34" s="624"/>
      <c r="DG34" s="624"/>
      <c r="DH34" s="624"/>
      <c r="DI34" s="624"/>
      <c r="DJ34" s="624"/>
      <c r="DK34" s="625"/>
      <c r="DL34" s="632">
        <v>591558</v>
      </c>
      <c r="DM34" s="624"/>
      <c r="DN34" s="624"/>
      <c r="DO34" s="624"/>
      <c r="DP34" s="624"/>
      <c r="DQ34" s="624"/>
      <c r="DR34" s="624"/>
      <c r="DS34" s="624"/>
      <c r="DT34" s="624"/>
      <c r="DU34" s="624"/>
      <c r="DV34" s="625"/>
      <c r="DW34" s="628">
        <v>13.9</v>
      </c>
      <c r="DX34" s="655"/>
      <c r="DY34" s="655"/>
      <c r="DZ34" s="655"/>
      <c r="EA34" s="655"/>
      <c r="EB34" s="655"/>
      <c r="EC34" s="656"/>
    </row>
    <row r="35" spans="2:133" ht="11.25" customHeight="1" x14ac:dyDescent="0.2">
      <c r="B35" s="620" t="s">
        <v>331</v>
      </c>
      <c r="C35" s="621"/>
      <c r="D35" s="621"/>
      <c r="E35" s="621"/>
      <c r="F35" s="621"/>
      <c r="G35" s="621"/>
      <c r="H35" s="621"/>
      <c r="I35" s="621"/>
      <c r="J35" s="621"/>
      <c r="K35" s="621"/>
      <c r="L35" s="621"/>
      <c r="M35" s="621"/>
      <c r="N35" s="621"/>
      <c r="O35" s="621"/>
      <c r="P35" s="621"/>
      <c r="Q35" s="622"/>
      <c r="R35" s="623">
        <v>208634</v>
      </c>
      <c r="S35" s="624"/>
      <c r="T35" s="624"/>
      <c r="U35" s="624"/>
      <c r="V35" s="624"/>
      <c r="W35" s="624"/>
      <c r="X35" s="624"/>
      <c r="Y35" s="625"/>
      <c r="Z35" s="626">
        <v>2.8</v>
      </c>
      <c r="AA35" s="626"/>
      <c r="AB35" s="626"/>
      <c r="AC35" s="626"/>
      <c r="AD35" s="627" t="s">
        <v>180</v>
      </c>
      <c r="AE35" s="627"/>
      <c r="AF35" s="627"/>
      <c r="AG35" s="627"/>
      <c r="AH35" s="627"/>
      <c r="AI35" s="627"/>
      <c r="AJ35" s="627"/>
      <c r="AK35" s="627"/>
      <c r="AL35" s="628" t="s">
        <v>180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22891</v>
      </c>
      <c r="CS35" s="653"/>
      <c r="CT35" s="653"/>
      <c r="CU35" s="653"/>
      <c r="CV35" s="653"/>
      <c r="CW35" s="653"/>
      <c r="CX35" s="653"/>
      <c r="CY35" s="654"/>
      <c r="CZ35" s="628">
        <v>0.3</v>
      </c>
      <c r="DA35" s="655"/>
      <c r="DB35" s="655"/>
      <c r="DC35" s="658"/>
      <c r="DD35" s="632">
        <v>22891</v>
      </c>
      <c r="DE35" s="653"/>
      <c r="DF35" s="653"/>
      <c r="DG35" s="653"/>
      <c r="DH35" s="653"/>
      <c r="DI35" s="653"/>
      <c r="DJ35" s="653"/>
      <c r="DK35" s="654"/>
      <c r="DL35" s="632">
        <v>22321</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2">
      <c r="B36" s="620" t="s">
        <v>335</v>
      </c>
      <c r="C36" s="621"/>
      <c r="D36" s="621"/>
      <c r="E36" s="621"/>
      <c r="F36" s="621"/>
      <c r="G36" s="621"/>
      <c r="H36" s="621"/>
      <c r="I36" s="621"/>
      <c r="J36" s="621"/>
      <c r="K36" s="621"/>
      <c r="L36" s="621"/>
      <c r="M36" s="621"/>
      <c r="N36" s="621"/>
      <c r="O36" s="621"/>
      <c r="P36" s="621"/>
      <c r="Q36" s="622"/>
      <c r="R36" s="623">
        <v>458394</v>
      </c>
      <c r="S36" s="624"/>
      <c r="T36" s="624"/>
      <c r="U36" s="624"/>
      <c r="V36" s="624"/>
      <c r="W36" s="624"/>
      <c r="X36" s="624"/>
      <c r="Y36" s="625"/>
      <c r="Z36" s="626">
        <v>6.2</v>
      </c>
      <c r="AA36" s="626"/>
      <c r="AB36" s="626"/>
      <c r="AC36" s="626"/>
      <c r="AD36" s="627" t="s">
        <v>180</v>
      </c>
      <c r="AE36" s="627"/>
      <c r="AF36" s="627"/>
      <c r="AG36" s="627"/>
      <c r="AH36" s="627"/>
      <c r="AI36" s="627"/>
      <c r="AJ36" s="627"/>
      <c r="AK36" s="627"/>
      <c r="AL36" s="628" t="s">
        <v>180</v>
      </c>
      <c r="AM36" s="629"/>
      <c r="AN36" s="629"/>
      <c r="AO36" s="630"/>
      <c r="AP36" s="222"/>
      <c r="AQ36" s="685" t="s">
        <v>336</v>
      </c>
      <c r="AR36" s="686"/>
      <c r="AS36" s="686"/>
      <c r="AT36" s="686"/>
      <c r="AU36" s="686"/>
      <c r="AV36" s="686"/>
      <c r="AW36" s="686"/>
      <c r="AX36" s="686"/>
      <c r="AY36" s="687"/>
      <c r="AZ36" s="612">
        <v>646394</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15578</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1213229</v>
      </c>
      <c r="CS36" s="624"/>
      <c r="CT36" s="624"/>
      <c r="CU36" s="624"/>
      <c r="CV36" s="624"/>
      <c r="CW36" s="624"/>
      <c r="CX36" s="624"/>
      <c r="CY36" s="625"/>
      <c r="CZ36" s="628">
        <v>18</v>
      </c>
      <c r="DA36" s="655"/>
      <c r="DB36" s="655"/>
      <c r="DC36" s="658"/>
      <c r="DD36" s="632">
        <v>964721</v>
      </c>
      <c r="DE36" s="624"/>
      <c r="DF36" s="624"/>
      <c r="DG36" s="624"/>
      <c r="DH36" s="624"/>
      <c r="DI36" s="624"/>
      <c r="DJ36" s="624"/>
      <c r="DK36" s="625"/>
      <c r="DL36" s="632">
        <v>787310</v>
      </c>
      <c r="DM36" s="624"/>
      <c r="DN36" s="624"/>
      <c r="DO36" s="624"/>
      <c r="DP36" s="624"/>
      <c r="DQ36" s="624"/>
      <c r="DR36" s="624"/>
      <c r="DS36" s="624"/>
      <c r="DT36" s="624"/>
      <c r="DU36" s="624"/>
      <c r="DV36" s="625"/>
      <c r="DW36" s="628">
        <v>18.5</v>
      </c>
      <c r="DX36" s="655"/>
      <c r="DY36" s="655"/>
      <c r="DZ36" s="655"/>
      <c r="EA36" s="655"/>
      <c r="EB36" s="655"/>
      <c r="EC36" s="656"/>
    </row>
    <row r="37" spans="2:133" ht="11.25" customHeight="1" x14ac:dyDescent="0.2">
      <c r="B37" s="620" t="s">
        <v>339</v>
      </c>
      <c r="C37" s="621"/>
      <c r="D37" s="621"/>
      <c r="E37" s="621"/>
      <c r="F37" s="621"/>
      <c r="G37" s="621"/>
      <c r="H37" s="621"/>
      <c r="I37" s="621"/>
      <c r="J37" s="621"/>
      <c r="K37" s="621"/>
      <c r="L37" s="621"/>
      <c r="M37" s="621"/>
      <c r="N37" s="621"/>
      <c r="O37" s="621"/>
      <c r="P37" s="621"/>
      <c r="Q37" s="622"/>
      <c r="R37" s="623">
        <v>92413</v>
      </c>
      <c r="S37" s="624"/>
      <c r="T37" s="624"/>
      <c r="U37" s="624"/>
      <c r="V37" s="624"/>
      <c r="W37" s="624"/>
      <c r="X37" s="624"/>
      <c r="Y37" s="625"/>
      <c r="Z37" s="626">
        <v>1.3</v>
      </c>
      <c r="AA37" s="626"/>
      <c r="AB37" s="626"/>
      <c r="AC37" s="626"/>
      <c r="AD37" s="627">
        <v>5654</v>
      </c>
      <c r="AE37" s="627"/>
      <c r="AF37" s="627"/>
      <c r="AG37" s="627"/>
      <c r="AH37" s="627"/>
      <c r="AI37" s="627"/>
      <c r="AJ37" s="627"/>
      <c r="AK37" s="627"/>
      <c r="AL37" s="628">
        <v>0.1</v>
      </c>
      <c r="AM37" s="629"/>
      <c r="AN37" s="629"/>
      <c r="AO37" s="630"/>
      <c r="AQ37" s="689" t="s">
        <v>340</v>
      </c>
      <c r="AR37" s="690"/>
      <c r="AS37" s="690"/>
      <c r="AT37" s="690"/>
      <c r="AU37" s="690"/>
      <c r="AV37" s="690"/>
      <c r="AW37" s="690"/>
      <c r="AX37" s="690"/>
      <c r="AY37" s="691"/>
      <c r="AZ37" s="623">
        <v>243416</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9974</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391761</v>
      </c>
      <c r="CS37" s="653"/>
      <c r="CT37" s="653"/>
      <c r="CU37" s="653"/>
      <c r="CV37" s="653"/>
      <c r="CW37" s="653"/>
      <c r="CX37" s="653"/>
      <c r="CY37" s="654"/>
      <c r="CZ37" s="628">
        <v>5.8</v>
      </c>
      <c r="DA37" s="655"/>
      <c r="DB37" s="655"/>
      <c r="DC37" s="658"/>
      <c r="DD37" s="632">
        <v>387426</v>
      </c>
      <c r="DE37" s="653"/>
      <c r="DF37" s="653"/>
      <c r="DG37" s="653"/>
      <c r="DH37" s="653"/>
      <c r="DI37" s="653"/>
      <c r="DJ37" s="653"/>
      <c r="DK37" s="654"/>
      <c r="DL37" s="632">
        <v>371107</v>
      </c>
      <c r="DM37" s="653"/>
      <c r="DN37" s="653"/>
      <c r="DO37" s="653"/>
      <c r="DP37" s="653"/>
      <c r="DQ37" s="653"/>
      <c r="DR37" s="653"/>
      <c r="DS37" s="653"/>
      <c r="DT37" s="653"/>
      <c r="DU37" s="653"/>
      <c r="DV37" s="654"/>
      <c r="DW37" s="628">
        <v>8.6999999999999993</v>
      </c>
      <c r="DX37" s="655"/>
      <c r="DY37" s="655"/>
      <c r="DZ37" s="655"/>
      <c r="EA37" s="655"/>
      <c r="EB37" s="655"/>
      <c r="EC37" s="656"/>
    </row>
    <row r="38" spans="2:133" ht="11.25" customHeight="1" x14ac:dyDescent="0.2">
      <c r="B38" s="620" t="s">
        <v>343</v>
      </c>
      <c r="C38" s="621"/>
      <c r="D38" s="621"/>
      <c r="E38" s="621"/>
      <c r="F38" s="621"/>
      <c r="G38" s="621"/>
      <c r="H38" s="621"/>
      <c r="I38" s="621"/>
      <c r="J38" s="621"/>
      <c r="K38" s="621"/>
      <c r="L38" s="621"/>
      <c r="M38" s="621"/>
      <c r="N38" s="621"/>
      <c r="O38" s="621"/>
      <c r="P38" s="621"/>
      <c r="Q38" s="622"/>
      <c r="R38" s="623">
        <v>333400</v>
      </c>
      <c r="S38" s="624"/>
      <c r="T38" s="624"/>
      <c r="U38" s="624"/>
      <c r="V38" s="624"/>
      <c r="W38" s="624"/>
      <c r="X38" s="624"/>
      <c r="Y38" s="625"/>
      <c r="Z38" s="626">
        <v>4.5</v>
      </c>
      <c r="AA38" s="626"/>
      <c r="AB38" s="626"/>
      <c r="AC38" s="626"/>
      <c r="AD38" s="627" t="s">
        <v>180</v>
      </c>
      <c r="AE38" s="627"/>
      <c r="AF38" s="627"/>
      <c r="AG38" s="627"/>
      <c r="AH38" s="627"/>
      <c r="AI38" s="627"/>
      <c r="AJ38" s="627"/>
      <c r="AK38" s="627"/>
      <c r="AL38" s="628" t="s">
        <v>180</v>
      </c>
      <c r="AM38" s="629"/>
      <c r="AN38" s="629"/>
      <c r="AO38" s="630"/>
      <c r="AQ38" s="689" t="s">
        <v>344</v>
      </c>
      <c r="AR38" s="690"/>
      <c r="AS38" s="690"/>
      <c r="AT38" s="690"/>
      <c r="AU38" s="690"/>
      <c r="AV38" s="690"/>
      <c r="AW38" s="690"/>
      <c r="AX38" s="690"/>
      <c r="AY38" s="691"/>
      <c r="AZ38" s="623">
        <v>29141</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1364</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373837</v>
      </c>
      <c r="CS38" s="624"/>
      <c r="CT38" s="624"/>
      <c r="CU38" s="624"/>
      <c r="CV38" s="624"/>
      <c r="CW38" s="624"/>
      <c r="CX38" s="624"/>
      <c r="CY38" s="625"/>
      <c r="CZ38" s="628">
        <v>5.5</v>
      </c>
      <c r="DA38" s="655"/>
      <c r="DB38" s="655"/>
      <c r="DC38" s="658"/>
      <c r="DD38" s="632">
        <v>313597</v>
      </c>
      <c r="DE38" s="624"/>
      <c r="DF38" s="624"/>
      <c r="DG38" s="624"/>
      <c r="DH38" s="624"/>
      <c r="DI38" s="624"/>
      <c r="DJ38" s="624"/>
      <c r="DK38" s="625"/>
      <c r="DL38" s="632">
        <v>293860</v>
      </c>
      <c r="DM38" s="624"/>
      <c r="DN38" s="624"/>
      <c r="DO38" s="624"/>
      <c r="DP38" s="624"/>
      <c r="DQ38" s="624"/>
      <c r="DR38" s="624"/>
      <c r="DS38" s="624"/>
      <c r="DT38" s="624"/>
      <c r="DU38" s="624"/>
      <c r="DV38" s="625"/>
      <c r="DW38" s="628">
        <v>6.9</v>
      </c>
      <c r="DX38" s="655"/>
      <c r="DY38" s="655"/>
      <c r="DZ38" s="655"/>
      <c r="EA38" s="655"/>
      <c r="EB38" s="655"/>
      <c r="EC38" s="656"/>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252</v>
      </c>
      <c r="S39" s="624"/>
      <c r="T39" s="624"/>
      <c r="U39" s="624"/>
      <c r="V39" s="624"/>
      <c r="W39" s="624"/>
      <c r="X39" s="624"/>
      <c r="Y39" s="625"/>
      <c r="Z39" s="626" t="s">
        <v>180</v>
      </c>
      <c r="AA39" s="626"/>
      <c r="AB39" s="626"/>
      <c r="AC39" s="626"/>
      <c r="AD39" s="627" t="s">
        <v>252</v>
      </c>
      <c r="AE39" s="627"/>
      <c r="AF39" s="627"/>
      <c r="AG39" s="627"/>
      <c r="AH39" s="627"/>
      <c r="AI39" s="627"/>
      <c r="AJ39" s="627"/>
      <c r="AK39" s="627"/>
      <c r="AL39" s="628" t="s">
        <v>180</v>
      </c>
      <c r="AM39" s="629"/>
      <c r="AN39" s="629"/>
      <c r="AO39" s="630"/>
      <c r="AQ39" s="689" t="s">
        <v>348</v>
      </c>
      <c r="AR39" s="690"/>
      <c r="AS39" s="690"/>
      <c r="AT39" s="690"/>
      <c r="AU39" s="690"/>
      <c r="AV39" s="690"/>
      <c r="AW39" s="690"/>
      <c r="AX39" s="690"/>
      <c r="AY39" s="691"/>
      <c r="AZ39" s="623" t="s">
        <v>252</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2228</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297743</v>
      </c>
      <c r="CS39" s="653"/>
      <c r="CT39" s="653"/>
      <c r="CU39" s="653"/>
      <c r="CV39" s="653"/>
      <c r="CW39" s="653"/>
      <c r="CX39" s="653"/>
      <c r="CY39" s="654"/>
      <c r="CZ39" s="628">
        <v>4.4000000000000004</v>
      </c>
      <c r="DA39" s="655"/>
      <c r="DB39" s="655"/>
      <c r="DC39" s="658"/>
      <c r="DD39" s="632">
        <v>83780</v>
      </c>
      <c r="DE39" s="653"/>
      <c r="DF39" s="653"/>
      <c r="DG39" s="653"/>
      <c r="DH39" s="653"/>
      <c r="DI39" s="653"/>
      <c r="DJ39" s="653"/>
      <c r="DK39" s="654"/>
      <c r="DL39" s="632" t="s">
        <v>252</v>
      </c>
      <c r="DM39" s="653"/>
      <c r="DN39" s="653"/>
      <c r="DO39" s="653"/>
      <c r="DP39" s="653"/>
      <c r="DQ39" s="653"/>
      <c r="DR39" s="653"/>
      <c r="DS39" s="653"/>
      <c r="DT39" s="653"/>
      <c r="DU39" s="653"/>
      <c r="DV39" s="654"/>
      <c r="DW39" s="628" t="s">
        <v>180</v>
      </c>
      <c r="DX39" s="655"/>
      <c r="DY39" s="655"/>
      <c r="DZ39" s="655"/>
      <c r="EA39" s="655"/>
      <c r="EB39" s="655"/>
      <c r="EC39" s="656"/>
    </row>
    <row r="40" spans="2:133" ht="11.25" customHeight="1" x14ac:dyDescent="0.2">
      <c r="B40" s="620" t="s">
        <v>351</v>
      </c>
      <c r="C40" s="621"/>
      <c r="D40" s="621"/>
      <c r="E40" s="621"/>
      <c r="F40" s="621"/>
      <c r="G40" s="621"/>
      <c r="H40" s="621"/>
      <c r="I40" s="621"/>
      <c r="J40" s="621"/>
      <c r="K40" s="621"/>
      <c r="L40" s="621"/>
      <c r="M40" s="621"/>
      <c r="N40" s="621"/>
      <c r="O40" s="621"/>
      <c r="P40" s="621"/>
      <c r="Q40" s="622"/>
      <c r="R40" s="623" t="s">
        <v>252</v>
      </c>
      <c r="S40" s="624"/>
      <c r="T40" s="624"/>
      <c r="U40" s="624"/>
      <c r="V40" s="624"/>
      <c r="W40" s="624"/>
      <c r="X40" s="624"/>
      <c r="Y40" s="625"/>
      <c r="Z40" s="626" t="s">
        <v>252</v>
      </c>
      <c r="AA40" s="626"/>
      <c r="AB40" s="626"/>
      <c r="AC40" s="626"/>
      <c r="AD40" s="627" t="s">
        <v>252</v>
      </c>
      <c r="AE40" s="627"/>
      <c r="AF40" s="627"/>
      <c r="AG40" s="627"/>
      <c r="AH40" s="627"/>
      <c r="AI40" s="627"/>
      <c r="AJ40" s="627"/>
      <c r="AK40" s="627"/>
      <c r="AL40" s="628" t="s">
        <v>180</v>
      </c>
      <c r="AM40" s="629"/>
      <c r="AN40" s="629"/>
      <c r="AO40" s="630"/>
      <c r="AQ40" s="689" t="s">
        <v>352</v>
      </c>
      <c r="AR40" s="690"/>
      <c r="AS40" s="690"/>
      <c r="AT40" s="690"/>
      <c r="AU40" s="690"/>
      <c r="AV40" s="690"/>
      <c r="AW40" s="690"/>
      <c r="AX40" s="690"/>
      <c r="AY40" s="691"/>
      <c r="AZ40" s="623" t="s">
        <v>180</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91</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1000</v>
      </c>
      <c r="CS40" s="624"/>
      <c r="CT40" s="624"/>
      <c r="CU40" s="624"/>
      <c r="CV40" s="624"/>
      <c r="CW40" s="624"/>
      <c r="CX40" s="624"/>
      <c r="CY40" s="625"/>
      <c r="CZ40" s="628">
        <v>0</v>
      </c>
      <c r="DA40" s="655"/>
      <c r="DB40" s="655"/>
      <c r="DC40" s="658"/>
      <c r="DD40" s="632" t="s">
        <v>252</v>
      </c>
      <c r="DE40" s="624"/>
      <c r="DF40" s="624"/>
      <c r="DG40" s="624"/>
      <c r="DH40" s="624"/>
      <c r="DI40" s="624"/>
      <c r="DJ40" s="624"/>
      <c r="DK40" s="625"/>
      <c r="DL40" s="632" t="s">
        <v>252</v>
      </c>
      <c r="DM40" s="624"/>
      <c r="DN40" s="624"/>
      <c r="DO40" s="624"/>
      <c r="DP40" s="624"/>
      <c r="DQ40" s="624"/>
      <c r="DR40" s="624"/>
      <c r="DS40" s="624"/>
      <c r="DT40" s="624"/>
      <c r="DU40" s="624"/>
      <c r="DV40" s="625"/>
      <c r="DW40" s="628" t="s">
        <v>252</v>
      </c>
      <c r="DX40" s="655"/>
      <c r="DY40" s="655"/>
      <c r="DZ40" s="655"/>
      <c r="EA40" s="655"/>
      <c r="EB40" s="655"/>
      <c r="EC40" s="656"/>
    </row>
    <row r="41" spans="2:133" ht="11.25" customHeight="1" x14ac:dyDescent="0.2">
      <c r="B41" s="644" t="s">
        <v>356</v>
      </c>
      <c r="C41" s="645"/>
      <c r="D41" s="645"/>
      <c r="E41" s="645"/>
      <c r="F41" s="645"/>
      <c r="G41" s="645"/>
      <c r="H41" s="645"/>
      <c r="I41" s="645"/>
      <c r="J41" s="645"/>
      <c r="K41" s="645"/>
      <c r="L41" s="645"/>
      <c r="M41" s="645"/>
      <c r="N41" s="645"/>
      <c r="O41" s="645"/>
      <c r="P41" s="645"/>
      <c r="Q41" s="646"/>
      <c r="R41" s="698">
        <v>7367338</v>
      </c>
      <c r="S41" s="699"/>
      <c r="T41" s="699"/>
      <c r="U41" s="699"/>
      <c r="V41" s="699"/>
      <c r="W41" s="699"/>
      <c r="X41" s="699"/>
      <c r="Y41" s="700"/>
      <c r="Z41" s="701">
        <v>100</v>
      </c>
      <c r="AA41" s="701"/>
      <c r="AB41" s="701"/>
      <c r="AC41" s="701"/>
      <c r="AD41" s="702">
        <v>4263079</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71545</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252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252</v>
      </c>
      <c r="CS41" s="653"/>
      <c r="CT41" s="653"/>
      <c r="CU41" s="653"/>
      <c r="CV41" s="653"/>
      <c r="CW41" s="653"/>
      <c r="CX41" s="653"/>
      <c r="CY41" s="654"/>
      <c r="CZ41" s="628" t="s">
        <v>252</v>
      </c>
      <c r="DA41" s="655"/>
      <c r="DB41" s="655"/>
      <c r="DC41" s="658"/>
      <c r="DD41" s="632" t="s">
        <v>180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360</v>
      </c>
      <c r="AR42" s="706"/>
      <c r="AS42" s="706"/>
      <c r="AT42" s="706"/>
      <c r="AU42" s="706"/>
      <c r="AV42" s="706"/>
      <c r="AW42" s="706"/>
      <c r="AX42" s="706"/>
      <c r="AY42" s="707"/>
      <c r="AZ42" s="698">
        <v>302292</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371</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906570</v>
      </c>
      <c r="CS42" s="653"/>
      <c r="CT42" s="653"/>
      <c r="CU42" s="653"/>
      <c r="CV42" s="653"/>
      <c r="CW42" s="653"/>
      <c r="CX42" s="653"/>
      <c r="CY42" s="654"/>
      <c r="CZ42" s="628">
        <v>13.4</v>
      </c>
      <c r="DA42" s="655"/>
      <c r="DB42" s="655"/>
      <c r="DC42" s="658"/>
      <c r="DD42" s="632">
        <v>138744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t="s">
        <v>252</v>
      </c>
      <c r="CS43" s="653"/>
      <c r="CT43" s="653"/>
      <c r="CU43" s="653"/>
      <c r="CV43" s="653"/>
      <c r="CW43" s="653"/>
      <c r="CX43" s="653"/>
      <c r="CY43" s="654"/>
      <c r="CZ43" s="628" t="s">
        <v>252</v>
      </c>
      <c r="DA43" s="655"/>
      <c r="DB43" s="655"/>
      <c r="DC43" s="658"/>
      <c r="DD43" s="632" t="s">
        <v>252</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899837</v>
      </c>
      <c r="CS44" s="624"/>
      <c r="CT44" s="624"/>
      <c r="CU44" s="624"/>
      <c r="CV44" s="624"/>
      <c r="CW44" s="624"/>
      <c r="CX44" s="624"/>
      <c r="CY44" s="625"/>
      <c r="CZ44" s="628">
        <v>13.3</v>
      </c>
      <c r="DA44" s="629"/>
      <c r="DB44" s="629"/>
      <c r="DC44" s="635"/>
      <c r="DD44" s="632">
        <v>132011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578028</v>
      </c>
      <c r="CS45" s="653"/>
      <c r="CT45" s="653"/>
      <c r="CU45" s="653"/>
      <c r="CV45" s="653"/>
      <c r="CW45" s="653"/>
      <c r="CX45" s="653"/>
      <c r="CY45" s="654"/>
      <c r="CZ45" s="628">
        <v>8.6</v>
      </c>
      <c r="DA45" s="655"/>
      <c r="DB45" s="655"/>
      <c r="DC45" s="658"/>
      <c r="DD45" s="632">
        <v>35089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369</v>
      </c>
      <c r="CG46" s="621"/>
      <c r="CH46" s="621"/>
      <c r="CI46" s="621"/>
      <c r="CJ46" s="621"/>
      <c r="CK46" s="621"/>
      <c r="CL46" s="621"/>
      <c r="CM46" s="621"/>
      <c r="CN46" s="621"/>
      <c r="CO46" s="621"/>
      <c r="CP46" s="621"/>
      <c r="CQ46" s="622"/>
      <c r="CR46" s="623">
        <v>312749</v>
      </c>
      <c r="CS46" s="624"/>
      <c r="CT46" s="624"/>
      <c r="CU46" s="624"/>
      <c r="CV46" s="624"/>
      <c r="CW46" s="624"/>
      <c r="CX46" s="624"/>
      <c r="CY46" s="625"/>
      <c r="CZ46" s="628">
        <v>4.5999999999999996</v>
      </c>
      <c r="DA46" s="629"/>
      <c r="DB46" s="629"/>
      <c r="DC46" s="635"/>
      <c r="DD46" s="632">
        <v>92262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370</v>
      </c>
      <c r="CG47" s="621"/>
      <c r="CH47" s="621"/>
      <c r="CI47" s="621"/>
      <c r="CJ47" s="621"/>
      <c r="CK47" s="621"/>
      <c r="CL47" s="621"/>
      <c r="CM47" s="621"/>
      <c r="CN47" s="621"/>
      <c r="CO47" s="621"/>
      <c r="CP47" s="621"/>
      <c r="CQ47" s="622"/>
      <c r="CR47" s="623">
        <v>6733</v>
      </c>
      <c r="CS47" s="653"/>
      <c r="CT47" s="653"/>
      <c r="CU47" s="653"/>
      <c r="CV47" s="653"/>
      <c r="CW47" s="653"/>
      <c r="CX47" s="653"/>
      <c r="CY47" s="654"/>
      <c r="CZ47" s="628">
        <v>0.1</v>
      </c>
      <c r="DA47" s="655"/>
      <c r="DB47" s="655"/>
      <c r="DC47" s="658"/>
      <c r="DD47" s="632">
        <v>6733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371</v>
      </c>
      <c r="CG48" s="621"/>
      <c r="CH48" s="621"/>
      <c r="CI48" s="621"/>
      <c r="CJ48" s="621"/>
      <c r="CK48" s="621"/>
      <c r="CL48" s="621"/>
      <c r="CM48" s="621"/>
      <c r="CN48" s="621"/>
      <c r="CO48" s="621"/>
      <c r="CP48" s="621"/>
      <c r="CQ48" s="622"/>
      <c r="CR48" s="623" t="s">
        <v>180</v>
      </c>
      <c r="CS48" s="624"/>
      <c r="CT48" s="624"/>
      <c r="CU48" s="624"/>
      <c r="CV48" s="624"/>
      <c r="CW48" s="624"/>
      <c r="CX48" s="624"/>
      <c r="CY48" s="625"/>
      <c r="CZ48" s="628" t="s">
        <v>252</v>
      </c>
      <c r="DA48" s="629"/>
      <c r="DB48" s="629"/>
      <c r="DC48" s="635"/>
      <c r="DD48" s="632" t="s">
        <v>252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372</v>
      </c>
      <c r="CE49" s="645"/>
      <c r="CF49" s="645"/>
      <c r="CG49" s="645"/>
      <c r="CH49" s="645"/>
      <c r="CI49" s="645"/>
      <c r="CJ49" s="645"/>
      <c r="CK49" s="645"/>
      <c r="CL49" s="645"/>
      <c r="CM49" s="645"/>
      <c r="CN49" s="645"/>
      <c r="CO49" s="645"/>
      <c r="CP49" s="645"/>
      <c r="CQ49" s="646"/>
      <c r="CR49" s="698">
        <v>6758537</v>
      </c>
      <c r="CS49" s="682"/>
      <c r="CT49" s="682"/>
      <c r="CU49" s="682"/>
      <c r="CV49" s="682"/>
      <c r="CW49" s="682"/>
      <c r="CX49" s="682"/>
      <c r="CY49" s="711"/>
      <c r="CZ49" s="703">
        <v>100</v>
      </c>
      <c r="DA49" s="712"/>
      <c r="DB49" s="712"/>
      <c r="DC49" s="713"/>
      <c r="DD49" s="714">
        <v>4298973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ppjYHQojZMl5z0sdtxOd/3trDX4S7XcdlhqzMaYI9R0idKLKZrD2kTO46xqShPrFLuw4nkCL/Enf4q9nzYsug==" saltValue="DNVtWrc9QzeCkyjRsirJ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7314</v>
      </c>
      <c r="R7" s="753"/>
      <c r="S7" s="753"/>
      <c r="T7" s="753"/>
      <c r="U7" s="753"/>
      <c r="V7" s="753">
        <v>6709</v>
      </c>
      <c r="W7" s="753"/>
      <c r="X7" s="753"/>
      <c r="Y7" s="753"/>
      <c r="Z7" s="753"/>
      <c r="AA7" s="753">
        <v>605</v>
      </c>
      <c r="AB7" s="753"/>
      <c r="AC7" s="753"/>
      <c r="AD7" s="753"/>
      <c r="AE7" s="754"/>
      <c r="AF7" s="755">
        <v>208</v>
      </c>
      <c r="AG7" s="756"/>
      <c r="AH7" s="756"/>
      <c r="AI7" s="756"/>
      <c r="AJ7" s="757"/>
      <c r="AK7" s="758">
        <v>209</v>
      </c>
      <c r="AL7" s="759"/>
      <c r="AM7" s="759"/>
      <c r="AN7" s="759"/>
      <c r="AO7" s="759"/>
      <c r="AP7" s="759">
        <v>4605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-1</v>
      </c>
      <c r="CI7" s="744"/>
      <c r="CJ7" s="744"/>
      <c r="CK7" s="744"/>
      <c r="CL7" s="745"/>
      <c r="CM7" s="743">
        <v>152</v>
      </c>
      <c r="CN7" s="744"/>
      <c r="CO7" s="744"/>
      <c r="CP7" s="744"/>
      <c r="CQ7" s="745"/>
      <c r="CR7" s="743">
        <v>50</v>
      </c>
      <c r="CS7" s="744"/>
      <c r="CT7" s="744"/>
      <c r="CU7" s="744"/>
      <c r="CV7" s="745"/>
      <c r="CW7" s="743" t="s">
        <v>518</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2">
      <c r="A8" s="238">
        <v>2</v>
      </c>
      <c r="B8" s="780" t="s">
        <v>396</v>
      </c>
      <c r="C8" s="781"/>
      <c r="D8" s="781"/>
      <c r="E8" s="781"/>
      <c r="F8" s="781"/>
      <c r="G8" s="781"/>
      <c r="H8" s="781"/>
      <c r="I8" s="781"/>
      <c r="J8" s="781"/>
      <c r="K8" s="781"/>
      <c r="L8" s="781"/>
      <c r="M8" s="781"/>
      <c r="N8" s="781"/>
      <c r="O8" s="781"/>
      <c r="P8" s="782"/>
      <c r="Q8" s="783">
        <v>62</v>
      </c>
      <c r="R8" s="784"/>
      <c r="S8" s="784"/>
      <c r="T8" s="784"/>
      <c r="U8" s="784"/>
      <c r="V8" s="784">
        <v>58</v>
      </c>
      <c r="W8" s="784"/>
      <c r="X8" s="784"/>
      <c r="Y8" s="784"/>
      <c r="Z8" s="784"/>
      <c r="AA8" s="784">
        <v>3</v>
      </c>
      <c r="AB8" s="784"/>
      <c r="AC8" s="784"/>
      <c r="AD8" s="784"/>
      <c r="AE8" s="785"/>
      <c r="AF8" s="786">
        <v>3</v>
      </c>
      <c r="AG8" s="787"/>
      <c r="AH8" s="787"/>
      <c r="AI8" s="787"/>
      <c r="AJ8" s="788"/>
      <c r="AK8" s="769">
        <v>4</v>
      </c>
      <c r="AL8" s="770"/>
      <c r="AM8" s="770"/>
      <c r="AN8" s="770"/>
      <c r="AO8" s="770"/>
      <c r="AP8" s="770" t="s">
        <v>518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591</v>
      </c>
      <c r="BT8" s="774"/>
      <c r="BU8" s="774"/>
      <c r="BV8" s="774"/>
      <c r="BW8" s="774"/>
      <c r="BX8" s="774"/>
      <c r="BY8" s="774"/>
      <c r="BZ8" s="774"/>
      <c r="CA8" s="774"/>
      <c r="CB8" s="774"/>
      <c r="CC8" s="774"/>
      <c r="CD8" s="774"/>
      <c r="CE8" s="774"/>
      <c r="CF8" s="774"/>
      <c r="CG8" s="775"/>
      <c r="CH8" s="776">
        <v>14</v>
      </c>
      <c r="CI8" s="777"/>
      <c r="CJ8" s="777"/>
      <c r="CK8" s="777"/>
      <c r="CL8" s="778"/>
      <c r="CM8" s="776">
        <v>111</v>
      </c>
      <c r="CN8" s="777"/>
      <c r="CO8" s="777"/>
      <c r="CP8" s="777"/>
      <c r="CQ8" s="778"/>
      <c r="CR8" s="776">
        <v>37</v>
      </c>
      <c r="CS8" s="777"/>
      <c r="CT8" s="777"/>
      <c r="CU8" s="777"/>
      <c r="CV8" s="778"/>
      <c r="CW8" s="776" t="s">
        <v>518</v>
      </c>
      <c r="CX8" s="777"/>
      <c r="CY8" s="777"/>
      <c r="CZ8" s="777"/>
      <c r="DA8" s="778"/>
      <c r="DB8" s="776" t="s">
        <v>518</v>
      </c>
      <c r="DC8" s="777"/>
      <c r="DD8" s="777"/>
      <c r="DE8" s="777"/>
      <c r="DF8" s="778"/>
      <c r="DG8" s="776" t="s">
        <v>518</v>
      </c>
      <c r="DH8" s="777"/>
      <c r="DI8" s="777"/>
      <c r="DJ8" s="777"/>
      <c r="DK8" s="778"/>
      <c r="DL8" s="776" t="s">
        <v>518</v>
      </c>
      <c r="DM8" s="777"/>
      <c r="DN8" s="777"/>
      <c r="DO8" s="777"/>
      <c r="DP8" s="778"/>
      <c r="DQ8" s="776" t="s">
        <v>518</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7376</v>
      </c>
      <c r="R23" s="793"/>
      <c r="S23" s="793"/>
      <c r="T23" s="793"/>
      <c r="U23" s="793"/>
      <c r="V23" s="793">
        <v>6767</v>
      </c>
      <c r="W23" s="793"/>
      <c r="X23" s="793"/>
      <c r="Y23" s="793"/>
      <c r="Z23" s="793"/>
      <c r="AA23" s="793">
        <v>609</v>
      </c>
      <c r="AB23" s="793"/>
      <c r="AC23" s="793"/>
      <c r="AD23" s="793"/>
      <c r="AE23" s="794"/>
      <c r="AF23" s="795">
        <v>211</v>
      </c>
      <c r="AG23" s="793"/>
      <c r="AH23" s="793"/>
      <c r="AI23" s="793"/>
      <c r="AJ23" s="796"/>
      <c r="AK23" s="797"/>
      <c r="AL23" s="798"/>
      <c r="AM23" s="798"/>
      <c r="AN23" s="798"/>
      <c r="AO23" s="798"/>
      <c r="AP23" s="793">
        <v>4605</v>
      </c>
      <c r="AQ23" s="793"/>
      <c r="AR23" s="793"/>
      <c r="AS23" s="793"/>
      <c r="AT23" s="793"/>
      <c r="AU23" s="809"/>
      <c r="AV23" s="809"/>
      <c r="AW23" s="809"/>
      <c r="AX23" s="809"/>
      <c r="AY23" s="810"/>
      <c r="AZ23" s="811" t="s">
        <v>180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1146</v>
      </c>
      <c r="R28" s="823"/>
      <c r="S28" s="823"/>
      <c r="T28" s="823"/>
      <c r="U28" s="823"/>
      <c r="V28" s="823">
        <v>1130</v>
      </c>
      <c r="W28" s="823"/>
      <c r="X28" s="823"/>
      <c r="Y28" s="823"/>
      <c r="Z28" s="823"/>
      <c r="AA28" s="823">
        <v>16</v>
      </c>
      <c r="AB28" s="823"/>
      <c r="AC28" s="823"/>
      <c r="AD28" s="823"/>
      <c r="AE28" s="824"/>
      <c r="AF28" s="825">
        <v>16</v>
      </c>
      <c r="AG28" s="823"/>
      <c r="AH28" s="823"/>
      <c r="AI28" s="823"/>
      <c r="AJ28" s="826"/>
      <c r="AK28" s="827">
        <v>77</v>
      </c>
      <c r="AL28" s="828"/>
      <c r="AM28" s="828"/>
      <c r="AN28" s="828"/>
      <c r="AO28" s="828"/>
      <c r="AP28" s="828" t="s">
        <v>518</v>
      </c>
      <c r="AQ28" s="828"/>
      <c r="AR28" s="828"/>
      <c r="AS28" s="828"/>
      <c r="AT28" s="828"/>
      <c r="AU28" s="828" t="s">
        <v>518</v>
      </c>
      <c r="AV28" s="828"/>
      <c r="AW28" s="828"/>
      <c r="AX28" s="828"/>
      <c r="AY28" s="828"/>
      <c r="AZ28" s="829" t="s">
        <v>597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68</v>
      </c>
      <c r="R29" s="784"/>
      <c r="S29" s="784"/>
      <c r="T29" s="784"/>
      <c r="U29" s="784"/>
      <c r="V29" s="784">
        <v>61</v>
      </c>
      <c r="W29" s="784"/>
      <c r="X29" s="784"/>
      <c r="Y29" s="784"/>
      <c r="Z29" s="784"/>
      <c r="AA29" s="784">
        <v>7</v>
      </c>
      <c r="AB29" s="784"/>
      <c r="AC29" s="784"/>
      <c r="AD29" s="784"/>
      <c r="AE29" s="785"/>
      <c r="AF29" s="786">
        <v>7</v>
      </c>
      <c r="AG29" s="787"/>
      <c r="AH29" s="787"/>
      <c r="AI29" s="787"/>
      <c r="AJ29" s="788"/>
      <c r="AK29" s="834">
        <v>10</v>
      </c>
      <c r="AL29" s="830"/>
      <c r="AM29" s="830"/>
      <c r="AN29" s="830"/>
      <c r="AO29" s="830"/>
      <c r="AP29" s="830">
        <v>376</v>
      </c>
      <c r="AQ29" s="830"/>
      <c r="AR29" s="830"/>
      <c r="AS29" s="830"/>
      <c r="AT29" s="830"/>
      <c r="AU29" s="830" t="s">
        <v>518</v>
      </c>
      <c r="AV29" s="830"/>
      <c r="AW29" s="830"/>
      <c r="AX29" s="830"/>
      <c r="AY29" s="830"/>
      <c r="AZ29" s="831" t="s">
        <v>597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1012</v>
      </c>
      <c r="R30" s="784"/>
      <c r="S30" s="784"/>
      <c r="T30" s="784"/>
      <c r="U30" s="784"/>
      <c r="V30" s="784">
        <v>948</v>
      </c>
      <c r="W30" s="784"/>
      <c r="X30" s="784"/>
      <c r="Y30" s="784"/>
      <c r="Z30" s="784"/>
      <c r="AA30" s="784">
        <v>64</v>
      </c>
      <c r="AB30" s="784"/>
      <c r="AC30" s="784"/>
      <c r="AD30" s="784"/>
      <c r="AE30" s="785"/>
      <c r="AF30" s="786">
        <v>64</v>
      </c>
      <c r="AG30" s="787"/>
      <c r="AH30" s="787"/>
      <c r="AI30" s="787"/>
      <c r="AJ30" s="788"/>
      <c r="AK30" s="834">
        <v>127</v>
      </c>
      <c r="AL30" s="830"/>
      <c r="AM30" s="830"/>
      <c r="AN30" s="830"/>
      <c r="AO30" s="830"/>
      <c r="AP30" s="830" t="s">
        <v>518</v>
      </c>
      <c r="AQ30" s="830"/>
      <c r="AR30" s="830"/>
      <c r="AS30" s="830"/>
      <c r="AT30" s="830"/>
      <c r="AU30" s="830" t="s">
        <v>518</v>
      </c>
      <c r="AV30" s="830"/>
      <c r="AW30" s="830"/>
      <c r="AX30" s="830"/>
      <c r="AY30" s="830"/>
      <c r="AZ30" s="831" t="s">
        <v>597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133</v>
      </c>
      <c r="R31" s="784"/>
      <c r="S31" s="784"/>
      <c r="T31" s="784"/>
      <c r="U31" s="784"/>
      <c r="V31" s="784">
        <v>132</v>
      </c>
      <c r="W31" s="784"/>
      <c r="X31" s="784"/>
      <c r="Y31" s="784"/>
      <c r="Z31" s="784"/>
      <c r="AA31" s="784" t="s">
        <v>597</v>
      </c>
      <c r="AB31" s="784"/>
      <c r="AC31" s="784"/>
      <c r="AD31" s="784"/>
      <c r="AE31" s="785"/>
      <c r="AF31" s="786" t="s">
        <v>597</v>
      </c>
      <c r="AG31" s="787"/>
      <c r="AH31" s="787"/>
      <c r="AI31" s="787"/>
      <c r="AJ31" s="788"/>
      <c r="AK31" s="834">
        <v>26</v>
      </c>
      <c r="AL31" s="830"/>
      <c r="AM31" s="830"/>
      <c r="AN31" s="830"/>
      <c r="AO31" s="830"/>
      <c r="AP31" s="830" t="s">
        <v>518</v>
      </c>
      <c r="AQ31" s="830"/>
      <c r="AR31" s="830"/>
      <c r="AS31" s="830"/>
      <c r="AT31" s="830"/>
      <c r="AU31" s="830" t="s">
        <v>518</v>
      </c>
      <c r="AV31" s="830"/>
      <c r="AW31" s="830"/>
      <c r="AX31" s="830"/>
      <c r="AY31" s="830"/>
      <c r="AZ31" s="831" t="s">
        <v>597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333</v>
      </c>
      <c r="R32" s="784"/>
      <c r="S32" s="784"/>
      <c r="T32" s="784"/>
      <c r="U32" s="784"/>
      <c r="V32" s="784">
        <v>300</v>
      </c>
      <c r="W32" s="784"/>
      <c r="X32" s="784"/>
      <c r="Y32" s="784"/>
      <c r="Z32" s="784"/>
      <c r="AA32" s="784">
        <v>33</v>
      </c>
      <c r="AB32" s="784"/>
      <c r="AC32" s="784"/>
      <c r="AD32" s="784"/>
      <c r="AE32" s="785"/>
      <c r="AF32" s="786">
        <v>416</v>
      </c>
      <c r="AG32" s="787"/>
      <c r="AH32" s="787"/>
      <c r="AI32" s="787"/>
      <c r="AJ32" s="788"/>
      <c r="AK32" s="834">
        <v>34</v>
      </c>
      <c r="AL32" s="830"/>
      <c r="AM32" s="830"/>
      <c r="AN32" s="830"/>
      <c r="AO32" s="830"/>
      <c r="AP32" s="830">
        <v>1059</v>
      </c>
      <c r="AQ32" s="830"/>
      <c r="AR32" s="830"/>
      <c r="AS32" s="830"/>
      <c r="AT32" s="830"/>
      <c r="AU32" s="830">
        <v>179</v>
      </c>
      <c r="AV32" s="830"/>
      <c r="AW32" s="830"/>
      <c r="AX32" s="830"/>
      <c r="AY32" s="830"/>
      <c r="AZ32" s="831" t="s">
        <v>518</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416</v>
      </c>
      <c r="C33" s="781"/>
      <c r="D33" s="781"/>
      <c r="E33" s="781"/>
      <c r="F33" s="781"/>
      <c r="G33" s="781"/>
      <c r="H33" s="781"/>
      <c r="I33" s="781"/>
      <c r="J33" s="781"/>
      <c r="K33" s="781"/>
      <c r="L33" s="781"/>
      <c r="M33" s="781"/>
      <c r="N33" s="781"/>
      <c r="O33" s="781"/>
      <c r="P33" s="782"/>
      <c r="Q33" s="783">
        <v>505</v>
      </c>
      <c r="R33" s="784"/>
      <c r="S33" s="784"/>
      <c r="T33" s="784"/>
      <c r="U33" s="784"/>
      <c r="V33" s="784">
        <v>479</v>
      </c>
      <c r="W33" s="784"/>
      <c r="X33" s="784"/>
      <c r="Y33" s="784"/>
      <c r="Z33" s="784"/>
      <c r="AA33" s="784">
        <v>26</v>
      </c>
      <c r="AB33" s="784"/>
      <c r="AC33" s="784"/>
      <c r="AD33" s="784"/>
      <c r="AE33" s="785"/>
      <c r="AF33" s="786">
        <v>149</v>
      </c>
      <c r="AG33" s="787"/>
      <c r="AH33" s="787"/>
      <c r="AI33" s="787"/>
      <c r="AJ33" s="788"/>
      <c r="AK33" s="834">
        <v>243</v>
      </c>
      <c r="AL33" s="830"/>
      <c r="AM33" s="830"/>
      <c r="AN33" s="830"/>
      <c r="AO33" s="830"/>
      <c r="AP33" s="830">
        <v>3314</v>
      </c>
      <c r="AQ33" s="830"/>
      <c r="AR33" s="830"/>
      <c r="AS33" s="830"/>
      <c r="AT33" s="830"/>
      <c r="AU33" s="830">
        <v>1637</v>
      </c>
      <c r="AV33" s="830"/>
      <c r="AW33" s="830"/>
      <c r="AX33" s="830"/>
      <c r="AY33" s="830"/>
      <c r="AZ33" s="831" t="s">
        <v>518</v>
      </c>
      <c r="BA33" s="831"/>
      <c r="BB33" s="831"/>
      <c r="BC33" s="831"/>
      <c r="BD33" s="831"/>
      <c r="BE33" s="832" t="s">
        <v>417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652</v>
      </c>
      <c r="AG63" s="844"/>
      <c r="AH63" s="844"/>
      <c r="AI63" s="844"/>
      <c r="AJ63" s="845"/>
      <c r="AK63" s="846"/>
      <c r="AL63" s="841"/>
      <c r="AM63" s="841"/>
      <c r="AN63" s="841"/>
      <c r="AO63" s="841"/>
      <c r="AP63" s="844">
        <v>4749</v>
      </c>
      <c r="AQ63" s="844"/>
      <c r="AR63" s="844"/>
      <c r="AS63" s="844"/>
      <c r="AT63" s="844"/>
      <c r="AU63" s="844">
        <v>1816</v>
      </c>
      <c r="AV63" s="844"/>
      <c r="AW63" s="844"/>
      <c r="AX63" s="844"/>
      <c r="AY63" s="844"/>
      <c r="AZ63" s="848"/>
      <c r="BA63" s="848"/>
      <c r="BB63" s="848"/>
      <c r="BC63" s="848"/>
      <c r="BD63" s="848"/>
      <c r="BE63" s="849"/>
      <c r="BF63" s="849"/>
      <c r="BG63" s="849"/>
      <c r="BH63" s="849"/>
      <c r="BI63" s="850"/>
      <c r="BJ63" s="851" t="s">
        <v>420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405</v>
      </c>
      <c r="AG66" s="815"/>
      <c r="AH66" s="815"/>
      <c r="AI66" s="815"/>
      <c r="AJ66" s="855"/>
      <c r="AK66" s="733" t="s">
        <v>406</v>
      </c>
      <c r="AL66" s="728"/>
      <c r="AM66" s="728"/>
      <c r="AN66" s="728"/>
      <c r="AO66" s="729"/>
      <c r="AP66" s="733" t="s">
        <v>407</v>
      </c>
      <c r="AQ66" s="734"/>
      <c r="AR66" s="734"/>
      <c r="AS66" s="734"/>
      <c r="AT66" s="735"/>
      <c r="AU66" s="733" t="s">
        <v>426</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3454</v>
      </c>
      <c r="R68" s="866"/>
      <c r="S68" s="866"/>
      <c r="T68" s="866"/>
      <c r="U68" s="866"/>
      <c r="V68" s="866">
        <v>3112</v>
      </c>
      <c r="W68" s="866"/>
      <c r="X68" s="866"/>
      <c r="Y68" s="866"/>
      <c r="Z68" s="866"/>
      <c r="AA68" s="866">
        <v>342</v>
      </c>
      <c r="AB68" s="866"/>
      <c r="AC68" s="866"/>
      <c r="AD68" s="866"/>
      <c r="AE68" s="866"/>
      <c r="AF68" s="866">
        <v>342</v>
      </c>
      <c r="AG68" s="866"/>
      <c r="AH68" s="866"/>
      <c r="AI68" s="866"/>
      <c r="AJ68" s="866"/>
      <c r="AK68" s="866">
        <v>58</v>
      </c>
      <c r="AL68" s="866"/>
      <c r="AM68" s="866"/>
      <c r="AN68" s="866"/>
      <c r="AO68" s="866"/>
      <c r="AP68" s="866" t="s">
        <v>518</v>
      </c>
      <c r="AQ68" s="866"/>
      <c r="AR68" s="866"/>
      <c r="AS68" s="866"/>
      <c r="AT68" s="866"/>
      <c r="AU68" s="866" t="s">
        <v>518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v>709</v>
      </c>
      <c r="R69" s="830"/>
      <c r="S69" s="830"/>
      <c r="T69" s="830"/>
      <c r="U69" s="830"/>
      <c r="V69" s="830">
        <v>588</v>
      </c>
      <c r="W69" s="830"/>
      <c r="X69" s="830"/>
      <c r="Y69" s="830"/>
      <c r="Z69" s="830"/>
      <c r="AA69" s="830">
        <v>121</v>
      </c>
      <c r="AB69" s="830"/>
      <c r="AC69" s="830"/>
      <c r="AD69" s="830"/>
      <c r="AE69" s="830"/>
      <c r="AF69" s="830">
        <v>18</v>
      </c>
      <c r="AG69" s="830"/>
      <c r="AH69" s="830"/>
      <c r="AI69" s="830"/>
      <c r="AJ69" s="830"/>
      <c r="AK69" s="830">
        <v>81</v>
      </c>
      <c r="AL69" s="830"/>
      <c r="AM69" s="830"/>
      <c r="AN69" s="830"/>
      <c r="AO69" s="830"/>
      <c r="AP69" s="830" t="s">
        <v>518</v>
      </c>
      <c r="AQ69" s="830"/>
      <c r="AR69" s="830"/>
      <c r="AS69" s="830"/>
      <c r="AT69" s="830"/>
      <c r="AU69" s="830" t="s">
        <v>518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583</v>
      </c>
      <c r="C70" s="874"/>
      <c r="D70" s="874"/>
      <c r="E70" s="874"/>
      <c r="F70" s="874"/>
      <c r="G70" s="874"/>
      <c r="H70" s="874"/>
      <c r="I70" s="874"/>
      <c r="J70" s="874"/>
      <c r="K70" s="874"/>
      <c r="L70" s="874"/>
      <c r="M70" s="874"/>
      <c r="N70" s="874"/>
      <c r="O70" s="874"/>
      <c r="P70" s="875"/>
      <c r="Q70" s="876">
        <v>33</v>
      </c>
      <c r="R70" s="830"/>
      <c r="S70" s="830"/>
      <c r="T70" s="830"/>
      <c r="U70" s="830"/>
      <c r="V70" s="830">
        <v>32</v>
      </c>
      <c r="W70" s="830"/>
      <c r="X70" s="830"/>
      <c r="Y70" s="830"/>
      <c r="Z70" s="830"/>
      <c r="AA70" s="830">
        <v>0</v>
      </c>
      <c r="AB70" s="830"/>
      <c r="AC70" s="830"/>
      <c r="AD70" s="830"/>
      <c r="AE70" s="830"/>
      <c r="AF70" s="830">
        <v>0</v>
      </c>
      <c r="AG70" s="830"/>
      <c r="AH70" s="830"/>
      <c r="AI70" s="830"/>
      <c r="AJ70" s="830"/>
      <c r="AK70" s="830">
        <v>1</v>
      </c>
      <c r="AL70" s="830"/>
      <c r="AM70" s="830"/>
      <c r="AN70" s="830"/>
      <c r="AO70" s="830"/>
      <c r="AP70" s="830" t="s">
        <v>518</v>
      </c>
      <c r="AQ70" s="830"/>
      <c r="AR70" s="830"/>
      <c r="AS70" s="830"/>
      <c r="AT70" s="830"/>
      <c r="AU70" s="830" t="s">
        <v>518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6">
        <v>1810</v>
      </c>
      <c r="R71" s="830"/>
      <c r="S71" s="830"/>
      <c r="T71" s="830"/>
      <c r="U71" s="830"/>
      <c r="V71" s="830">
        <v>1760</v>
      </c>
      <c r="W71" s="830"/>
      <c r="X71" s="830"/>
      <c r="Y71" s="830"/>
      <c r="Z71" s="830"/>
      <c r="AA71" s="830">
        <v>50</v>
      </c>
      <c r="AB71" s="830"/>
      <c r="AC71" s="830"/>
      <c r="AD71" s="830"/>
      <c r="AE71" s="830"/>
      <c r="AF71" s="830">
        <v>32</v>
      </c>
      <c r="AG71" s="830"/>
      <c r="AH71" s="830"/>
      <c r="AI71" s="830"/>
      <c r="AJ71" s="830"/>
      <c r="AK71" s="830">
        <v>91</v>
      </c>
      <c r="AL71" s="830"/>
      <c r="AM71" s="830"/>
      <c r="AN71" s="830"/>
      <c r="AO71" s="830"/>
      <c r="AP71" s="830" t="s">
        <v>518</v>
      </c>
      <c r="AQ71" s="830"/>
      <c r="AR71" s="830"/>
      <c r="AS71" s="830"/>
      <c r="AT71" s="830"/>
      <c r="AU71" s="830" t="s">
        <v>518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585</v>
      </c>
      <c r="C72" s="874"/>
      <c r="D72" s="874"/>
      <c r="E72" s="874"/>
      <c r="F72" s="874"/>
      <c r="G72" s="874"/>
      <c r="H72" s="874"/>
      <c r="I72" s="874"/>
      <c r="J72" s="874"/>
      <c r="K72" s="874"/>
      <c r="L72" s="874"/>
      <c r="M72" s="874"/>
      <c r="N72" s="874"/>
      <c r="O72" s="874"/>
      <c r="P72" s="875"/>
      <c r="Q72" s="876">
        <v>3394</v>
      </c>
      <c r="R72" s="830"/>
      <c r="S72" s="830"/>
      <c r="T72" s="830"/>
      <c r="U72" s="830"/>
      <c r="V72" s="830">
        <v>3333</v>
      </c>
      <c r="W72" s="830"/>
      <c r="X72" s="830"/>
      <c r="Y72" s="830"/>
      <c r="Z72" s="830"/>
      <c r="AA72" s="830">
        <v>61</v>
      </c>
      <c r="AB72" s="830"/>
      <c r="AC72" s="830"/>
      <c r="AD72" s="830"/>
      <c r="AE72" s="830"/>
      <c r="AF72" s="830">
        <v>61</v>
      </c>
      <c r="AG72" s="830"/>
      <c r="AH72" s="830"/>
      <c r="AI72" s="830"/>
      <c r="AJ72" s="830"/>
      <c r="AK72" s="830">
        <v>280</v>
      </c>
      <c r="AL72" s="830"/>
      <c r="AM72" s="830"/>
      <c r="AN72" s="830"/>
      <c r="AO72" s="830"/>
      <c r="AP72" s="830">
        <v>1229</v>
      </c>
      <c r="AQ72" s="830"/>
      <c r="AR72" s="830"/>
      <c r="AS72" s="830"/>
      <c r="AT72" s="830"/>
      <c r="AU72" s="830">
        <v>77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76">
        <v>178</v>
      </c>
      <c r="R73" s="830"/>
      <c r="S73" s="830"/>
      <c r="T73" s="830"/>
      <c r="U73" s="830"/>
      <c r="V73" s="830">
        <v>149</v>
      </c>
      <c r="W73" s="830"/>
      <c r="X73" s="830"/>
      <c r="Y73" s="830"/>
      <c r="Z73" s="830"/>
      <c r="AA73" s="830">
        <v>29</v>
      </c>
      <c r="AB73" s="830"/>
      <c r="AC73" s="830"/>
      <c r="AD73" s="830"/>
      <c r="AE73" s="830"/>
      <c r="AF73" s="830">
        <v>29</v>
      </c>
      <c r="AG73" s="830"/>
      <c r="AH73" s="830"/>
      <c r="AI73" s="830"/>
      <c r="AJ73" s="830"/>
      <c r="AK73" s="830">
        <v>16</v>
      </c>
      <c r="AL73" s="830"/>
      <c r="AM73" s="830"/>
      <c r="AN73" s="830"/>
      <c r="AO73" s="830"/>
      <c r="AP73" s="830" t="s">
        <v>518</v>
      </c>
      <c r="AQ73" s="830"/>
      <c r="AR73" s="830"/>
      <c r="AS73" s="830"/>
      <c r="AT73" s="830"/>
      <c r="AU73" s="830" t="s">
        <v>518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587</v>
      </c>
      <c r="C74" s="874"/>
      <c r="D74" s="874"/>
      <c r="E74" s="874"/>
      <c r="F74" s="874"/>
      <c r="G74" s="874"/>
      <c r="H74" s="874"/>
      <c r="I74" s="874"/>
      <c r="J74" s="874"/>
      <c r="K74" s="874"/>
      <c r="L74" s="874"/>
      <c r="M74" s="874"/>
      <c r="N74" s="874"/>
      <c r="O74" s="874"/>
      <c r="P74" s="875"/>
      <c r="Q74" s="876">
        <v>78</v>
      </c>
      <c r="R74" s="830"/>
      <c r="S74" s="830"/>
      <c r="T74" s="830"/>
      <c r="U74" s="830"/>
      <c r="V74" s="830">
        <v>72</v>
      </c>
      <c r="W74" s="830"/>
      <c r="X74" s="830"/>
      <c r="Y74" s="830"/>
      <c r="Z74" s="830"/>
      <c r="AA74" s="830">
        <v>7</v>
      </c>
      <c r="AB74" s="830"/>
      <c r="AC74" s="830"/>
      <c r="AD74" s="830"/>
      <c r="AE74" s="830"/>
      <c r="AF74" s="830">
        <v>7</v>
      </c>
      <c r="AG74" s="830"/>
      <c r="AH74" s="830"/>
      <c r="AI74" s="830"/>
      <c r="AJ74" s="830"/>
      <c r="AK74" s="830" t="s">
        <v>518</v>
      </c>
      <c r="AL74" s="830"/>
      <c r="AM74" s="830"/>
      <c r="AN74" s="830"/>
      <c r="AO74" s="830"/>
      <c r="AP74" s="830" t="s">
        <v>518</v>
      </c>
      <c r="AQ74" s="830"/>
      <c r="AR74" s="830"/>
      <c r="AS74" s="830"/>
      <c r="AT74" s="830"/>
      <c r="AU74" s="830" t="s">
        <v>518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588</v>
      </c>
      <c r="C75" s="874"/>
      <c r="D75" s="874"/>
      <c r="E75" s="874"/>
      <c r="F75" s="874"/>
      <c r="G75" s="874"/>
      <c r="H75" s="874"/>
      <c r="I75" s="874"/>
      <c r="J75" s="874"/>
      <c r="K75" s="874"/>
      <c r="L75" s="874"/>
      <c r="M75" s="874"/>
      <c r="N75" s="874"/>
      <c r="O75" s="874"/>
      <c r="P75" s="875"/>
      <c r="Q75" s="877">
        <v>176</v>
      </c>
      <c r="R75" s="878"/>
      <c r="S75" s="878"/>
      <c r="T75" s="878"/>
      <c r="U75" s="834"/>
      <c r="V75" s="879">
        <v>163</v>
      </c>
      <c r="W75" s="878"/>
      <c r="X75" s="878"/>
      <c r="Y75" s="878"/>
      <c r="Z75" s="834"/>
      <c r="AA75" s="879">
        <v>13</v>
      </c>
      <c r="AB75" s="878"/>
      <c r="AC75" s="878"/>
      <c r="AD75" s="878"/>
      <c r="AE75" s="834"/>
      <c r="AF75" s="879">
        <v>13</v>
      </c>
      <c r="AG75" s="878"/>
      <c r="AH75" s="878"/>
      <c r="AI75" s="878"/>
      <c r="AJ75" s="834"/>
      <c r="AK75" s="879" t="s">
        <v>518</v>
      </c>
      <c r="AL75" s="878"/>
      <c r="AM75" s="878"/>
      <c r="AN75" s="878"/>
      <c r="AO75" s="834"/>
      <c r="AP75" s="879" t="s">
        <v>518</v>
      </c>
      <c r="AQ75" s="878"/>
      <c r="AR75" s="878"/>
      <c r="AS75" s="878"/>
      <c r="AT75" s="834"/>
      <c r="AU75" s="879" t="s">
        <v>518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589</v>
      </c>
      <c r="C76" s="874"/>
      <c r="D76" s="874"/>
      <c r="E76" s="874"/>
      <c r="F76" s="874"/>
      <c r="G76" s="874"/>
      <c r="H76" s="874"/>
      <c r="I76" s="874"/>
      <c r="J76" s="874"/>
      <c r="K76" s="874"/>
      <c r="L76" s="874"/>
      <c r="M76" s="874"/>
      <c r="N76" s="874"/>
      <c r="O76" s="874"/>
      <c r="P76" s="875"/>
      <c r="Q76" s="877">
        <v>179905</v>
      </c>
      <c r="R76" s="878"/>
      <c r="S76" s="878"/>
      <c r="T76" s="878"/>
      <c r="U76" s="834"/>
      <c r="V76" s="879">
        <v>174862</v>
      </c>
      <c r="W76" s="878"/>
      <c r="X76" s="878"/>
      <c r="Y76" s="878"/>
      <c r="Z76" s="834"/>
      <c r="AA76" s="879">
        <v>5043</v>
      </c>
      <c r="AB76" s="878"/>
      <c r="AC76" s="878"/>
      <c r="AD76" s="878"/>
      <c r="AE76" s="834"/>
      <c r="AF76" s="879">
        <v>5043</v>
      </c>
      <c r="AG76" s="878"/>
      <c r="AH76" s="878"/>
      <c r="AI76" s="878"/>
      <c r="AJ76" s="834"/>
      <c r="AK76" s="879">
        <v>1191</v>
      </c>
      <c r="AL76" s="878"/>
      <c r="AM76" s="878"/>
      <c r="AN76" s="878"/>
      <c r="AO76" s="834"/>
      <c r="AP76" s="879" t="s">
        <v>518</v>
      </c>
      <c r="AQ76" s="878"/>
      <c r="AR76" s="878"/>
      <c r="AS76" s="878"/>
      <c r="AT76" s="834"/>
      <c r="AU76" s="879" t="s">
        <v>518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5545</v>
      </c>
      <c r="AG88" s="844"/>
      <c r="AH88" s="844"/>
      <c r="AI88" s="844"/>
      <c r="AJ88" s="844"/>
      <c r="AK88" s="841"/>
      <c r="AL88" s="841"/>
      <c r="AM88" s="841"/>
      <c r="AN88" s="841"/>
      <c r="AO88" s="841"/>
      <c r="AP88" s="844">
        <v>1229</v>
      </c>
      <c r="AQ88" s="844"/>
      <c r="AR88" s="844"/>
      <c r="AS88" s="844"/>
      <c r="AT88" s="844"/>
      <c r="AU88" s="844">
        <v>77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87</v>
      </c>
      <c r="CS102" s="852"/>
      <c r="CT102" s="852"/>
      <c r="CU102" s="852"/>
      <c r="CV102" s="891"/>
      <c r="CW102" s="890" t="s">
        <v>597</v>
      </c>
      <c r="CX102" s="852"/>
      <c r="CY102" s="852"/>
      <c r="CZ102" s="852"/>
      <c r="DA102" s="891"/>
      <c r="DB102" s="890" t="s">
        <v>597</v>
      </c>
      <c r="DC102" s="852"/>
      <c r="DD102" s="852"/>
      <c r="DE102" s="852"/>
      <c r="DF102" s="891"/>
      <c r="DG102" s="890" t="s">
        <v>597</v>
      </c>
      <c r="DH102" s="852"/>
      <c r="DI102" s="852"/>
      <c r="DJ102" s="852"/>
      <c r="DK102" s="891"/>
      <c r="DL102" s="890" t="s">
        <v>597</v>
      </c>
      <c r="DM102" s="852"/>
      <c r="DN102" s="852"/>
      <c r="DO102" s="852"/>
      <c r="DP102" s="891"/>
      <c r="DQ102" s="890" t="s">
        <v>597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315</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315</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315</v>
      </c>
      <c r="DR109" s="893"/>
      <c r="DS109" s="893"/>
      <c r="DT109" s="893"/>
      <c r="DU109" s="894"/>
      <c r="DV109" s="892" t="s">
        <v>438</v>
      </c>
      <c r="DW109" s="893"/>
      <c r="DX109" s="893"/>
      <c r="DY109" s="893"/>
      <c r="DZ109" s="895"/>
    </row>
    <row r="110" spans="1:131" s="230" customFormat="1" ht="26.25" customHeight="1" x14ac:dyDescent="0.2">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427382</v>
      </c>
      <c r="AB110" s="900"/>
      <c r="AC110" s="900"/>
      <c r="AD110" s="900"/>
      <c r="AE110" s="901"/>
      <c r="AF110" s="902">
        <v>398060</v>
      </c>
      <c r="AG110" s="900"/>
      <c r="AH110" s="900"/>
      <c r="AI110" s="900"/>
      <c r="AJ110" s="901"/>
      <c r="AK110" s="902">
        <v>373170</v>
      </c>
      <c r="AL110" s="900"/>
      <c r="AM110" s="900"/>
      <c r="AN110" s="900"/>
      <c r="AO110" s="901"/>
      <c r="AP110" s="903">
        <v>10</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4619475</v>
      </c>
      <c r="BR110" s="931"/>
      <c r="BS110" s="931"/>
      <c r="BT110" s="931"/>
      <c r="BU110" s="931"/>
      <c r="BV110" s="931">
        <v>4628521</v>
      </c>
      <c r="BW110" s="931"/>
      <c r="BX110" s="931"/>
      <c r="BY110" s="931"/>
      <c r="BZ110" s="931"/>
      <c r="CA110" s="931">
        <v>4605409</v>
      </c>
      <c r="CB110" s="931"/>
      <c r="CC110" s="931"/>
      <c r="CD110" s="931"/>
      <c r="CE110" s="931"/>
      <c r="CF110" s="944">
        <v>122.9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180</v>
      </c>
      <c r="DH110" s="931"/>
      <c r="DI110" s="931"/>
      <c r="DJ110" s="931"/>
      <c r="DK110" s="931"/>
      <c r="DL110" s="931" t="s">
        <v>180</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180</v>
      </c>
      <c r="AB111" s="938"/>
      <c r="AC111" s="938"/>
      <c r="AD111" s="938"/>
      <c r="AE111" s="939"/>
      <c r="AF111" s="940" t="s">
        <v>180</v>
      </c>
      <c r="AG111" s="938"/>
      <c r="AH111" s="938"/>
      <c r="AI111" s="938"/>
      <c r="AJ111" s="939"/>
      <c r="AK111" s="940" t="s">
        <v>445</v>
      </c>
      <c r="AL111" s="938"/>
      <c r="AM111" s="938"/>
      <c r="AN111" s="938"/>
      <c r="AO111" s="939"/>
      <c r="AP111" s="941" t="s">
        <v>445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93393</v>
      </c>
      <c r="BR111" s="926"/>
      <c r="BS111" s="926"/>
      <c r="BT111" s="926"/>
      <c r="BU111" s="926"/>
      <c r="BV111" s="926">
        <v>79790</v>
      </c>
      <c r="BW111" s="926"/>
      <c r="BX111" s="926"/>
      <c r="BY111" s="926"/>
      <c r="BZ111" s="926"/>
      <c r="CA111" s="926">
        <v>70604</v>
      </c>
      <c r="CB111" s="926"/>
      <c r="CC111" s="926"/>
      <c r="CD111" s="926"/>
      <c r="CE111" s="926"/>
      <c r="CF111" s="920">
        <v>1.9</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445</v>
      </c>
      <c r="DM111" s="926"/>
      <c r="DN111" s="926"/>
      <c r="DO111" s="926"/>
      <c r="DP111" s="926"/>
      <c r="DQ111" s="926" t="s">
        <v>180</v>
      </c>
      <c r="DR111" s="926"/>
      <c r="DS111" s="926"/>
      <c r="DT111" s="926"/>
      <c r="DU111" s="926"/>
      <c r="DV111" s="927" t="s">
        <v>180</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444</v>
      </c>
      <c r="AL112" s="959"/>
      <c r="AM112" s="959"/>
      <c r="AN112" s="959"/>
      <c r="AO112" s="960"/>
      <c r="AP112" s="962" t="s">
        <v>445</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2496503</v>
      </c>
      <c r="BR112" s="926"/>
      <c r="BS112" s="926"/>
      <c r="BT112" s="926"/>
      <c r="BU112" s="926"/>
      <c r="BV112" s="926">
        <v>2032273</v>
      </c>
      <c r="BW112" s="926"/>
      <c r="BX112" s="926"/>
      <c r="BY112" s="926"/>
      <c r="BZ112" s="926"/>
      <c r="CA112" s="926">
        <v>1816139</v>
      </c>
      <c r="CB112" s="926"/>
      <c r="CC112" s="926"/>
      <c r="CD112" s="926"/>
      <c r="CE112" s="926"/>
      <c r="CF112" s="920">
        <v>48.5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180</v>
      </c>
      <c r="DH112" s="926"/>
      <c r="DI112" s="926"/>
      <c r="DJ112" s="926"/>
      <c r="DK112" s="926"/>
      <c r="DL112" s="926" t="s">
        <v>444</v>
      </c>
      <c r="DM112" s="926"/>
      <c r="DN112" s="926"/>
      <c r="DO112" s="926"/>
      <c r="DP112" s="926"/>
      <c r="DQ112" s="926" t="s">
        <v>444</v>
      </c>
      <c r="DR112" s="926"/>
      <c r="DS112" s="926"/>
      <c r="DT112" s="926"/>
      <c r="DU112" s="926"/>
      <c r="DV112" s="927" t="s">
        <v>445</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165641</v>
      </c>
      <c r="AB113" s="938"/>
      <c r="AC113" s="938"/>
      <c r="AD113" s="938"/>
      <c r="AE113" s="939"/>
      <c r="AF113" s="940">
        <v>159731</v>
      </c>
      <c r="AG113" s="938"/>
      <c r="AH113" s="938"/>
      <c r="AI113" s="938"/>
      <c r="AJ113" s="939"/>
      <c r="AK113" s="940">
        <v>164528</v>
      </c>
      <c r="AL113" s="938"/>
      <c r="AM113" s="938"/>
      <c r="AN113" s="938"/>
      <c r="AO113" s="939"/>
      <c r="AP113" s="941">
        <v>4.4000000000000004</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118428</v>
      </c>
      <c r="BR113" s="926"/>
      <c r="BS113" s="926"/>
      <c r="BT113" s="926"/>
      <c r="BU113" s="926"/>
      <c r="BV113" s="926">
        <v>86149</v>
      </c>
      <c r="BW113" s="926"/>
      <c r="BX113" s="926"/>
      <c r="BY113" s="926"/>
      <c r="BZ113" s="926"/>
      <c r="CA113" s="926">
        <v>77340</v>
      </c>
      <c r="CB113" s="926"/>
      <c r="CC113" s="926"/>
      <c r="CD113" s="926"/>
      <c r="CE113" s="926"/>
      <c r="CF113" s="920">
        <v>2.1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444</v>
      </c>
      <c r="DM113" s="959"/>
      <c r="DN113" s="959"/>
      <c r="DO113" s="959"/>
      <c r="DP113" s="960"/>
      <c r="DQ113" s="961" t="s">
        <v>180</v>
      </c>
      <c r="DR113" s="959"/>
      <c r="DS113" s="959"/>
      <c r="DT113" s="959"/>
      <c r="DU113" s="960"/>
      <c r="DV113" s="962" t="s">
        <v>445</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63014</v>
      </c>
      <c r="AB114" s="959"/>
      <c r="AC114" s="959"/>
      <c r="AD114" s="959"/>
      <c r="AE114" s="960"/>
      <c r="AF114" s="961">
        <v>42933</v>
      </c>
      <c r="AG114" s="959"/>
      <c r="AH114" s="959"/>
      <c r="AI114" s="959"/>
      <c r="AJ114" s="960"/>
      <c r="AK114" s="961">
        <v>13872</v>
      </c>
      <c r="AL114" s="959"/>
      <c r="AM114" s="959"/>
      <c r="AN114" s="959"/>
      <c r="AO114" s="960"/>
      <c r="AP114" s="962">
        <v>0.4</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819769</v>
      </c>
      <c r="BR114" s="926"/>
      <c r="BS114" s="926"/>
      <c r="BT114" s="926"/>
      <c r="BU114" s="926"/>
      <c r="BV114" s="926">
        <v>810687</v>
      </c>
      <c r="BW114" s="926"/>
      <c r="BX114" s="926"/>
      <c r="BY114" s="926"/>
      <c r="BZ114" s="926"/>
      <c r="CA114" s="926">
        <v>779726</v>
      </c>
      <c r="CB114" s="926"/>
      <c r="CC114" s="926"/>
      <c r="CD114" s="926"/>
      <c r="CE114" s="926"/>
      <c r="CF114" s="920">
        <v>20.8</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445</v>
      </c>
      <c r="DM114" s="959"/>
      <c r="DN114" s="959"/>
      <c r="DO114" s="959"/>
      <c r="DP114" s="960"/>
      <c r="DQ114" s="961" t="s">
        <v>444</v>
      </c>
      <c r="DR114" s="959"/>
      <c r="DS114" s="959"/>
      <c r="DT114" s="959"/>
      <c r="DU114" s="960"/>
      <c r="DV114" s="962" t="s">
        <v>445</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22285</v>
      </c>
      <c r="AB115" s="938"/>
      <c r="AC115" s="938"/>
      <c r="AD115" s="938"/>
      <c r="AE115" s="939"/>
      <c r="AF115" s="940">
        <v>13704</v>
      </c>
      <c r="AG115" s="938"/>
      <c r="AH115" s="938"/>
      <c r="AI115" s="938"/>
      <c r="AJ115" s="939"/>
      <c r="AK115" s="940">
        <v>11327</v>
      </c>
      <c r="AL115" s="938"/>
      <c r="AM115" s="938"/>
      <c r="AN115" s="938"/>
      <c r="AO115" s="939"/>
      <c r="AP115" s="941">
        <v>0.3</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180</v>
      </c>
      <c r="BR115" s="926"/>
      <c r="BS115" s="926"/>
      <c r="BT115" s="926"/>
      <c r="BU115" s="926"/>
      <c r="BV115" s="926" t="s">
        <v>445</v>
      </c>
      <c r="BW115" s="926"/>
      <c r="BX115" s="926"/>
      <c r="BY115" s="926"/>
      <c r="BZ115" s="926"/>
      <c r="CA115" s="926" t="s">
        <v>445</v>
      </c>
      <c r="CB115" s="926"/>
      <c r="CC115" s="926"/>
      <c r="CD115" s="926"/>
      <c r="CE115" s="926"/>
      <c r="CF115" s="920" t="s">
        <v>444</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180</v>
      </c>
      <c r="DH115" s="959"/>
      <c r="DI115" s="959"/>
      <c r="DJ115" s="959"/>
      <c r="DK115" s="960"/>
      <c r="DL115" s="961" t="s">
        <v>444</v>
      </c>
      <c r="DM115" s="959"/>
      <c r="DN115" s="959"/>
      <c r="DO115" s="959"/>
      <c r="DP115" s="960"/>
      <c r="DQ115" s="961" t="s">
        <v>445</v>
      </c>
      <c r="DR115" s="959"/>
      <c r="DS115" s="959"/>
      <c r="DT115" s="959"/>
      <c r="DU115" s="960"/>
      <c r="DV115" s="962" t="s">
        <v>180</v>
      </c>
      <c r="DW115" s="963"/>
      <c r="DX115" s="963"/>
      <c r="DY115" s="963"/>
      <c r="DZ115" s="964"/>
    </row>
    <row r="116" spans="1:130" s="230" customFormat="1" ht="26.25" customHeight="1" x14ac:dyDescent="0.2">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46</v>
      </c>
      <c r="AB116" s="959"/>
      <c r="AC116" s="959"/>
      <c r="AD116" s="959"/>
      <c r="AE116" s="960"/>
      <c r="AF116" s="961">
        <v>166</v>
      </c>
      <c r="AG116" s="959"/>
      <c r="AH116" s="959"/>
      <c r="AI116" s="959"/>
      <c r="AJ116" s="960"/>
      <c r="AK116" s="961" t="s">
        <v>180</v>
      </c>
      <c r="AL116" s="959"/>
      <c r="AM116" s="959"/>
      <c r="AN116" s="959"/>
      <c r="AO116" s="960"/>
      <c r="AP116" s="962" t="s">
        <v>445</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180</v>
      </c>
      <c r="BR116" s="926"/>
      <c r="BS116" s="926"/>
      <c r="BT116" s="926"/>
      <c r="BU116" s="926"/>
      <c r="BV116" s="926" t="s">
        <v>444</v>
      </c>
      <c r="BW116" s="926"/>
      <c r="BX116" s="926"/>
      <c r="BY116" s="926"/>
      <c r="BZ116" s="926"/>
      <c r="CA116" s="926" t="s">
        <v>445</v>
      </c>
      <c r="CB116" s="926"/>
      <c r="CC116" s="926"/>
      <c r="CD116" s="926"/>
      <c r="CE116" s="926"/>
      <c r="CF116" s="920" t="s">
        <v>445</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9190</v>
      </c>
      <c r="DH116" s="959"/>
      <c r="DI116" s="959"/>
      <c r="DJ116" s="959"/>
      <c r="DK116" s="960"/>
      <c r="DL116" s="961">
        <v>4595</v>
      </c>
      <c r="DM116" s="959"/>
      <c r="DN116" s="959"/>
      <c r="DO116" s="959"/>
      <c r="DP116" s="960"/>
      <c r="DQ116" s="961" t="s">
        <v>445</v>
      </c>
      <c r="DR116" s="959"/>
      <c r="DS116" s="959"/>
      <c r="DT116" s="959"/>
      <c r="DU116" s="960"/>
      <c r="DV116" s="962" t="s">
        <v>444</v>
      </c>
      <c r="DW116" s="963"/>
      <c r="DX116" s="963"/>
      <c r="DY116" s="963"/>
      <c r="DZ116" s="964"/>
    </row>
    <row r="117" spans="1:130" s="230" customFormat="1" ht="26.25" customHeight="1" x14ac:dyDescent="0.2">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678368</v>
      </c>
      <c r="AB117" s="979"/>
      <c r="AC117" s="979"/>
      <c r="AD117" s="979"/>
      <c r="AE117" s="980"/>
      <c r="AF117" s="981">
        <v>614594</v>
      </c>
      <c r="AG117" s="979"/>
      <c r="AH117" s="979"/>
      <c r="AI117" s="979"/>
      <c r="AJ117" s="980"/>
      <c r="AK117" s="981">
        <v>562897</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180</v>
      </c>
      <c r="BR117" s="926"/>
      <c r="BS117" s="926"/>
      <c r="BT117" s="926"/>
      <c r="BU117" s="926"/>
      <c r="BV117" s="926" t="s">
        <v>180</v>
      </c>
      <c r="BW117" s="926"/>
      <c r="BX117" s="926"/>
      <c r="BY117" s="926"/>
      <c r="BZ117" s="926"/>
      <c r="CA117" s="926" t="s">
        <v>180</v>
      </c>
      <c r="CB117" s="926"/>
      <c r="CC117" s="926"/>
      <c r="CD117" s="926"/>
      <c r="CE117" s="926"/>
      <c r="CF117" s="920" t="s">
        <v>180</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180</v>
      </c>
      <c r="DH117" s="959"/>
      <c r="DI117" s="959"/>
      <c r="DJ117" s="959"/>
      <c r="DK117" s="960"/>
      <c r="DL117" s="961" t="s">
        <v>180</v>
      </c>
      <c r="DM117" s="959"/>
      <c r="DN117" s="959"/>
      <c r="DO117" s="959"/>
      <c r="DP117" s="960"/>
      <c r="DQ117" s="961" t="s">
        <v>180</v>
      </c>
      <c r="DR117" s="959"/>
      <c r="DS117" s="959"/>
      <c r="DT117" s="959"/>
      <c r="DU117" s="960"/>
      <c r="DV117" s="962" t="s">
        <v>180</v>
      </c>
      <c r="DW117" s="963"/>
      <c r="DX117" s="963"/>
      <c r="DY117" s="963"/>
      <c r="DZ117" s="964"/>
    </row>
    <row r="118" spans="1:130" s="230" customFormat="1" ht="26.25" customHeight="1" x14ac:dyDescent="0.2">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315</v>
      </c>
      <c r="AL118" s="893"/>
      <c r="AM118" s="893"/>
      <c r="AN118" s="893"/>
      <c r="AO118" s="894"/>
      <c r="AP118" s="970" t="s">
        <v>438</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180</v>
      </c>
      <c r="BR118" s="1000"/>
      <c r="BS118" s="1000"/>
      <c r="BT118" s="1000"/>
      <c r="BU118" s="1000"/>
      <c r="BV118" s="1000" t="s">
        <v>180</v>
      </c>
      <c r="BW118" s="1000"/>
      <c r="BX118" s="1000"/>
      <c r="BY118" s="1000"/>
      <c r="BZ118" s="1000"/>
      <c r="CA118" s="1000" t="s">
        <v>180</v>
      </c>
      <c r="CB118" s="1000"/>
      <c r="CC118" s="1000"/>
      <c r="CD118" s="1000"/>
      <c r="CE118" s="1000"/>
      <c r="CF118" s="920" t="s">
        <v>180</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v>84203</v>
      </c>
      <c r="DH118" s="959"/>
      <c r="DI118" s="959"/>
      <c r="DJ118" s="959"/>
      <c r="DK118" s="960"/>
      <c r="DL118" s="961">
        <v>75195</v>
      </c>
      <c r="DM118" s="959"/>
      <c r="DN118" s="959"/>
      <c r="DO118" s="959"/>
      <c r="DP118" s="960"/>
      <c r="DQ118" s="961">
        <v>70604</v>
      </c>
      <c r="DR118" s="959"/>
      <c r="DS118" s="959"/>
      <c r="DT118" s="959"/>
      <c r="DU118" s="960"/>
      <c r="DV118" s="962">
        <v>1.9</v>
      </c>
      <c r="DW118" s="963"/>
      <c r="DX118" s="963"/>
      <c r="DY118" s="963"/>
      <c r="DZ118" s="964"/>
    </row>
    <row r="119" spans="1:130" s="230" customFormat="1" ht="26.25" customHeight="1" x14ac:dyDescent="0.2">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180</v>
      </c>
      <c r="AB119" s="900"/>
      <c r="AC119" s="900"/>
      <c r="AD119" s="900"/>
      <c r="AE119" s="901"/>
      <c r="AF119" s="902" t="s">
        <v>180</v>
      </c>
      <c r="AG119" s="900"/>
      <c r="AH119" s="900"/>
      <c r="AI119" s="900"/>
      <c r="AJ119" s="901"/>
      <c r="AK119" s="902" t="s">
        <v>180</v>
      </c>
      <c r="AL119" s="900"/>
      <c r="AM119" s="900"/>
      <c r="AN119" s="900"/>
      <c r="AO119" s="901"/>
      <c r="AP119" s="903" t="s">
        <v>180</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470</v>
      </c>
      <c r="BP119" s="1005"/>
      <c r="BQ119" s="999">
        <v>8147568</v>
      </c>
      <c r="BR119" s="1000"/>
      <c r="BS119" s="1000"/>
      <c r="BT119" s="1000"/>
      <c r="BU119" s="1000"/>
      <c r="BV119" s="1000">
        <v>7637420</v>
      </c>
      <c r="BW119" s="1000"/>
      <c r="BX119" s="1000"/>
      <c r="BY119" s="1000"/>
      <c r="BZ119" s="1000"/>
      <c r="CA119" s="1000">
        <v>7349218</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180</v>
      </c>
      <c r="DH119" s="986"/>
      <c r="DI119" s="986"/>
      <c r="DJ119" s="986"/>
      <c r="DK119" s="987"/>
      <c r="DL119" s="985" t="s">
        <v>180</v>
      </c>
      <c r="DM119" s="986"/>
      <c r="DN119" s="986"/>
      <c r="DO119" s="986"/>
      <c r="DP119" s="987"/>
      <c r="DQ119" s="985" t="s">
        <v>180</v>
      </c>
      <c r="DR119" s="986"/>
      <c r="DS119" s="986"/>
      <c r="DT119" s="986"/>
      <c r="DU119" s="987"/>
      <c r="DV119" s="988" t="s">
        <v>180</v>
      </c>
      <c r="DW119" s="989"/>
      <c r="DX119" s="989"/>
      <c r="DY119" s="989"/>
      <c r="DZ119" s="990"/>
    </row>
    <row r="120" spans="1:130" s="230" customFormat="1" ht="26.25" customHeight="1" x14ac:dyDescent="0.2">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180</v>
      </c>
      <c r="AB120" s="959"/>
      <c r="AC120" s="959"/>
      <c r="AD120" s="959"/>
      <c r="AE120" s="960"/>
      <c r="AF120" s="961" t="s">
        <v>180</v>
      </c>
      <c r="AG120" s="959"/>
      <c r="AH120" s="959"/>
      <c r="AI120" s="959"/>
      <c r="AJ120" s="960"/>
      <c r="AK120" s="961" t="s">
        <v>180</v>
      </c>
      <c r="AL120" s="959"/>
      <c r="AM120" s="959"/>
      <c r="AN120" s="959"/>
      <c r="AO120" s="960"/>
      <c r="AP120" s="962" t="s">
        <v>180</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3658672</v>
      </c>
      <c r="BR120" s="931"/>
      <c r="BS120" s="931"/>
      <c r="BT120" s="931"/>
      <c r="BU120" s="931"/>
      <c r="BV120" s="931">
        <v>3941363</v>
      </c>
      <c r="BW120" s="931"/>
      <c r="BX120" s="931"/>
      <c r="BY120" s="931"/>
      <c r="BZ120" s="931"/>
      <c r="CA120" s="931">
        <v>4048089</v>
      </c>
      <c r="CB120" s="931"/>
      <c r="CC120" s="931"/>
      <c r="CD120" s="931"/>
      <c r="CE120" s="931"/>
      <c r="CF120" s="944">
        <v>108.1</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2380619</v>
      </c>
      <c r="DH120" s="931"/>
      <c r="DI120" s="931"/>
      <c r="DJ120" s="931"/>
      <c r="DK120" s="931"/>
      <c r="DL120" s="931">
        <v>1859075</v>
      </c>
      <c r="DM120" s="931"/>
      <c r="DN120" s="931"/>
      <c r="DO120" s="931"/>
      <c r="DP120" s="931"/>
      <c r="DQ120" s="931">
        <v>1637149</v>
      </c>
      <c r="DR120" s="931"/>
      <c r="DS120" s="931"/>
      <c r="DT120" s="931"/>
      <c r="DU120" s="931"/>
      <c r="DV120" s="932">
        <v>43.7</v>
      </c>
      <c r="DW120" s="932"/>
      <c r="DX120" s="932"/>
      <c r="DY120" s="932"/>
      <c r="DZ120" s="933"/>
    </row>
    <row r="121" spans="1:130" s="230" customFormat="1" ht="26.25" customHeight="1" x14ac:dyDescent="0.2">
      <c r="A121" s="1058"/>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180</v>
      </c>
      <c r="AB121" s="959"/>
      <c r="AC121" s="959"/>
      <c r="AD121" s="959"/>
      <c r="AE121" s="960"/>
      <c r="AF121" s="961" t="s">
        <v>180</v>
      </c>
      <c r="AG121" s="959"/>
      <c r="AH121" s="959"/>
      <c r="AI121" s="959"/>
      <c r="AJ121" s="960"/>
      <c r="AK121" s="961" t="s">
        <v>180</v>
      </c>
      <c r="AL121" s="959"/>
      <c r="AM121" s="959"/>
      <c r="AN121" s="959"/>
      <c r="AO121" s="960"/>
      <c r="AP121" s="962" t="s">
        <v>180</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t="s">
        <v>180</v>
      </c>
      <c r="BR121" s="926"/>
      <c r="BS121" s="926"/>
      <c r="BT121" s="926"/>
      <c r="BU121" s="926"/>
      <c r="BV121" s="926" t="s">
        <v>180</v>
      </c>
      <c r="BW121" s="926"/>
      <c r="BX121" s="926"/>
      <c r="BY121" s="926"/>
      <c r="BZ121" s="926"/>
      <c r="CA121" s="926" t="s">
        <v>180</v>
      </c>
      <c r="CB121" s="926"/>
      <c r="CC121" s="926"/>
      <c r="CD121" s="926"/>
      <c r="CE121" s="926"/>
      <c r="CF121" s="920" t="s">
        <v>180</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115884</v>
      </c>
      <c r="DH121" s="926"/>
      <c r="DI121" s="926"/>
      <c r="DJ121" s="926"/>
      <c r="DK121" s="926"/>
      <c r="DL121" s="926">
        <v>173198</v>
      </c>
      <c r="DM121" s="926"/>
      <c r="DN121" s="926"/>
      <c r="DO121" s="926"/>
      <c r="DP121" s="926"/>
      <c r="DQ121" s="926">
        <v>178990</v>
      </c>
      <c r="DR121" s="926"/>
      <c r="DS121" s="926"/>
      <c r="DT121" s="926"/>
      <c r="DU121" s="926"/>
      <c r="DV121" s="927">
        <v>4.8</v>
      </c>
      <c r="DW121" s="927"/>
      <c r="DX121" s="927"/>
      <c r="DY121" s="927"/>
      <c r="DZ121" s="928"/>
    </row>
    <row r="122" spans="1:130" s="230" customFormat="1" ht="26.25" customHeight="1" x14ac:dyDescent="0.2">
      <c r="A122" s="1058"/>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180</v>
      </c>
      <c r="AB122" s="959"/>
      <c r="AC122" s="959"/>
      <c r="AD122" s="959"/>
      <c r="AE122" s="960"/>
      <c r="AF122" s="961" t="s">
        <v>180</v>
      </c>
      <c r="AG122" s="959"/>
      <c r="AH122" s="959"/>
      <c r="AI122" s="959"/>
      <c r="AJ122" s="960"/>
      <c r="AK122" s="961" t="s">
        <v>180</v>
      </c>
      <c r="AL122" s="959"/>
      <c r="AM122" s="959"/>
      <c r="AN122" s="959"/>
      <c r="AO122" s="960"/>
      <c r="AP122" s="962" t="s">
        <v>180</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4943347</v>
      </c>
      <c r="BR122" s="1000"/>
      <c r="BS122" s="1000"/>
      <c r="BT122" s="1000"/>
      <c r="BU122" s="1000"/>
      <c r="BV122" s="1000">
        <v>4846812</v>
      </c>
      <c r="BW122" s="1000"/>
      <c r="BX122" s="1000"/>
      <c r="BY122" s="1000"/>
      <c r="BZ122" s="1000"/>
      <c r="CA122" s="1000">
        <v>4645096</v>
      </c>
      <c r="CB122" s="1000"/>
      <c r="CC122" s="1000"/>
      <c r="CD122" s="1000"/>
      <c r="CE122" s="1000"/>
      <c r="CF122" s="1017">
        <v>124</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8"/>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10681</v>
      </c>
      <c r="AB123" s="959"/>
      <c r="AC123" s="959"/>
      <c r="AD123" s="959"/>
      <c r="AE123" s="960"/>
      <c r="AF123" s="961">
        <v>4696</v>
      </c>
      <c r="AG123" s="959"/>
      <c r="AH123" s="959"/>
      <c r="AI123" s="959"/>
      <c r="AJ123" s="960"/>
      <c r="AK123" s="961">
        <v>4646</v>
      </c>
      <c r="AL123" s="959"/>
      <c r="AM123" s="959"/>
      <c r="AN123" s="959"/>
      <c r="AO123" s="960"/>
      <c r="AP123" s="962">
        <v>0.1</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480</v>
      </c>
      <c r="BP123" s="1005"/>
      <c r="BQ123" s="1064">
        <v>8602019</v>
      </c>
      <c r="BR123" s="1031"/>
      <c r="BS123" s="1031"/>
      <c r="BT123" s="1031"/>
      <c r="BU123" s="1031"/>
      <c r="BV123" s="1031">
        <v>8788175</v>
      </c>
      <c r="BW123" s="1031"/>
      <c r="BX123" s="1031"/>
      <c r="BY123" s="1031"/>
      <c r="BZ123" s="1031"/>
      <c r="CA123" s="1031">
        <v>8693185</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8"/>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180</v>
      </c>
      <c r="AG124" s="959"/>
      <c r="AH124" s="959"/>
      <c r="AI124" s="959"/>
      <c r="AJ124" s="960"/>
      <c r="AK124" s="961" t="s">
        <v>180</v>
      </c>
      <c r="AL124" s="959"/>
      <c r="AM124" s="959"/>
      <c r="AN124" s="959"/>
      <c r="AO124" s="960"/>
      <c r="AP124" s="962" t="s">
        <v>180</v>
      </c>
      <c r="AQ124" s="963"/>
      <c r="AR124" s="963"/>
      <c r="AS124" s="963"/>
      <c r="AT124" s="964"/>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180</v>
      </c>
      <c r="BR124" s="1027"/>
      <c r="BS124" s="1027"/>
      <c r="BT124" s="1027"/>
      <c r="BU124" s="1027"/>
      <c r="BV124" s="1027" t="s">
        <v>180</v>
      </c>
      <c r="BW124" s="1027"/>
      <c r="BX124" s="1027"/>
      <c r="BY124" s="1027"/>
      <c r="BZ124" s="1027"/>
      <c r="CA124" s="1027" t="s">
        <v>180</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180</v>
      </c>
      <c r="DH124" s="986"/>
      <c r="DI124" s="986"/>
      <c r="DJ124" s="986"/>
      <c r="DK124" s="987"/>
      <c r="DL124" s="985" t="s">
        <v>180</v>
      </c>
      <c r="DM124" s="986"/>
      <c r="DN124" s="986"/>
      <c r="DO124" s="986"/>
      <c r="DP124" s="987"/>
      <c r="DQ124" s="985" t="s">
        <v>180</v>
      </c>
      <c r="DR124" s="986"/>
      <c r="DS124" s="986"/>
      <c r="DT124" s="986"/>
      <c r="DU124" s="987"/>
      <c r="DV124" s="988" t="s">
        <v>180</v>
      </c>
      <c r="DW124" s="989"/>
      <c r="DX124" s="989"/>
      <c r="DY124" s="989"/>
      <c r="DZ124" s="990"/>
    </row>
    <row r="125" spans="1:130" s="230" customFormat="1" ht="26.25" customHeight="1" x14ac:dyDescent="0.2">
      <c r="A125" s="1058"/>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v>11604</v>
      </c>
      <c r="AB125" s="959"/>
      <c r="AC125" s="959"/>
      <c r="AD125" s="959"/>
      <c r="AE125" s="960"/>
      <c r="AF125" s="961">
        <v>9008</v>
      </c>
      <c r="AG125" s="959"/>
      <c r="AH125" s="959"/>
      <c r="AI125" s="959"/>
      <c r="AJ125" s="960"/>
      <c r="AK125" s="961">
        <v>6681</v>
      </c>
      <c r="AL125" s="959"/>
      <c r="AM125" s="959"/>
      <c r="AN125" s="959"/>
      <c r="AO125" s="960"/>
      <c r="AP125" s="962">
        <v>0.2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180</v>
      </c>
      <c r="DH125" s="931"/>
      <c r="DI125" s="931"/>
      <c r="DJ125" s="931"/>
      <c r="DK125" s="931"/>
      <c r="DL125" s="931" t="s">
        <v>180</v>
      </c>
      <c r="DM125" s="931"/>
      <c r="DN125" s="931"/>
      <c r="DO125" s="931"/>
      <c r="DP125" s="931"/>
      <c r="DQ125" s="931" t="s">
        <v>180</v>
      </c>
      <c r="DR125" s="931"/>
      <c r="DS125" s="931"/>
      <c r="DT125" s="931"/>
      <c r="DU125" s="931"/>
      <c r="DV125" s="932" t="s">
        <v>180</v>
      </c>
      <c r="DW125" s="932"/>
      <c r="DX125" s="932"/>
      <c r="DY125" s="932"/>
      <c r="DZ125" s="933"/>
    </row>
    <row r="126" spans="1:130" s="230" customFormat="1" ht="26.25" customHeight="1" thickBot="1" x14ac:dyDescent="0.25">
      <c r="A126" s="1058"/>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180</v>
      </c>
      <c r="AB126" s="959"/>
      <c r="AC126" s="959"/>
      <c r="AD126" s="959"/>
      <c r="AE126" s="960"/>
      <c r="AF126" s="961" t="s">
        <v>180</v>
      </c>
      <c r="AG126" s="959"/>
      <c r="AH126" s="959"/>
      <c r="AI126" s="959"/>
      <c r="AJ126" s="960"/>
      <c r="AK126" s="961" t="s">
        <v>180</v>
      </c>
      <c r="AL126" s="959"/>
      <c r="AM126" s="959"/>
      <c r="AN126" s="959"/>
      <c r="AO126" s="960"/>
      <c r="AP126" s="962" t="s">
        <v>180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180</v>
      </c>
      <c r="DH126" s="926"/>
      <c r="DI126" s="926"/>
      <c r="DJ126" s="926"/>
      <c r="DK126" s="926"/>
      <c r="DL126" s="926" t="s">
        <v>180</v>
      </c>
      <c r="DM126" s="926"/>
      <c r="DN126" s="926"/>
      <c r="DO126" s="926"/>
      <c r="DP126" s="926"/>
      <c r="DQ126" s="926" t="s">
        <v>180</v>
      </c>
      <c r="DR126" s="926"/>
      <c r="DS126" s="926"/>
      <c r="DT126" s="926"/>
      <c r="DU126" s="926"/>
      <c r="DV126" s="927" t="s">
        <v>180</v>
      </c>
      <c r="DW126" s="927"/>
      <c r="DX126" s="927"/>
      <c r="DY126" s="927"/>
      <c r="DZ126" s="928"/>
    </row>
    <row r="127" spans="1:130" s="230" customFormat="1" ht="26.25" customHeight="1" x14ac:dyDescent="0.2">
      <c r="A127" s="1059"/>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180</v>
      </c>
      <c r="AB127" s="959"/>
      <c r="AC127" s="959"/>
      <c r="AD127" s="959"/>
      <c r="AE127" s="960"/>
      <c r="AF127" s="961" t="s">
        <v>180</v>
      </c>
      <c r="AG127" s="959"/>
      <c r="AH127" s="959"/>
      <c r="AI127" s="959"/>
      <c r="AJ127" s="960"/>
      <c r="AK127" s="961" t="s">
        <v>180</v>
      </c>
      <c r="AL127" s="959"/>
      <c r="AM127" s="959"/>
      <c r="AN127" s="959"/>
      <c r="AO127" s="960"/>
      <c r="AP127" s="962" t="s">
        <v>180</v>
      </c>
      <c r="AQ127" s="963"/>
      <c r="AR127" s="963"/>
      <c r="AS127" s="963"/>
      <c r="AT127" s="964"/>
      <c r="AU127" s="232"/>
      <c r="AV127" s="232"/>
      <c r="AW127" s="232"/>
      <c r="AX127" s="1032" t="s">
        <v>487</v>
      </c>
      <c r="AY127" s="1033"/>
      <c r="AZ127" s="1033"/>
      <c r="BA127" s="1033"/>
      <c r="BB127" s="1033"/>
      <c r="BC127" s="1033"/>
      <c r="BD127" s="1033"/>
      <c r="BE127" s="1034"/>
      <c r="BF127" s="1035" t="s">
        <v>488</v>
      </c>
      <c r="BG127" s="1033"/>
      <c r="BH127" s="1033"/>
      <c r="BI127" s="1033"/>
      <c r="BJ127" s="1033"/>
      <c r="BK127" s="1033"/>
      <c r="BL127" s="1034"/>
      <c r="BM127" s="1035" t="s">
        <v>489</v>
      </c>
      <c r="BN127" s="1033"/>
      <c r="BO127" s="1033"/>
      <c r="BP127" s="1033"/>
      <c r="BQ127" s="1033"/>
      <c r="BR127" s="1033"/>
      <c r="BS127" s="1034"/>
      <c r="BT127" s="1035" t="s">
        <v>490</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180</v>
      </c>
      <c r="DH127" s="926"/>
      <c r="DI127" s="926"/>
      <c r="DJ127" s="926"/>
      <c r="DK127" s="926"/>
      <c r="DL127" s="926" t="s">
        <v>180</v>
      </c>
      <c r="DM127" s="926"/>
      <c r="DN127" s="926"/>
      <c r="DO127" s="926"/>
      <c r="DP127" s="926"/>
      <c r="DQ127" s="926" t="s">
        <v>180</v>
      </c>
      <c r="DR127" s="926"/>
      <c r="DS127" s="926"/>
      <c r="DT127" s="926"/>
      <c r="DU127" s="926"/>
      <c r="DV127" s="927" t="s">
        <v>180</v>
      </c>
      <c r="DW127" s="927"/>
      <c r="DX127" s="927"/>
      <c r="DY127" s="927"/>
      <c r="DZ127" s="928"/>
    </row>
    <row r="128" spans="1:130" s="230" customFormat="1" ht="26.25" customHeight="1" thickBot="1" x14ac:dyDescent="0.25">
      <c r="A128" s="1042" t="s">
        <v>492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493</v>
      </c>
      <c r="X128" s="1044"/>
      <c r="Y128" s="1044"/>
      <c r="Z128" s="1045"/>
      <c r="AA128" s="1046" t="s">
        <v>180</v>
      </c>
      <c r="AB128" s="1047"/>
      <c r="AC128" s="1047"/>
      <c r="AD128" s="1047"/>
      <c r="AE128" s="1048"/>
      <c r="AF128" s="1049" t="s">
        <v>180</v>
      </c>
      <c r="AG128" s="1047"/>
      <c r="AH128" s="1047"/>
      <c r="AI128" s="1047"/>
      <c r="AJ128" s="1048"/>
      <c r="AK128" s="1049" t="s">
        <v>180</v>
      </c>
      <c r="AL128" s="1047"/>
      <c r="AM128" s="1047"/>
      <c r="AN128" s="1047"/>
      <c r="AO128" s="1048"/>
      <c r="AP128" s="1050"/>
      <c r="AQ128" s="1051"/>
      <c r="AR128" s="1051"/>
      <c r="AS128" s="1051"/>
      <c r="AT128" s="1052"/>
      <c r="AU128" s="232"/>
      <c r="AV128" s="232"/>
      <c r="AW128" s="232"/>
      <c r="AX128" s="896" t="s">
        <v>494</v>
      </c>
      <c r="AY128" s="897"/>
      <c r="AZ128" s="897"/>
      <c r="BA128" s="897"/>
      <c r="BB128" s="897"/>
      <c r="BC128" s="897"/>
      <c r="BD128" s="897"/>
      <c r="BE128" s="898"/>
      <c r="BF128" s="1053" t="s">
        <v>180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495</v>
      </c>
      <c r="CQ128" s="726"/>
      <c r="CR128" s="726"/>
      <c r="CS128" s="726"/>
      <c r="CT128" s="726"/>
      <c r="CU128" s="726"/>
      <c r="CV128" s="726"/>
      <c r="CW128" s="726"/>
      <c r="CX128" s="726"/>
      <c r="CY128" s="726"/>
      <c r="CZ128" s="726"/>
      <c r="DA128" s="726"/>
      <c r="DB128" s="726"/>
      <c r="DC128" s="726"/>
      <c r="DD128" s="726"/>
      <c r="DE128" s="726"/>
      <c r="DF128" s="1037"/>
      <c r="DG128" s="1038" t="s">
        <v>180</v>
      </c>
      <c r="DH128" s="1039"/>
      <c r="DI128" s="1039"/>
      <c r="DJ128" s="1039"/>
      <c r="DK128" s="1039"/>
      <c r="DL128" s="1039" t="s">
        <v>180</v>
      </c>
      <c r="DM128" s="1039"/>
      <c r="DN128" s="1039"/>
      <c r="DO128" s="1039"/>
      <c r="DP128" s="1039"/>
      <c r="DQ128" s="1039" t="s">
        <v>180</v>
      </c>
      <c r="DR128" s="1039"/>
      <c r="DS128" s="1039"/>
      <c r="DT128" s="1039"/>
      <c r="DU128" s="1039"/>
      <c r="DV128" s="1040" t="s">
        <v>180</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4579506</v>
      </c>
      <c r="AB129" s="959"/>
      <c r="AC129" s="959"/>
      <c r="AD129" s="959"/>
      <c r="AE129" s="960"/>
      <c r="AF129" s="961">
        <v>4011657</v>
      </c>
      <c r="AG129" s="959"/>
      <c r="AH129" s="959"/>
      <c r="AI129" s="959"/>
      <c r="AJ129" s="960"/>
      <c r="AK129" s="961">
        <v>4149551</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180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420890</v>
      </c>
      <c r="AB130" s="959"/>
      <c r="AC130" s="959"/>
      <c r="AD130" s="959"/>
      <c r="AE130" s="960"/>
      <c r="AF130" s="961">
        <v>412562</v>
      </c>
      <c r="AG130" s="959"/>
      <c r="AH130" s="959"/>
      <c r="AI130" s="959"/>
      <c r="AJ130" s="960"/>
      <c r="AK130" s="961">
        <v>403214</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5.3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4158616</v>
      </c>
      <c r="AB131" s="986"/>
      <c r="AC131" s="986"/>
      <c r="AD131" s="986"/>
      <c r="AE131" s="987"/>
      <c r="AF131" s="985">
        <v>3599095</v>
      </c>
      <c r="AG131" s="986"/>
      <c r="AH131" s="986"/>
      <c r="AI131" s="986"/>
      <c r="AJ131" s="987"/>
      <c r="AK131" s="985">
        <v>3746337</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7"/>
      <c r="BF131" s="1084" t="s">
        <v>180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6.1914348429999997</v>
      </c>
      <c r="AB132" s="1097"/>
      <c r="AC132" s="1097"/>
      <c r="AD132" s="1097"/>
      <c r="AE132" s="1098"/>
      <c r="AF132" s="1099">
        <v>5.613411149</v>
      </c>
      <c r="AG132" s="1097"/>
      <c r="AH132" s="1097"/>
      <c r="AI132" s="1097"/>
      <c r="AJ132" s="1098"/>
      <c r="AK132" s="1099">
        <v>4.2623768230000003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7.7</v>
      </c>
      <c r="AB133" s="1080"/>
      <c r="AC133" s="1080"/>
      <c r="AD133" s="1080"/>
      <c r="AE133" s="1081"/>
      <c r="AF133" s="1079">
        <v>6.3</v>
      </c>
      <c r="AG133" s="1080"/>
      <c r="AH133" s="1080"/>
      <c r="AI133" s="1080"/>
      <c r="AJ133" s="1081"/>
      <c r="AK133" s="1079">
        <v>5.3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SIOCcn1ec+VGrMdMSC783JazIqmTtZ8EzVJ34rXOZcLt8vz5iw/2nzHOnV3TkrmX3a/AH88v0G4JQpmBlU3rg==" saltValue="oL99fXSKBWaoW1WR9VvbW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y92xccAWQG8oCkYENALzvmh9viRlaRgJ0jxHReMe6XhPvCRVK1zROMd2VuvjUwktWLkSSt1iJvhXhUMwExmnw==" saltValue="KfrxL+UZwXJcTLHvn6q1r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zz8kQ01WtcvVRnK6J3LPw7IwpygO3Dq19x4nst9QFmpUM3YrmG2dNI1IFzPiWa7A1nnLAjPaC6ur7SjVRP77w==" saltValue="27nARsH6wBa5eECBu8fH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1432800</v>
      </c>
      <c r="AP9" s="281">
        <v>124127</v>
      </c>
      <c r="AQ9" s="282">
        <v>104296</v>
      </c>
      <c r="AR9" s="283">
        <v>19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172610</v>
      </c>
      <c r="AP10" s="284">
        <v>14954</v>
      </c>
      <c r="AQ10" s="285">
        <v>16614</v>
      </c>
      <c r="AR10" s="286">
        <v>-10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680</v>
      </c>
      <c r="AP11" s="284">
        <v>59</v>
      </c>
      <c r="AQ11" s="285">
        <v>799</v>
      </c>
      <c r="AR11" s="286">
        <v>-92.6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30326</v>
      </c>
      <c r="AP13" s="284">
        <v>2627</v>
      </c>
      <c r="AQ13" s="285">
        <v>4504</v>
      </c>
      <c r="AR13" s="286">
        <v>-41.7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t="s">
        <v>518</v>
      </c>
      <c r="AP14" s="284" t="s">
        <v>518</v>
      </c>
      <c r="AQ14" s="285">
        <v>2125</v>
      </c>
      <c r="AR14" s="286" t="s">
        <v>518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-97721</v>
      </c>
      <c r="AP15" s="284">
        <v>-8466</v>
      </c>
      <c r="AQ15" s="285">
        <v>-7352</v>
      </c>
      <c r="AR15" s="286">
        <v>15.2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1538695</v>
      </c>
      <c r="AP16" s="284">
        <v>133301</v>
      </c>
      <c r="AQ16" s="285">
        <v>120986</v>
      </c>
      <c r="AR16" s="286">
        <v>10.199999999999999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11.7</v>
      </c>
      <c r="AP21" s="298">
        <v>10.56</v>
      </c>
      <c r="AQ21" s="299">
        <v>1.1399999999999999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99.3</v>
      </c>
      <c r="AP22" s="303">
        <v>96.8</v>
      </c>
      <c r="AQ22" s="304">
        <v>2.5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373170</v>
      </c>
      <c r="AP32" s="312">
        <v>32329</v>
      </c>
      <c r="AQ32" s="313">
        <v>60627</v>
      </c>
      <c r="AR32" s="314">
        <v>-46.7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164528</v>
      </c>
      <c r="AP35" s="312">
        <v>14253</v>
      </c>
      <c r="AQ35" s="313">
        <v>21887</v>
      </c>
      <c r="AR35" s="314">
        <v>-34.9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13872</v>
      </c>
      <c r="AP36" s="312">
        <v>1202</v>
      </c>
      <c r="AQ36" s="313">
        <v>5351</v>
      </c>
      <c r="AR36" s="314">
        <v>-77.5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11327</v>
      </c>
      <c r="AP37" s="312">
        <v>981</v>
      </c>
      <c r="AQ37" s="313">
        <v>569</v>
      </c>
      <c r="AR37" s="314">
        <v>72.400000000000006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12</v>
      </c>
      <c r="AR38" s="304" t="s">
        <v>518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t="s">
        <v>518</v>
      </c>
      <c r="AP39" s="312" t="s">
        <v>518</v>
      </c>
      <c r="AQ39" s="313">
        <v>-1532</v>
      </c>
      <c r="AR39" s="314" t="s">
        <v>518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-403214</v>
      </c>
      <c r="AP40" s="312">
        <v>-34931</v>
      </c>
      <c r="AQ40" s="313">
        <v>-57744</v>
      </c>
      <c r="AR40" s="314">
        <v>-39.5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159683</v>
      </c>
      <c r="AP41" s="312">
        <v>13834</v>
      </c>
      <c r="AQ41" s="313">
        <v>29170</v>
      </c>
      <c r="AR41" s="314">
        <v>-52.6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455878</v>
      </c>
      <c r="AN51" s="334">
        <v>37524</v>
      </c>
      <c r="AO51" s="335">
        <v>-32.700000000000003</v>
      </c>
      <c r="AP51" s="336">
        <v>108252</v>
      </c>
      <c r="AQ51" s="337">
        <v>30.4</v>
      </c>
      <c r="AR51" s="338">
        <v>-63.1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173629</v>
      </c>
      <c r="AN52" s="342">
        <v>14292</v>
      </c>
      <c r="AO52" s="343">
        <v>-38.1</v>
      </c>
      <c r="AP52" s="344">
        <v>50321</v>
      </c>
      <c r="AQ52" s="345">
        <v>7.6</v>
      </c>
      <c r="AR52" s="346">
        <v>-45.7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275969</v>
      </c>
      <c r="AN53" s="334">
        <v>23069</v>
      </c>
      <c r="AO53" s="335">
        <v>-38.5</v>
      </c>
      <c r="AP53" s="336">
        <v>93492</v>
      </c>
      <c r="AQ53" s="337">
        <v>-13.6</v>
      </c>
      <c r="AR53" s="338">
        <v>-24.9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119981</v>
      </c>
      <c r="AN54" s="342">
        <v>10029</v>
      </c>
      <c r="AO54" s="343">
        <v>-29.8</v>
      </c>
      <c r="AP54" s="344">
        <v>53316</v>
      </c>
      <c r="AQ54" s="345">
        <v>6</v>
      </c>
      <c r="AR54" s="346">
        <v>-35.799999999999997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1214891</v>
      </c>
      <c r="AN55" s="334">
        <v>102540</v>
      </c>
      <c r="AO55" s="335">
        <v>344.5</v>
      </c>
      <c r="AP55" s="336">
        <v>94796</v>
      </c>
      <c r="AQ55" s="337">
        <v>1.4</v>
      </c>
      <c r="AR55" s="338">
        <v>343.1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624348</v>
      </c>
      <c r="AN56" s="342">
        <v>52696</v>
      </c>
      <c r="AO56" s="343">
        <v>425.4</v>
      </c>
      <c r="AP56" s="344">
        <v>55781</v>
      </c>
      <c r="AQ56" s="345">
        <v>4.5999999999999996</v>
      </c>
      <c r="AR56" s="346">
        <v>420.8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406916</v>
      </c>
      <c r="AN57" s="334">
        <v>34708</v>
      </c>
      <c r="AO57" s="335">
        <v>-66.2</v>
      </c>
      <c r="AP57" s="336">
        <v>85942</v>
      </c>
      <c r="AQ57" s="337">
        <v>-9.3000000000000007</v>
      </c>
      <c r="AR57" s="338">
        <v>-56.9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49586</v>
      </c>
      <c r="AN58" s="342">
        <v>4229</v>
      </c>
      <c r="AO58" s="343">
        <v>-92</v>
      </c>
      <c r="AP58" s="344">
        <v>48630</v>
      </c>
      <c r="AQ58" s="345">
        <v>-12.8</v>
      </c>
      <c r="AR58" s="346">
        <v>-79.2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899837</v>
      </c>
      <c r="AN59" s="334">
        <v>77955</v>
      </c>
      <c r="AO59" s="335">
        <v>124.6</v>
      </c>
      <c r="AP59" s="336">
        <v>95007</v>
      </c>
      <c r="AQ59" s="337">
        <v>10.5</v>
      </c>
      <c r="AR59" s="338">
        <v>114.1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312749</v>
      </c>
      <c r="AN60" s="342">
        <v>27094</v>
      </c>
      <c r="AO60" s="343">
        <v>540.70000000000005</v>
      </c>
      <c r="AP60" s="344">
        <v>48509</v>
      </c>
      <c r="AQ60" s="345">
        <v>-0.2</v>
      </c>
      <c r="AR60" s="346">
        <v>540.9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650698</v>
      </c>
      <c r="AN61" s="349">
        <v>55159</v>
      </c>
      <c r="AO61" s="350">
        <v>66.3</v>
      </c>
      <c r="AP61" s="351">
        <v>95498</v>
      </c>
      <c r="AQ61" s="352">
        <v>3.9</v>
      </c>
      <c r="AR61" s="338">
        <v>62.4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256059</v>
      </c>
      <c r="AN62" s="342">
        <v>21668</v>
      </c>
      <c r="AO62" s="343">
        <v>161.19999999999999</v>
      </c>
      <c r="AP62" s="344">
        <v>51311</v>
      </c>
      <c r="AQ62" s="345">
        <v>1</v>
      </c>
      <c r="AR62" s="346">
        <v>160.19999999999999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J4U6lyw+qhQzd8fnAVOB5TwpV6oq/qsxpxQHtxXDsIQ/V8dzB599OhhlTydoCiwWBlVa8B65m/RZVvxKxiXbQ==" saltValue="DIZNoHpcyPgcaq4dfAA3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dxpXKK2vq3yhNkTWRjZvJlO3hxHEpbkLacXXLb8UfEDzD31oxffticM9uJRYTUn8baV5AYlyWMX3XiuQAmAwdg==" saltValue="fXy0uUGf03tx9MIebdYQ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Kt7JWH84io8ouzvi6Uch7ReG2/sqNV5WQ2uy8+lYzFGgObNYQUkv6Ki6dO8A9Y5vIxcrG7WLOd6lIanGDY94ZA==" saltValue="vkSpSjBddBzuFY8zm8TA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28.33</v>
      </c>
      <c r="G47" s="12">
        <v>31.39</v>
      </c>
      <c r="H47" s="12">
        <v>30.08</v>
      </c>
      <c r="I47" s="12">
        <v>39.840000000000003</v>
      </c>
      <c r="J47" s="13">
        <v>39.17</v>
      </c>
    </row>
    <row r="48" spans="2:10" ht="57.75" customHeight="1" x14ac:dyDescent="0.2">
      <c r="B48" s="14"/>
      <c r="C48" s="1141" t="s">
        <v>4</v>
      </c>
      <c r="D48" s="1141"/>
      <c r="E48" s="1142"/>
      <c r="F48" s="15">
        <v>4.21</v>
      </c>
      <c r="G48" s="16">
        <v>4.45</v>
      </c>
      <c r="H48" s="16">
        <v>3.91</v>
      </c>
      <c r="I48" s="16">
        <v>9.7799999999999994</v>
      </c>
      <c r="J48" s="17">
        <v>5.09</v>
      </c>
    </row>
    <row r="49" spans="2:10" ht="57.75" customHeight="1" thickBot="1" x14ac:dyDescent="0.25">
      <c r="B49" s="18"/>
      <c r="C49" s="1143" t="s">
        <v>5</v>
      </c>
      <c r="D49" s="1143"/>
      <c r="E49" s="1144"/>
      <c r="F49" s="19">
        <v>1.87</v>
      </c>
      <c r="G49" s="20">
        <v>9.61</v>
      </c>
      <c r="H49" s="20">
        <v>2.46</v>
      </c>
      <c r="I49" s="20">
        <v>10.82</v>
      </c>
      <c r="J49" s="21" t="s">
        <v>564</v>
      </c>
    </row>
    <row r="50" spans="2:10" ht="13" x14ac:dyDescent="0.2"/>
  </sheetData>
  <sheetProtection algorithmName="SHA-512" hashValue="PYf8xHS5Zr7FPXqxYl8m+T3bPJlk1dcD8AV9vW9GhDUquzjQzA3hyRehFJ28yMLm2UPbNiernzjpVBBNitRmJA==" saltValue="OEdl7BUTpebR4Ijfoirs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2024-03-26T00:15:39Z</cp:lastPrinted>
  <dcterms:created xsi:type="dcterms:W3CDTF">2024-03-14T03:07:28Z</dcterms:created>
  <dcterms:modified xsi:type="dcterms:W3CDTF">2024-03-26T23:33:25Z</dcterms:modified>
  <cp:category/>
</cp:coreProperties>
</file>