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w01\BH00$\04_財政係（旧財政係）\★★決算関係共有★★\R5\05 情報開示推進（財政状況資料等）\02　3月公表分\08　HP掲載\01　掲載データ\"/>
    </mc:Choice>
  </mc:AlternateContent>
  <xr:revisionPtr revIDLastSave="0" documentId="13_ncr:1_{07630A4B-9A0D-4D73-8D18-FF7F3E088030}" xr6:coauthVersionLast="47" xr6:coauthVersionMax="47" xr10:uidLastSave="{00000000-0000-0000-0000-000000000000}"/>
  <bookViews>
    <workbookView xWindow="5160" yWindow="-163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W35" i="10" s="1"/>
  <c r="BW36" i="10" s="1"/>
  <c r="BW37" i="10" s="1"/>
  <c r="BW38" i="10" s="1"/>
  <c r="BW39" i="10" s="1"/>
  <c r="BW40" i="10" s="1"/>
  <c r="BW41" i="10" s="1"/>
  <c r="CO34" i="10" l="1"/>
</calcChain>
</file>

<file path=xl/sharedStrings.xml><?xml version="1.0" encoding="utf-8"?>
<sst xmlns="http://schemas.openxmlformats.org/spreadsheetml/2006/main" count="1084" uniqueCount="604">
  <si>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</si>
  <si>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</si>
  <si>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</si>
  <si>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</si>
  <si>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</si>
  <si>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</si>
  <si>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</si>
  <si>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</si>
  <si>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</si>
  <si>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</si>
  <si>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</si>
  <si>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</si>
  <si>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</si>
  <si>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</si>
  <si>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</si>
  <si>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</si>
  <si>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</si>
  <si>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</si>
  <si>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</si>
  <si>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</si>
  <si>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</si>
  <si>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</si>
  <si>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</si>
  <si>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</si>
  <si>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</si>
  <si>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</si>
  <si>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</si>
  <si>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</si>
  <si>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</si>
  <si>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</si>
  <si>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</si>
  <si>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</si>
  <si>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</si>
  <si>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</si>
  <si>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</si>
  <si>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</si>
  <si>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</si>
  <si>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</si>
  <si>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</si>
  <si>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</si>
  <si>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</si>
  <si>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</si>
  <si>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</si>
  <si>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</si>
  <si>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</si>
  <si>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</si>
  <si>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</si>
  <si>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</si>
  <si>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</si>
  <si>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</si>
  <si>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</si>
  <si>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</si>
  <si>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</si>
  <si>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</si>
  <si>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</si>
  <si>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</si>
  <si>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</si>
  <si>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</si>
  <si>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</si>
  <si>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</si>
  <si>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</si>
  <si>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</si>
  <si>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</si>
  <si>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</si>
  <si>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</si>
  <si>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</si>
  <si>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</si>
  <si>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</si>
  <si>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</si>
  <si>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</si>
  <si>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</si>
  <si>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</si>
  <si>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</si>
  <si>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</si>
  <si>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</si>
  <si>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</si>
  <si>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</si>
  <si>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</si>
  <si>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</si>
  <si>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</si>
  <si>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</si>
  <si>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</si>
  <si>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</si>
  <si>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</si>
  <si>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</si>
  <si>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</si>
  <si>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</si>
  <si>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</si>
  <si>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</si>
  <si>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</si>
  <si>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</si>
  <si>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</si>
  <si>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</si>
  <si>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</si>
  <si>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</si>
  <si>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</si>
  <si>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</si>
  <si>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</si>
  <si>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</si>
  <si>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</si>
  <si>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米原市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</si>
  <si>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</si>
  <si>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</si>
  <si>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</si>
  <si>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</si>
  <si>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</si>
  <si>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</si>
  <si>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</si>
  <si>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</si>
  <si>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</si>
  <si>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</si>
  <si>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</si>
  <si>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</si>
  <si>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</si>
  <si>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</si>
  <si>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</si>
  <si>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</si>
  <si>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</si>
  <si>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</si>
  <si>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</si>
  <si>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</si>
  <si>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</si>
  <si>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</si>
  <si>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</si>
  <si>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</si>
  <si>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</si>
  <si>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</si>
  <si>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</si>
  <si>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</si>
  <si>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</si>
  <si>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</si>
  <si>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</si>
  <si>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</si>
  <si>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</si>
  <si>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</si>
  <si>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</si>
  <si>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</si>
  <si>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</si>
  <si>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</si>
  <si>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</si>
  <si>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</si>
  <si>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</si>
  <si>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</si>
  <si>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</si>
  <si>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</si>
  <si>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</si>
  <si>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</si>
  <si>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</si>
  <si>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</si>
  <si>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</si>
  <si>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</si>
  <si>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</si>
  <si>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</si>
  <si>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</si>
  <si>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</si>
  <si>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</si>
  <si>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</si>
  <si>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</si>
  <si>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</si>
  <si>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</si>
  <si>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</si>
  <si>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</si>
  <si>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</si>
  <si>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</si>
  <si>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</si>
  <si>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</si>
  <si>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</si>
  <si>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</si>
  <si>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</si>
  <si>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</si>
  <si>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</si>
  <si>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</si>
  <si>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</si>
  <si>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</si>
  <si>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</si>
  <si>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</si>
  <si>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</si>
  <si>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</si>
  <si>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</si>
  <si>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</si>
  <si>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</si>
  <si>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</si>
  <si>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</si>
  <si>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</si>
  <si>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</si>
  <si>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</si>
  <si>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</si>
  <si>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</si>
  <si>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</si>
  <si>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</si>
  <si>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</si>
  <si>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</si>
  <si>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</si>
  <si>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</si>
  <si>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</si>
  <si>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</si>
  <si>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</si>
  <si>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</si>
  <si>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</si>
  <si>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</si>
  <si>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</si>
  <si>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</si>
  <si>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</si>
  <si>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</si>
  <si>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</si>
  <si>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</si>
  <si>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</si>
  <si>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</si>
  <si>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</si>
  <si>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</si>
  <si>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</si>
  <si>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</si>
  <si>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</si>
  <si>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</si>
  <si>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</si>
  <si>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</si>
  <si>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</si>
  <si>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</si>
  <si>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</si>
  <si>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</si>
  <si>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滋賀県米原市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</si>
  <si>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</si>
  <si>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</si>
  <si>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</si>
  <si>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</si>
  <si>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</si>
  <si>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</si>
  <si>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</si>
  <si>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</si>
  <si>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</si>
  <si>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</si>
  <si>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</si>
  <si>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</si>
  <si>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</si>
  <si>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</si>
  <si>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</si>
  <si>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</si>
  <si>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</si>
  <si>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</si>
  <si>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</si>
  <si>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</si>
  <si>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</si>
  <si>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</si>
  <si>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</si>
  <si>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</si>
  <si>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</si>
  <si>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</si>
  <si>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</si>
  <si>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</si>
  <si>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</si>
  <si>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</si>
  <si>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</si>
  <si>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</si>
  <si>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</si>
  <si>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</si>
  <si>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</si>
  <si>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</si>
  <si>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</si>
  <si>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</si>
  <si>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</si>
  <si>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</si>
  <si>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</si>
  <si>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</si>
  <si>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</si>
  <si>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</si>
  <si>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</si>
  <si>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</si>
  <si>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</si>
  <si>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</si>
  <si>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</si>
  <si>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</si>
  <si>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</si>
  <si>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</si>
  <si>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</si>
  <si>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</si>
  <si>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</si>
  <si>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</si>
  <si>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</si>
  <si>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</si>
  <si>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</si>
  <si>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</si>
  <si>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</si>
  <si>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</si>
  <si>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</si>
  <si>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</si>
  <si>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</si>
  <si>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</si>
  <si>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</si>
  <si>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</si>
  <si>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</si>
  <si>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</si>
  <si>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</si>
  <si>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</si>
  <si>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</si>
  <si>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</si>
  <si>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</si>
  <si>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</si>
  <si>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</si>
  <si>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</si>
  <si>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</si>
  <si>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</si>
  <si>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</si>
  <si>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</si>
  <si>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</si>
  <si>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</si>
  <si>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</si>
  <si>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</si>
  <si>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</si>
  <si>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</si>
  <si>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</si>
  <si>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</si>
  <si>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</si>
  <si>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</si>
  <si>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</si>
  <si>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</si>
  <si>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</si>
  <si>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</si>
  <si>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</si>
  <si>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</si>
  <si>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</si>
  <si>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</si>
  <si>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</si>
  <si>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</si>
  <si>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</si>
  <si>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</si>
  <si>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</si>
  <si>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</si>
  <si>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</si>
  <si>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</si>
  <si>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</si>
  <si>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</si>
  <si>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</si>
  <si>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</si>
  <si>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</si>
  <si>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</si>
  <si>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</si>
  <si>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</si>
  <si>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</si>
  <si>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</si>
  <si>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</si>
  <si>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</si>
  <si>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</si>
  <si>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</si>
  <si>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</si>
  <si>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</si>
  <si>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</si>
  <si>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</si>
  <si>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</si>
  <si>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</si>
  <si>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</si>
  <si>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</si>
  <si>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</si>
  <si>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</si>
  <si>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</si>
  <si>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</si>
  <si>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</si>
  <si>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</si>
  <si>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</si>
  <si>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</si>
  <si>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</si>
  <si>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</si>
  <si>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</si>
  <si>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</si>
  <si>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</si>
  <si>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</si>
  <si>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</si>
  <si>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</si>
  <si>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</si>
  <si>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</si>
  <si>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</si>
  <si>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</si>
  <si>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</si>
  <si>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</si>
  <si>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滋賀県米原市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</si>
  <si>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</si>
  <si>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</si>
  <si>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</si>
  <si>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</si>
  <si>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</si>
  <si>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</si>
  <si>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</si>
  <si>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</si>
  <si>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</si>
  <si>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</si>
  <si>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</si>
  <si>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</si>
  <si>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</si>
  <si>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</si>
  <si>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</si>
  <si>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</si>
  <si>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</si>
  <si>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</si>
  <si>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</si>
  <si>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</si>
  <si>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</si>
  <si>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</si>
  <si>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</si>
  <si>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</si>
  <si>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</si>
  <si>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</si>
  <si>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</si>
  <si>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</si>
  <si>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</si>
  <si>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</si>
  <si>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</si>
  <si>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</si>
  <si>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</si>
  <si>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</si>
  <si>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</si>
  <si>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</si>
  <si>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</si>
  <si>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</si>
  <si>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</si>
  <si>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</si>
  <si>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</si>
  <si>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</si>
  <si>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</si>
  <si>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</si>
  <si>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</si>
  <si>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</si>
  <si>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</si>
  <si>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</si>
  <si>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</si>
  <si>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</si>
  <si>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</si>
  <si>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</si>
  <si>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</si>
  <si>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</si>
  <si>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</si>
  <si>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</si>
  <si>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</si>
  <si>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</si>
  <si>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</si>
  <si>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</si>
  <si>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</si>
  <si>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</si>
  <si>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</si>
  <si>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</si>
  <si>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</si>
  <si>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</si>
  <si>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</si>
  <si>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</si>
  <si>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</si>
  <si>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</si>
  <si>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</si>
  <si>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</si>
  <si>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</si>
  <si>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</si>
  <si>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</si>
  <si>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</si>
  <si>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</si>
  <si>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</si>
  <si>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</si>
  <si>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</si>
  <si>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</si>
  <si>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</si>
  <si>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</si>
  <si>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</si>
  <si>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</si>
  <si>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</si>
  <si>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</si>
  <si>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</si>
  <si>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</si>
  <si>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</si>
  <si>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</si>
  <si>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</si>
  <si>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</si>
  <si>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</si>
  <si>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</si>
  <si>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</si>
  <si>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</si>
  <si>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</si>
  <si>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</si>
  <si>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</si>
  <si>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</si>
  <si>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</si>
  <si>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</si>
  <si>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</si>
  <si>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</si>
  <si>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</si>
  <si>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</si>
  <si>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</si>
  <si>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</si>
  <si>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</si>
  <si>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</si>
  <si>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</si>
  <si>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</si>
  <si>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</si>
  <si>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</si>
  <si>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</si>
  <si>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</si>
  <si>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</si>
  <si>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</si>
  <si>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</si>
  <si>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</si>
  <si>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</si>
  <si>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</si>
  <si>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</si>
  <si>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</si>
  <si>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</si>
  <si>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</si>
  <si>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</si>
  <si>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</si>
  <si>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</si>
  <si>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</si>
  <si>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</si>
  <si>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</si>
  <si>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</si>
  <si>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</si>
  <si>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</si>
  <si>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</si>
  <si>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</si>
  <si>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</si>
  <si>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</si>
  <si>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</si>
  <si>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</si>
  <si>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</si>
  <si>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</si>
  <si>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</si>
  <si>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</si>
  <si>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</si>
  <si>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</si>
  <si>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</si>
  <si>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</si>
  <si>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</si>
  <si>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</si>
  <si>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</si>
  <si>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</si>
  <si>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</si>
  <si>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</si>
  <si>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</si>
  <si>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</si>
  <si>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</si>
  <si>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</si>
  <si>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</si>
  <si>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</si>
  <si>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</si>
  <si>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</si>
  <si>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</si>
  <si>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</si>
  <si>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</si>
  <si>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</si>
  <si>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</si>
  <si>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</si>
  <si>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</si>
  <si>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</si>
  <si>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</si>
  <si>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</si>
  <si>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</si>
  <si>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</si>
  <si>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</si>
  <si>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</si>
  <si>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</si>
  <si>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</si>
  <si>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</si>
  <si>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</si>
  <si>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</si>
  <si>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</si>
  <si>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</si>
  <si>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</si>
  <si>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</si>
  <si>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</si>
  <si>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</si>
  <si>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</si>
  <si>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</si>
  <si>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</si>
  <si>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</si>
  <si>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</si>
  <si>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</si>
  <si>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</si>
  <si>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</si>
  <si>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</si>
  <si>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</si>
  <si>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介護保険事業特別会計</t>
  </si>
  <si>
    <t>下水道事業会計</t>
  </si>
  <si>
    <t>後期高齢者医療事業特別会計</t>
  </si>
  <si>
    <t>国民健康保険事業特別会計</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</si>
  <si>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</si>
  <si>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</si>
  <si>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</si>
  <si>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</si>
  <si>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</si>
  <si>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</si>
  <si>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</si>
  <si>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</si>
  <si>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</si>
  <si>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法適用企業</t>
  </si>
  <si>
    <t>滋賀県市町村職員退職手当組合</t>
  </si>
  <si>
    <t>滋賀県市町村職員研修センター</t>
  </si>
  <si>
    <t>滋賀県後期高齢者医療広域連合（一般会計）</t>
    <rPh sb="15" eb="17">
      <t>イッパン</t>
    </rPh>
    <rPh sb="17" eb="19">
      <t>カイケイ</t>
    </rPh>
    <phoneticPr fontId="2"/>
  </si>
  <si>
    <t>滋賀県後期高齢者医療広域連合（後期高齢者医療特別会計）</t>
    <rPh sb="15" eb="17">
      <t>コウキ</t>
    </rPh>
    <rPh sb="17" eb="20">
      <t>コウレイシャ</t>
    </rPh>
    <rPh sb="20" eb="22">
      <t>イリョウ</t>
    </rPh>
    <rPh sb="22" eb="24">
      <t>トクベツ</t>
    </rPh>
    <rPh sb="24" eb="26">
      <t>カイケイ</t>
    </rPh>
    <phoneticPr fontId="2"/>
  </si>
  <si>
    <t>湖北広域行政事務センター</t>
  </si>
  <si>
    <t>湖北地域消防組合</t>
  </si>
  <si>
    <t>長浜水道企業団（水道事業会計）</t>
    <rPh sb="8" eb="10">
      <t>スイドウ</t>
    </rPh>
    <rPh sb="10" eb="12">
      <t>ジギョウ</t>
    </rPh>
    <rPh sb="12" eb="14">
      <t>カイケイ</t>
    </rPh>
    <phoneticPr fontId="2"/>
  </si>
  <si>
    <t>彦根市米原市山林組合</t>
  </si>
  <si>
    <t>法適用</t>
    <rPh sb="0" eb="1">
      <t>ホウ</t>
    </rPh>
    <rPh sb="1" eb="3">
      <t>テキヨウ</t>
    </rPh>
    <phoneticPr fontId="2"/>
  </si>
  <si>
    <t>公益財団法人　伊吹山麓まいばらスポーツ文化振興事業団</t>
    <rPh sb="0" eb="6">
      <t>コウエキザイダンホウジン</t>
    </rPh>
    <rPh sb="7" eb="9">
      <t>イブキ</t>
    </rPh>
    <rPh sb="9" eb="11">
      <t>サンロク</t>
    </rPh>
    <rPh sb="19" eb="21">
      <t>ブンカ</t>
    </rPh>
    <rPh sb="21" eb="23">
      <t>シンコウ</t>
    </rPh>
    <rPh sb="23" eb="26">
      <t>ジギョウダン</t>
    </rPh>
    <phoneticPr fontId="2"/>
  </si>
  <si>
    <t>公共施設等整備基金</t>
  </si>
  <si>
    <t>地域の絆でまちづくり基金</t>
  </si>
  <si>
    <t>教育施設整備基金</t>
  </si>
  <si>
    <t>交通対策促進基金</t>
  </si>
  <si>
    <t>福祉対策基金</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</si>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</sst>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8FE6-4281-BF83-A263CD447B6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58346</c:v>
                </c:pt>
                <c:pt idx="1">
                  <c:v>75918</c:v>
                </c:pt>
                <c:pt idx="2">
                  <c:v>149614</c:v>
                </c:pt>
                <c:pt idx="3">
                  <c:v>70538</c:v>
                </c:pt>
                <c:pt idx="4">
                  <c:v>58834</c:v>
                </c:pt>
              </c:numCache>
            </c:numRef>
          </c:val>
          <c:smooth val="0"/>
          <c:extLst>
            <c:ext xmlns:c16="http://schemas.microsoft.com/office/drawing/2014/chart" uri="{C3380CC4-5D6E-409C-BE32-E72D297353CC}">
              <c16:uniqueId val="{00000001-8FE6-4281-BF83-A263CD447B6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6.58</c:v>
                </c:pt>
                <c:pt idx="1">
                  <c:v>6.33</c:v>
                </c:pt>
                <c:pt idx="2">
                  <c:v>6.14</c:v>
                </c:pt>
                <c:pt idx="3">
                  <c:v>7.85</c:v>
                </c:pt>
                <c:pt idx="4">
                  <c:v>5.9</c:v>
                </c:pt>
              </c:numCache>
            </c:numRef>
          </c:val>
          <c:extLst>
            <c:ext xmlns:c16="http://schemas.microsoft.com/office/drawing/2014/chart" uri="{C3380CC4-5D6E-409C-BE32-E72D297353CC}">
              <c16:uniqueId val="{00000000-0720-420A-83AD-1AC270B5848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21.8</c:v>
                </c:pt>
                <c:pt idx="1">
                  <c:v>22.12</c:v>
                </c:pt>
                <c:pt idx="2">
                  <c:v>21.45</c:v>
                </c:pt>
                <c:pt idx="3">
                  <c:v>20.9</c:v>
                </c:pt>
                <c:pt idx="4">
                  <c:v>21.38</c:v>
                </c:pt>
              </c:numCache>
            </c:numRef>
          </c:val>
          <c:extLst>
            <c:ext xmlns:c16="http://schemas.microsoft.com/office/drawing/2014/chart" uri="{C3380CC4-5D6E-409C-BE32-E72D297353CC}">
              <c16:uniqueId val="{00000001-0720-420A-83AD-1AC270B5848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3.94</c:v>
                </c:pt>
                <c:pt idx="1">
                  <c:v>3.06</c:v>
                </c:pt>
                <c:pt idx="2">
                  <c:v>3.16</c:v>
                </c:pt>
                <c:pt idx="3">
                  <c:v>4.95</c:v>
                </c:pt>
                <c:pt idx="4">
                  <c:v>1.97</c:v>
                </c:pt>
              </c:numCache>
            </c:numRef>
          </c:val>
          <c:smooth val="0"/>
          <c:extLst>
            <c:ext xmlns:c16="http://schemas.microsoft.com/office/drawing/2014/chart" uri="{C3380CC4-5D6E-409C-BE32-E72D297353CC}">
              <c16:uniqueId val="{00000002-0720-420A-83AD-1AC270B5848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00-48A3-962A-5EB2F5571C0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D00-48A3-962A-5EB2F5571C0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D00-48A3-962A-5EB2F5571C0A}"/>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D00-48A3-962A-5EB2F5571C0A}"/>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0.12</c:v>
                </c:pt>
                <c:pt idx="2">
                  <c:v>#N/A</c:v>
                </c:pt>
                <c:pt idx="3">
                  <c:v>0.12</c:v>
                </c:pt>
                <c:pt idx="4">
                  <c:v>#N/A</c:v>
                </c:pt>
                <c:pt idx="5">
                  <c:v>0.24</c:v>
                </c:pt>
                <c:pt idx="6">
                  <c:v>#N/A</c:v>
                </c:pt>
                <c:pt idx="7">
                  <c:v>7.0000000000000007E-2</c:v>
                </c:pt>
                <c:pt idx="8">
                  <c:v>#N/A</c:v>
                </c:pt>
                <c:pt idx="9">
                  <c:v>0.01</c:v>
                </c:pt>
              </c:numCache>
            </c:numRef>
          </c:val>
          <c:extLst>
            <c:ext xmlns:c16="http://schemas.microsoft.com/office/drawing/2014/chart" uri="{C3380CC4-5D6E-409C-BE32-E72D297353CC}">
              <c16:uniqueId val="{00000004-DD00-48A3-962A-5EB2F5571C0A}"/>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0.04</c:v>
                </c:pt>
                <c:pt idx="4">
                  <c:v>#N/A</c:v>
                </c:pt>
                <c:pt idx="5">
                  <c:v>0.06</c:v>
                </c:pt>
                <c:pt idx="6">
                  <c:v>#N/A</c:v>
                </c:pt>
                <c:pt idx="7">
                  <c:v>0.06</c:v>
                </c:pt>
                <c:pt idx="8">
                  <c:v>#N/A</c:v>
                </c:pt>
                <c:pt idx="9">
                  <c:v>0.06</c:v>
                </c:pt>
              </c:numCache>
            </c:numRef>
          </c:val>
          <c:extLst>
            <c:ext xmlns:c16="http://schemas.microsoft.com/office/drawing/2014/chart" uri="{C3380CC4-5D6E-409C-BE32-E72D297353CC}">
              <c16:uniqueId val="{00000005-DD00-48A3-962A-5EB2F5571C0A}"/>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0.6</c:v>
                </c:pt>
                <c:pt idx="2">
                  <c:v>#N/A</c:v>
                </c:pt>
                <c:pt idx="3">
                  <c:v>0.57999999999999996</c:v>
                </c:pt>
                <c:pt idx="4">
                  <c:v>#N/A</c:v>
                </c:pt>
                <c:pt idx="5">
                  <c:v>0.69</c:v>
                </c:pt>
                <c:pt idx="6">
                  <c:v>#N/A</c:v>
                </c:pt>
                <c:pt idx="7">
                  <c:v>0.34</c:v>
                </c:pt>
                <c:pt idx="8">
                  <c:v>#N/A</c:v>
                </c:pt>
                <c:pt idx="9">
                  <c:v>0.37</c:v>
                </c:pt>
              </c:numCache>
            </c:numRef>
          </c:val>
          <c:extLst>
            <c:ext xmlns:c16="http://schemas.microsoft.com/office/drawing/2014/chart" uri="{C3380CC4-5D6E-409C-BE32-E72D297353CC}">
              <c16:uniqueId val="{00000006-DD00-48A3-962A-5EB2F5571C0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0.25</c:v>
                </c:pt>
                <c:pt idx="2">
                  <c:v>#N/A</c:v>
                </c:pt>
                <c:pt idx="3">
                  <c:v>7.0000000000000007E-2</c:v>
                </c:pt>
                <c:pt idx="4">
                  <c:v>#N/A</c:v>
                </c:pt>
                <c:pt idx="5">
                  <c:v>0.28999999999999998</c:v>
                </c:pt>
                <c:pt idx="6">
                  <c:v>#N/A</c:v>
                </c:pt>
                <c:pt idx="7">
                  <c:v>1.67</c:v>
                </c:pt>
                <c:pt idx="8">
                  <c:v>#N/A</c:v>
                </c:pt>
                <c:pt idx="9">
                  <c:v>0.72</c:v>
                </c:pt>
              </c:numCache>
            </c:numRef>
          </c:val>
          <c:extLst>
            <c:ext xmlns:c16="http://schemas.microsoft.com/office/drawing/2014/chart" uri="{C3380CC4-5D6E-409C-BE32-E72D297353CC}">
              <c16:uniqueId val="{00000007-DD00-48A3-962A-5EB2F5571C0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6.57</c:v>
                </c:pt>
                <c:pt idx="2">
                  <c:v>#N/A</c:v>
                </c:pt>
                <c:pt idx="3">
                  <c:v>6.33</c:v>
                </c:pt>
                <c:pt idx="4">
                  <c:v>#N/A</c:v>
                </c:pt>
                <c:pt idx="5">
                  <c:v>6.13</c:v>
                </c:pt>
                <c:pt idx="6">
                  <c:v>#N/A</c:v>
                </c:pt>
                <c:pt idx="7">
                  <c:v>7.84</c:v>
                </c:pt>
                <c:pt idx="8">
                  <c:v>#N/A</c:v>
                </c:pt>
                <c:pt idx="9">
                  <c:v>5.88</c:v>
                </c:pt>
              </c:numCache>
            </c:numRef>
          </c:val>
          <c:extLst>
            <c:ext xmlns:c16="http://schemas.microsoft.com/office/drawing/2014/chart" uri="{C3380CC4-5D6E-409C-BE32-E72D297353CC}">
              <c16:uniqueId val="{00000008-DD00-48A3-962A-5EB2F5571C0A}"/>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17.600000000000001</c:v>
                </c:pt>
                <c:pt idx="2">
                  <c:v>#N/A</c:v>
                </c:pt>
                <c:pt idx="3">
                  <c:v>16.25</c:v>
                </c:pt>
                <c:pt idx="4">
                  <c:v>#N/A</c:v>
                </c:pt>
                <c:pt idx="5">
                  <c:v>10.97</c:v>
                </c:pt>
                <c:pt idx="6">
                  <c:v>#N/A</c:v>
                </c:pt>
                <c:pt idx="7">
                  <c:v>12.6</c:v>
                </c:pt>
                <c:pt idx="8">
                  <c:v>#N/A</c:v>
                </c:pt>
                <c:pt idx="9">
                  <c:v>9.4</c:v>
                </c:pt>
              </c:numCache>
            </c:numRef>
          </c:val>
          <c:extLst>
            <c:ext xmlns:c16="http://schemas.microsoft.com/office/drawing/2014/chart" uri="{C3380CC4-5D6E-409C-BE32-E72D297353CC}">
              <c16:uniqueId val="{00000009-DD00-48A3-962A-5EB2F5571C0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2717</c:v>
                </c:pt>
                <c:pt idx="5">
                  <c:v>2751</c:v>
                </c:pt>
                <c:pt idx="8">
                  <c:v>2693</c:v>
                </c:pt>
                <c:pt idx="11">
                  <c:v>2715</c:v>
                </c:pt>
                <c:pt idx="14">
                  <c:v>2708</c:v>
                </c:pt>
              </c:numCache>
            </c:numRef>
          </c:val>
          <c:extLst>
            <c:ext xmlns:c16="http://schemas.microsoft.com/office/drawing/2014/chart" uri="{C3380CC4-5D6E-409C-BE32-E72D297353CC}">
              <c16:uniqueId val="{00000000-2662-4A4A-A5A0-DC187FFF8E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662-4A4A-A5A0-DC187FFF8E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c:v>
                </c:pt>
                <c:pt idx="3">
                  <c:v>6</c:v>
                </c:pt>
                <c:pt idx="6">
                  <c:v>6</c:v>
                </c:pt>
                <c:pt idx="9">
                  <c:v>6</c:v>
                </c:pt>
                <c:pt idx="12">
                  <c:v>4</c:v>
                </c:pt>
              </c:numCache>
            </c:numRef>
          </c:val>
          <c:extLst>
            <c:ext xmlns:c16="http://schemas.microsoft.com/office/drawing/2014/chart" uri="{C3380CC4-5D6E-409C-BE32-E72D297353CC}">
              <c16:uniqueId val="{00000002-2662-4A4A-A5A0-DC187FFF8E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24</c:v>
                </c:pt>
                <c:pt idx="3">
                  <c:v>22</c:v>
                </c:pt>
                <c:pt idx="6">
                  <c:v>23</c:v>
                </c:pt>
                <c:pt idx="9">
                  <c:v>27</c:v>
                </c:pt>
                <c:pt idx="12">
                  <c:v>28</c:v>
                </c:pt>
              </c:numCache>
            </c:numRef>
          </c:val>
          <c:extLst>
            <c:ext xmlns:c16="http://schemas.microsoft.com/office/drawing/2014/chart" uri="{C3380CC4-5D6E-409C-BE32-E72D297353CC}">
              <c16:uniqueId val="{00000003-2662-4A4A-A5A0-DC187FFF8E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1262</c:v>
                </c:pt>
                <c:pt idx="3">
                  <c:v>1256</c:v>
                </c:pt>
                <c:pt idx="6">
                  <c:v>1194</c:v>
                </c:pt>
                <c:pt idx="9">
                  <c:v>1174</c:v>
                </c:pt>
                <c:pt idx="12">
                  <c:v>1144</c:v>
                </c:pt>
              </c:numCache>
            </c:numRef>
          </c:val>
          <c:extLst>
            <c:ext xmlns:c16="http://schemas.microsoft.com/office/drawing/2014/chart" uri="{C3380CC4-5D6E-409C-BE32-E72D297353CC}">
              <c16:uniqueId val="{00000004-2662-4A4A-A5A0-DC187FFF8E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662-4A4A-A5A0-DC187FFF8E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662-4A4A-A5A0-DC187FFF8E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1905</c:v>
                </c:pt>
                <c:pt idx="3">
                  <c:v>1956</c:v>
                </c:pt>
                <c:pt idx="6">
                  <c:v>1982</c:v>
                </c:pt>
                <c:pt idx="9">
                  <c:v>2039</c:v>
                </c:pt>
                <c:pt idx="12">
                  <c:v>2072</c:v>
                </c:pt>
              </c:numCache>
            </c:numRef>
          </c:val>
          <c:extLst>
            <c:ext xmlns:c16="http://schemas.microsoft.com/office/drawing/2014/chart" uri="{C3380CC4-5D6E-409C-BE32-E72D297353CC}">
              <c16:uniqueId val="{00000007-2662-4A4A-A5A0-DC187FFF8E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480</c:v>
                </c:pt>
                <c:pt idx="2">
                  <c:v>#N/A</c:v>
                </c:pt>
                <c:pt idx="3">
                  <c:v>#N/A</c:v>
                </c:pt>
                <c:pt idx="4">
                  <c:v>489</c:v>
                </c:pt>
                <c:pt idx="5">
                  <c:v>#N/A</c:v>
                </c:pt>
                <c:pt idx="6">
                  <c:v>#N/A</c:v>
                </c:pt>
                <c:pt idx="7">
                  <c:v>512</c:v>
                </c:pt>
                <c:pt idx="8">
                  <c:v>#N/A</c:v>
                </c:pt>
                <c:pt idx="9">
                  <c:v>#N/A</c:v>
                </c:pt>
                <c:pt idx="10">
                  <c:v>531</c:v>
                </c:pt>
                <c:pt idx="11">
                  <c:v>#N/A</c:v>
                </c:pt>
                <c:pt idx="12">
                  <c:v>#N/A</c:v>
                </c:pt>
                <c:pt idx="13">
                  <c:v>540</c:v>
                </c:pt>
                <c:pt idx="14">
                  <c:v>#N/A</c:v>
                </c:pt>
              </c:numCache>
            </c:numRef>
          </c:val>
          <c:smooth val="0"/>
          <c:extLst>
            <c:ext xmlns:c16="http://schemas.microsoft.com/office/drawing/2014/chart" uri="{C3380CC4-5D6E-409C-BE32-E72D297353CC}">
              <c16:uniqueId val="{00000008-2662-4A4A-A5A0-DC187FFF8E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32219</c:v>
                </c:pt>
                <c:pt idx="5">
                  <c:v>31749</c:v>
                </c:pt>
                <c:pt idx="8">
                  <c:v>32889</c:v>
                </c:pt>
                <c:pt idx="11">
                  <c:v>31745</c:v>
                </c:pt>
                <c:pt idx="14">
                  <c:v>30207</c:v>
                </c:pt>
              </c:numCache>
            </c:numRef>
          </c:val>
          <c:extLst>
            <c:ext xmlns:c16="http://schemas.microsoft.com/office/drawing/2014/chart" uri="{C3380CC4-5D6E-409C-BE32-E72D297353CC}">
              <c16:uniqueId val="{00000000-9AE7-4F0A-BC7D-D73C5F9D40F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1055</c:v>
                </c:pt>
                <c:pt idx="5">
                  <c:v>935</c:v>
                </c:pt>
                <c:pt idx="8">
                  <c:v>993</c:v>
                </c:pt>
                <c:pt idx="11">
                  <c:v>938</c:v>
                </c:pt>
                <c:pt idx="14">
                  <c:v>831</c:v>
                </c:pt>
              </c:numCache>
            </c:numRef>
          </c:val>
          <c:extLst>
            <c:ext xmlns:c16="http://schemas.microsoft.com/office/drawing/2014/chart" uri="{C3380CC4-5D6E-409C-BE32-E72D297353CC}">
              <c16:uniqueId val="{00000001-9AE7-4F0A-BC7D-D73C5F9D40F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12910</c:v>
                </c:pt>
                <c:pt idx="5">
                  <c:v>13303</c:v>
                </c:pt>
                <c:pt idx="8">
                  <c:v>13191</c:v>
                </c:pt>
                <c:pt idx="11">
                  <c:v>13864</c:v>
                </c:pt>
                <c:pt idx="14">
                  <c:v>14405</c:v>
                </c:pt>
              </c:numCache>
            </c:numRef>
          </c:val>
          <c:extLst>
            <c:ext xmlns:c16="http://schemas.microsoft.com/office/drawing/2014/chart" uri="{C3380CC4-5D6E-409C-BE32-E72D297353CC}">
              <c16:uniqueId val="{00000002-9AE7-4F0A-BC7D-D73C5F9D40F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E7-4F0A-BC7D-D73C5F9D40F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E7-4F0A-BC7D-D73C5F9D40F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19</c:v>
                </c:pt>
                <c:pt idx="3">
                  <c:v>0</c:v>
                </c:pt>
                <c:pt idx="6">
                  <c:v>0</c:v>
                </c:pt>
                <c:pt idx="9">
                  <c:v>0</c:v>
                </c:pt>
                <c:pt idx="12">
                  <c:v>0</c:v>
                </c:pt>
              </c:numCache>
            </c:numRef>
          </c:val>
          <c:extLst>
            <c:ext xmlns:c16="http://schemas.microsoft.com/office/drawing/2014/chart" uri="{C3380CC4-5D6E-409C-BE32-E72D297353CC}">
              <c16:uniqueId val="{00000005-9AE7-4F0A-BC7D-D73C5F9D40F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3241</c:v>
                </c:pt>
                <c:pt idx="3">
                  <c:v>3295</c:v>
                </c:pt>
                <c:pt idx="6">
                  <c:v>3281</c:v>
                </c:pt>
                <c:pt idx="9">
                  <c:v>3248</c:v>
                </c:pt>
                <c:pt idx="12">
                  <c:v>3169</c:v>
                </c:pt>
              </c:numCache>
            </c:numRef>
          </c:val>
          <c:extLst>
            <c:ext xmlns:c16="http://schemas.microsoft.com/office/drawing/2014/chart" uri="{C3380CC4-5D6E-409C-BE32-E72D297353CC}">
              <c16:uniqueId val="{00000006-9AE7-4F0A-BC7D-D73C5F9D40F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198</c:v>
                </c:pt>
                <c:pt idx="3">
                  <c:v>240</c:v>
                </c:pt>
                <c:pt idx="6">
                  <c:v>275</c:v>
                </c:pt>
                <c:pt idx="9">
                  <c:v>278</c:v>
                </c:pt>
                <c:pt idx="12">
                  <c:v>259</c:v>
                </c:pt>
              </c:numCache>
            </c:numRef>
          </c:val>
          <c:extLst>
            <c:ext xmlns:c16="http://schemas.microsoft.com/office/drawing/2014/chart" uri="{C3380CC4-5D6E-409C-BE32-E72D297353CC}">
              <c16:uniqueId val="{00000007-9AE7-4F0A-BC7D-D73C5F9D40F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16187</c:v>
                </c:pt>
                <c:pt idx="3">
                  <c:v>14566</c:v>
                </c:pt>
                <c:pt idx="6">
                  <c:v>13090</c:v>
                </c:pt>
                <c:pt idx="9">
                  <c:v>12132</c:v>
                </c:pt>
                <c:pt idx="12">
                  <c:v>11123</c:v>
                </c:pt>
              </c:numCache>
            </c:numRef>
          </c:val>
          <c:extLst>
            <c:ext xmlns:c16="http://schemas.microsoft.com/office/drawing/2014/chart" uri="{C3380CC4-5D6E-409C-BE32-E72D297353CC}">
              <c16:uniqueId val="{00000008-9AE7-4F0A-BC7D-D73C5F9D40F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40</c:v>
                </c:pt>
                <c:pt idx="3">
                  <c:v>34</c:v>
                </c:pt>
                <c:pt idx="6">
                  <c:v>28</c:v>
                </c:pt>
                <c:pt idx="9">
                  <c:v>22</c:v>
                </c:pt>
                <c:pt idx="12">
                  <c:v>14</c:v>
                </c:pt>
              </c:numCache>
            </c:numRef>
          </c:val>
          <c:extLst>
            <c:ext xmlns:c16="http://schemas.microsoft.com/office/drawing/2014/chart" uri="{C3380CC4-5D6E-409C-BE32-E72D297353CC}">
              <c16:uniqueId val="{00000009-9AE7-4F0A-BC7D-D73C5F9D40F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23759</c:v>
                </c:pt>
                <c:pt idx="3">
                  <c:v>24038</c:v>
                </c:pt>
                <c:pt idx="6">
                  <c:v>27049</c:v>
                </c:pt>
                <c:pt idx="9">
                  <c:v>26532</c:v>
                </c:pt>
                <c:pt idx="12">
                  <c:v>25646</c:v>
                </c:pt>
              </c:numCache>
            </c:numRef>
          </c:val>
          <c:extLst>
            <c:ext xmlns:c16="http://schemas.microsoft.com/office/drawing/2014/chart" uri="{C3380CC4-5D6E-409C-BE32-E72D297353CC}">
              <c16:uniqueId val="{0000000A-9AE7-4F0A-BC7D-D73C5F9D40F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AE7-4F0A-BC7D-D73C5F9D40F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2784</c:v>
                </c:pt>
                <c:pt idx="1">
                  <c:v>2795</c:v>
                </c:pt>
                <c:pt idx="2">
                  <c:v>2804</c:v>
                </c:pt>
              </c:numCache>
            </c:numRef>
          </c:val>
          <c:extLst>
            <c:ext xmlns:c16="http://schemas.microsoft.com/office/drawing/2014/chart" uri="{C3380CC4-5D6E-409C-BE32-E72D297353CC}">
              <c16:uniqueId val="{00000000-640A-4422-A6B8-390141FBC8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3983</c:v>
                </c:pt>
                <c:pt idx="1">
                  <c:v>4003</c:v>
                </c:pt>
                <c:pt idx="2">
                  <c:v>4021</c:v>
                </c:pt>
              </c:numCache>
            </c:numRef>
          </c:val>
          <c:extLst>
            <c:ext xmlns:c16="http://schemas.microsoft.com/office/drawing/2014/chart" uri="{C3380CC4-5D6E-409C-BE32-E72D297353CC}">
              <c16:uniqueId val="{00000001-640A-4422-A6B8-390141FBC8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7802</c:v>
                </c:pt>
                <c:pt idx="1">
                  <c:v>8333</c:v>
                </c:pt>
                <c:pt idx="2">
                  <c:v>8803</c:v>
                </c:pt>
              </c:numCache>
            </c:numRef>
          </c:val>
          <c:extLst>
            <c:ext xmlns:c16="http://schemas.microsoft.com/office/drawing/2014/chart" uri="{C3380CC4-5D6E-409C-BE32-E72D297353CC}">
              <c16:uniqueId val="{00000002-640A-4422-A6B8-390141FBC8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過去から繰上償還等による公債費の抑制を行ってきたが、過年度における大規模事業の元金償還が新たに開始した影響等により、元利償還金は</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元利償還金の増加等に伴い実質公債費比率は上昇傾向にあるため、交付税上より有利な市債発行事業を厳選するなど、将来負担の適正化に努める。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満期一括償還の地方債の借入は無い。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一般会計等に係る地方債の現在高は、繰上償還の実施等により</a:t>
          </a:r>
          <a:r>
            <a:rPr kumimoji="1" lang="en-US" altLang="ja-JP" sz="1400">
              <a:latin typeface="ＭＳ ゴシック" pitchFamily="49" charset="-128"/>
              <a:ea typeface="ＭＳ ゴシック" pitchFamily="49" charset="-128"/>
            </a:rPr>
            <a:t>886</a:t>
          </a:r>
          <a:r>
            <a:rPr kumimoji="1" lang="ja-JP" altLang="en-US" sz="1400">
              <a:latin typeface="ＭＳ ゴシック" pitchFamily="49" charset="-128"/>
              <a:ea typeface="ＭＳ ゴシック" pitchFamily="49" charset="-128"/>
            </a:rPr>
            <a:t>百万円減少し、公営企業債等繰入見込額は下水道事業債が償還ピークを過ぎたこと等により</a:t>
          </a:r>
          <a:r>
            <a:rPr kumimoji="1" lang="en-US" altLang="ja-JP" sz="1400">
              <a:latin typeface="ＭＳ ゴシック" pitchFamily="49" charset="-128"/>
              <a:ea typeface="ＭＳ ゴシック" pitchFamily="49" charset="-128"/>
            </a:rPr>
            <a:t>1,009</a:t>
          </a:r>
          <a:r>
            <a:rPr kumimoji="1" lang="ja-JP" altLang="en-US" sz="1400">
              <a:latin typeface="ＭＳ ゴシック" pitchFamily="49" charset="-128"/>
              <a:ea typeface="ＭＳ ゴシック" pitchFamily="49" charset="-128"/>
            </a:rPr>
            <a:t>百万円減少したため、将来負担比率の分子は</a:t>
          </a:r>
          <a:r>
            <a:rPr kumimoji="1" lang="en-US" altLang="ja-JP" sz="1400">
              <a:latin typeface="ＭＳ ゴシック" pitchFamily="49" charset="-128"/>
              <a:ea typeface="ＭＳ ゴシック" pitchFamily="49" charset="-128"/>
            </a:rPr>
            <a:t>898</a:t>
          </a:r>
          <a:r>
            <a:rPr kumimoji="1" lang="ja-JP" altLang="en-US" sz="1400">
              <a:latin typeface="ＭＳ ゴシック" pitchFamily="49" charset="-128"/>
              <a:ea typeface="ＭＳ ゴシック" pitchFamily="49" charset="-128"/>
            </a:rPr>
            <a:t>百万円減少した。</a:t>
          </a:r>
        </a:p>
        <a:p>
          <a:r>
            <a:rPr kumimoji="1" lang="ja-JP" altLang="en-US" sz="1400">
              <a:latin typeface="ＭＳ ゴシック" pitchFamily="49" charset="-128"/>
              <a:ea typeface="ＭＳ ゴシック" pitchFamily="49" charset="-128"/>
            </a:rPr>
            <a:t>　今後は、公共施設の老朽化に伴う整備費等の増加により地方債現在高の増加が見込まれるため、新規事業について総点検を図るとともに、市債発行事業を厳選し財政規律の維持に努める。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滋賀県米原市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令和４年度は、交通対策促進基金へ運用益含め３億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万８千円を積立て、米原ガンバレ！ふるさと応援寄付基金へ運用益含め２億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万９千円の積立て等を行った一方で、観光関連施設管理運営事業や予防接種事業等の財源として米原ガンバレ！ふるさと応援寄付基金を５億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万３千円取崩し、基金全体としては４億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9,655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万５千円の増となった。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一定規模を維持しているが、今後、大型投資事業、公共施設等の長寿命化および公債費の平準化のための取崩しが見込まれることから、健全な財政運営を図るため、一定の基準を設けた上で計画的かつ限定的な運用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・公共施設等整備基金：公共施設等の整備充実を図るため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・地域の絆でまちづくり基金：市民の連携の強化および地域振興のため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・教育施設整備基金：教育施設の整備充実を図るため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千円および売電収入６千円の積立てによる増加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・地域の絆でまちづくり基金：基金運用益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万５千円の積立てによる増加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文化財保護事業等の財源として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万２千円の取崩しによる減少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・教育施設整備基金：２億円の新規積立ておよび基金運用益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万３千円の積立てによる増加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・公共施設等整備基金：今後予定されている社会福祉施設をはじめとした公共施設の改修事業等へ充当していく。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・地域の絆でまちづくり基金：市民の連携の強化につながる事業や地域振興事業に計画的に充当していく。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・教育施設整備基金：教育施設の老朽化対策等に必要な財源確保を目的として計画的に積立ててきたところであり、今後は小中学校等教育施設の修繕および長寿命化事業へ予定どおり充当していく。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万６千円の積立てによる増加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合併特例法による普通交付税の合併算定替による特例措置が令和２年度で終了しており、一定の基準を設けた上で計画的かつ限定的な運用を行う。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万３千円および米原駅東口事業用定期借地賃料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万６千円の積立てによる増加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特例法による普通交付税の合併算定替が令和２年度で終了しており、今後、公債費の平準化のための取崩しが見込まれることから、健全な財政運営を図るため、一定の基準を設けた上で計画的かつ限定的な運用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37,761
37,205
250.39
23,725,752
22,818,436
773,204
13,112,427
25,646,215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a:t>
          </a:r>
          <a:r>
            <a:rPr kumimoji="1" lang="en-US" altLang="ja-JP" sz="1300">
              <a:latin typeface="ＭＳ Ｐゴシック" panose="020B0600070205080204" pitchFamily="50" charset="-128"/>
              <a:ea typeface="ＭＳ Ｐゴシック" panose="020B0600070205080204" pitchFamily="50" charset="-128"/>
            </a:rPr>
            <a:t>0.53</a:t>
          </a:r>
          <a:r>
            <a:rPr kumimoji="1" lang="ja-JP" altLang="en-US" sz="1300">
              <a:latin typeface="ＭＳ Ｐゴシック" panose="020B0600070205080204" pitchFamily="50" charset="-128"/>
              <a:ea typeface="ＭＳ Ｐゴシック" panose="020B0600070205080204" pitchFamily="50" charset="-128"/>
            </a:rPr>
            <a:t>で、前年度と同数値であるものの、類似団体平均を下回り、人口の減少や全国平均を上回る高齢化率に加え、産業基盤が脆弱であるため、県内市で比較すると</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市中２番目に低い位置にある。</a:t>
          </a:r>
        </a:p>
        <a:p>
          <a:r>
            <a:rPr kumimoji="1" lang="ja-JP" altLang="en-US" sz="1300">
              <a:latin typeface="ＭＳ Ｐゴシック" panose="020B0600070205080204" pitchFamily="50" charset="-128"/>
              <a:ea typeface="ＭＳ Ｐゴシック" panose="020B0600070205080204" pitchFamily="50" charset="-128"/>
            </a:rPr>
            <a:t>　普通交付税について、令和２年度をもって合併算定替による特例加算措置が終了したため、より一層の行財政改革を進め、財政の健全化を図る。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96308</xdr:rowOff>
    </xdr:from>
    <xdr:to>
      <xdr:col>23</xdr:col>
      <xdr:colOff>133350</xdr:colOff>
      <xdr:row>41</xdr:row>
      <xdr:rowOff>96308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96308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855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56092</xdr:rowOff>
    </xdr:from>
    <xdr:to>
      <xdr:col>15</xdr:col>
      <xdr:colOff>82550</xdr:colOff>
      <xdr:row>41</xdr:row>
      <xdr:rowOff>56092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56092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45508</xdr:rowOff>
    </xdr:from>
    <xdr:to>
      <xdr:col>19</xdr:col>
      <xdr:colOff>184150</xdr:colOff>
      <xdr:row>41</xdr:row>
      <xdr:rowOff>147108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5292</xdr:rowOff>
    </xdr:from>
    <xdr:to>
      <xdr:col>11</xdr:col>
      <xdr:colOff>82550</xdr:colOff>
      <xdr:row>41</xdr:row>
      <xdr:rowOff>106892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91669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71560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分子は物件費等に充当した一般財源の減少により</a:t>
          </a:r>
          <a:r>
            <a:rPr kumimoji="1" lang="en-US" altLang="ja-JP" sz="1300">
              <a:latin typeface="ＭＳ Ｐゴシック" panose="020B0600070205080204" pitchFamily="50" charset="-128"/>
              <a:ea typeface="ＭＳ Ｐゴシック" panose="020B0600070205080204" pitchFamily="50" charset="-128"/>
            </a:rPr>
            <a:t>276,052</a:t>
          </a:r>
          <a:r>
            <a:rPr kumimoji="1" lang="ja-JP" altLang="en-US" sz="1300">
              <a:latin typeface="ＭＳ Ｐゴシック" panose="020B0600070205080204" pitchFamily="50" charset="-128"/>
              <a:ea typeface="ＭＳ Ｐゴシック" panose="020B0600070205080204" pitchFamily="50" charset="-128"/>
            </a:rPr>
            <a:t>千円減少したものの、分母は臨時財政対策債の減少等により</a:t>
          </a:r>
          <a:r>
            <a:rPr kumimoji="1" lang="en-US" altLang="ja-JP" sz="1300">
              <a:latin typeface="ＭＳ Ｐゴシック" panose="020B0600070205080204" pitchFamily="50" charset="-128"/>
              <a:ea typeface="ＭＳ Ｐゴシック" panose="020B0600070205080204" pitchFamily="50" charset="-128"/>
            </a:rPr>
            <a:t>518,078</a:t>
          </a:r>
          <a:r>
            <a:rPr kumimoji="1" lang="ja-JP" altLang="en-US" sz="1300">
              <a:latin typeface="ＭＳ Ｐゴシック" panose="020B0600070205080204" pitchFamily="50" charset="-128"/>
              <a:ea typeface="ＭＳ Ｐゴシック" panose="020B0600070205080204" pitchFamily="50" charset="-128"/>
            </a:rPr>
            <a:t>千円減少した結果、前年度に比べ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88.2</a:t>
          </a:r>
          <a:r>
            <a:rPr kumimoji="1" lang="ja-JP" altLang="en-US" sz="1300">
              <a:latin typeface="ＭＳ Ｐゴシック" panose="020B0600070205080204" pitchFamily="50" charset="-128"/>
              <a:ea typeface="ＭＳ Ｐゴシック" panose="020B0600070205080204" pitchFamily="50" charset="-128"/>
            </a:rPr>
            <a:t>％となったが、全国平均および類似団体平均を下回ることとなった。</a:t>
          </a:r>
        </a:p>
        <a:p>
          <a:r>
            <a:rPr kumimoji="1" lang="ja-JP" altLang="en-US" sz="1300">
              <a:latin typeface="ＭＳ Ｐゴシック" panose="020B0600070205080204" pitchFamily="50" charset="-128"/>
              <a:ea typeface="ＭＳ Ｐゴシック" panose="020B0600070205080204" pitchFamily="50" charset="-128"/>
            </a:rPr>
            <a:t>　今後も公債費や扶助費等の義務的経費の増加が見込まれることから、事務事業の見直しを更に進めるとともに、市税の徴収強化等による財源確保に努め、歳入歳出両面から改善を図る。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62</xdr:row>
      <xdr:rowOff>20320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545656"/>
          <a:ext cx="8382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64</xdr:row>
      <xdr:rowOff>127846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545656"/>
          <a:ext cx="8890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130827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58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7196</xdr:rowOff>
    </xdr:from>
    <xdr:to>
      <xdr:col>15</xdr:col>
      <xdr:colOff>82550</xdr:colOff>
      <xdr:row>64</xdr:row>
      <xdr:rowOff>127846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97999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106256</xdr:rowOff>
    </xdr:from>
    <xdr:to>
      <xdr:col>11</xdr:col>
      <xdr:colOff>31750</xdr:colOff>
      <xdr:row>64</xdr:row>
      <xdr:rowOff>7196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076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50817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165964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77046</xdr:rowOff>
    </xdr:from>
    <xdr:to>
      <xdr:col>15</xdr:col>
      <xdr:colOff>133350</xdr:colOff>
      <xdr:row>65</xdr:row>
      <xdr:rowOff>7196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163423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127846</xdr:rowOff>
    </xdr:from>
    <xdr:to>
      <xdr:col>11</xdr:col>
      <xdr:colOff>82550</xdr:colOff>
      <xdr:row>64</xdr:row>
      <xdr:rowOff>57996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68173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9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55456</xdr:rowOff>
    </xdr:from>
    <xdr:to>
      <xdr:col>7</xdr:col>
      <xdr:colOff>31750</xdr:colOff>
      <xdr:row>63</xdr:row>
      <xdr:rowOff>157056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5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167233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2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人口１人当たり人件費・物件費等決算額の金額は</a:t>
          </a:r>
          <a:r>
            <a:rPr kumimoji="1" lang="en-US" altLang="ja-JP" sz="1300">
              <a:latin typeface="ＭＳ Ｐゴシック" panose="020B0600070205080204" pitchFamily="50" charset="-128"/>
              <a:ea typeface="ＭＳ Ｐゴシック" panose="020B0600070205080204" pitchFamily="50" charset="-128"/>
            </a:rPr>
            <a:t>196,599</a:t>
          </a:r>
          <a:r>
            <a:rPr kumimoji="1" lang="ja-JP" altLang="en-US" sz="1300">
              <a:latin typeface="ＭＳ Ｐゴシック" panose="020B0600070205080204" pitchFamily="50" charset="-128"/>
              <a:ea typeface="ＭＳ Ｐゴシック" panose="020B0600070205080204" pitchFamily="50" charset="-128"/>
            </a:rPr>
            <a:t>円で、自治体マイナポイント付与に係る事業の実施や教育の</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化システム関連経費の増加等により、前年度と比べると</a:t>
          </a:r>
          <a:r>
            <a:rPr kumimoji="1" lang="en-US" altLang="ja-JP" sz="1300">
              <a:latin typeface="ＭＳ Ｐゴシック" panose="020B0600070205080204" pitchFamily="50" charset="-128"/>
              <a:ea typeface="ＭＳ Ｐゴシック" panose="020B0600070205080204" pitchFamily="50" charset="-128"/>
            </a:rPr>
            <a:t>1,797</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また、ごみ処理業務や消防業務を一部事務組合で行っているため、これらを加味した場合、大幅に増加することとなる。人口１人当たりの金額が、類似団体平均を上回っている状況であり、引き続き抑制に努め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161390</xdr:rowOff>
    </xdr:from>
    <xdr:to>
      <xdr:col>23</xdr:col>
      <xdr:colOff>133350</xdr:colOff>
      <xdr:row>85</xdr:row>
      <xdr:rowOff>4395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563190"/>
          <a:ext cx="838200" cy="1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64709</xdr:rowOff>
    </xdr:from>
    <xdr:to>
      <xdr:col>19</xdr:col>
      <xdr:colOff>133350</xdr:colOff>
      <xdr:row>84</xdr:row>
      <xdr:rowOff>161390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466509"/>
          <a:ext cx="889000" cy="9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16560</xdr:rowOff>
    </xdr:from>
    <xdr:to>
      <xdr:col>15</xdr:col>
      <xdr:colOff>82550</xdr:colOff>
      <xdr:row>84</xdr:row>
      <xdr:rowOff>64709</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246910"/>
          <a:ext cx="889000" cy="21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145703</xdr:rowOff>
    </xdr:from>
    <xdr:to>
      <xdr:col>11</xdr:col>
      <xdr:colOff>31750</xdr:colOff>
      <xdr:row>83</xdr:row>
      <xdr:rowOff>16560</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204603"/>
          <a:ext cx="889000" cy="4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118541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125045</xdr:rowOff>
    </xdr:from>
    <xdr:to>
      <xdr:col>23</xdr:col>
      <xdr:colOff>184150</xdr:colOff>
      <xdr:row>85</xdr:row>
      <xdr:rowOff>55195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52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97122</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9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110590</xdr:rowOff>
    </xdr:from>
    <xdr:to>
      <xdr:col>19</xdr:col>
      <xdr:colOff>184150</xdr:colOff>
      <xdr:row>85</xdr:row>
      <xdr:rowOff>40740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5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25517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598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13909</xdr:rowOff>
    </xdr:from>
    <xdr:to>
      <xdr:col>15</xdr:col>
      <xdr:colOff>133350</xdr:colOff>
      <xdr:row>84</xdr:row>
      <xdr:rowOff>115509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4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100286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50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137210</xdr:rowOff>
    </xdr:from>
    <xdr:to>
      <xdr:col>11</xdr:col>
      <xdr:colOff>82550</xdr:colOff>
      <xdr:row>83</xdr:row>
      <xdr:rowOff>67360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9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52137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28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94903</xdr:rowOff>
    </xdr:from>
    <xdr:to>
      <xdr:col>7</xdr:col>
      <xdr:colOff>31750</xdr:colOff>
      <xdr:row>83</xdr:row>
      <xdr:rowOff>25053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9830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4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99.0</a:t>
          </a:r>
          <a:r>
            <a:rPr kumimoji="1" lang="ja-JP" altLang="en-US" sz="1300">
              <a:latin typeface="ＭＳ Ｐゴシック" panose="020B0600070205080204" pitchFamily="50" charset="-128"/>
              <a:ea typeface="ＭＳ Ｐゴシック" panose="020B0600070205080204" pitchFamily="50" charset="-128"/>
            </a:rPr>
            <a:t>となったが、類似団体平均と比較して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当該数値が高い理由に経験年数階層別の職員分布による影響があるが、人件費の増加は財政の硬直化を招く要因となるため、引き続き給与水準の適正化に努める。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11113</xdr:rowOff>
    </xdr:from>
    <xdr:to>
      <xdr:col>81</xdr:col>
      <xdr:colOff>44450</xdr:colOff>
      <xdr:row>86</xdr:row>
      <xdr:rowOff>71438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755813"/>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71438</xdr:rowOff>
    </xdr:from>
    <xdr:to>
      <xdr:col>77</xdr:col>
      <xdr:colOff>44450</xdr:colOff>
      <xdr:row>86</xdr:row>
      <xdr:rowOff>146844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5290800" y="14816138"/>
          <a:ext cx="889000" cy="7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86</xdr:row>
      <xdr:rowOff>146844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846300"/>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86519</xdr:rowOff>
    </xdr:from>
    <xdr:to>
      <xdr:col>68</xdr:col>
      <xdr:colOff>152400</xdr:colOff>
      <xdr:row>86</xdr:row>
      <xdr:rowOff>101600</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83121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131763</xdr:rowOff>
    </xdr:from>
    <xdr:to>
      <xdr:col>81</xdr:col>
      <xdr:colOff>95250</xdr:colOff>
      <xdr:row>86</xdr:row>
      <xdr:rowOff>61913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70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103840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67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20638</xdr:rowOff>
    </xdr:from>
    <xdr:to>
      <xdr:col>77</xdr:col>
      <xdr:colOff>95250</xdr:colOff>
      <xdr:row>86</xdr:row>
      <xdr:rowOff>122238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76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107015</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85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96044</xdr:rowOff>
    </xdr:from>
    <xdr:to>
      <xdr:col>73</xdr:col>
      <xdr:colOff>44450</xdr:colOff>
      <xdr:row>87</xdr:row>
      <xdr:rowOff>26194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10971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2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35719</xdr:rowOff>
    </xdr:from>
    <xdr:to>
      <xdr:col>64</xdr:col>
      <xdr:colOff>152400</xdr:colOff>
      <xdr:row>86</xdr:row>
      <xdr:rowOff>137319</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8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122096</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866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人で、住民基本台帳人口の減少に伴い前年度と比較して</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人増加し、類似団体平均を</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人上回る職員数となった。</a:t>
          </a:r>
        </a:p>
        <a:p>
          <a:r>
            <a:rPr kumimoji="1" lang="ja-JP" altLang="en-US" sz="1300">
              <a:latin typeface="ＭＳ Ｐゴシック" panose="020B0600070205080204" pitchFamily="50" charset="-128"/>
              <a:ea typeface="ＭＳ Ｐゴシック" panose="020B0600070205080204" pitchFamily="50" charset="-128"/>
            </a:rPr>
            <a:t>　また、ごみ処理業務や消防業務を一部事務組合で行っているため、これらを加味した場合、更に大幅に高くなることになる。</a:t>
          </a:r>
        </a:p>
        <a:p>
          <a:r>
            <a:rPr kumimoji="1" lang="ja-JP" altLang="en-US" sz="1300">
              <a:latin typeface="ＭＳ Ｐゴシック" panose="020B0600070205080204" pitchFamily="50" charset="-128"/>
              <a:ea typeface="ＭＳ Ｐゴシック" panose="020B0600070205080204" pitchFamily="50" charset="-128"/>
            </a:rPr>
            <a:t>　今後も、民間でも実施可能な業務の更なる検討や事務事業の抜本的な見直しを行い、職員数の適正化に努める。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104916</xdr:rowOff>
    </xdr:from>
    <xdr:to>
      <xdr:col>81</xdr:col>
      <xdr:colOff>44450</xdr:colOff>
      <xdr:row>63</xdr:row>
      <xdr:rowOff>139771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906266"/>
          <a:ext cx="838200" cy="34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118762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7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91511</xdr:rowOff>
    </xdr:from>
    <xdr:to>
      <xdr:col>77</xdr:col>
      <xdr:colOff>44450</xdr:colOff>
      <xdr:row>63</xdr:row>
      <xdr:rowOff>104916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89286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34519</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82127</xdr:rowOff>
    </xdr:from>
    <xdr:to>
      <xdr:col>72</xdr:col>
      <xdr:colOff>203200</xdr:colOff>
      <xdr:row>63</xdr:row>
      <xdr:rowOff>91511</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88347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161731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82127</xdr:rowOff>
    </xdr:from>
    <xdr:to>
      <xdr:col>68</xdr:col>
      <xdr:colOff>152400</xdr:colOff>
      <xdr:row>63</xdr:row>
      <xdr:rowOff>83467</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883477"/>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132238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1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102746</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8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88971</xdr:rowOff>
    </xdr:from>
    <xdr:to>
      <xdr:col>81</xdr:col>
      <xdr:colOff>95250</xdr:colOff>
      <xdr:row>64</xdr:row>
      <xdr:rowOff>19121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89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61048</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86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54116</xdr:rowOff>
    </xdr:from>
    <xdr:to>
      <xdr:col>77</xdr:col>
      <xdr:colOff>95250</xdr:colOff>
      <xdr:row>63</xdr:row>
      <xdr:rowOff>155716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85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140493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94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40711</xdr:rowOff>
    </xdr:from>
    <xdr:to>
      <xdr:col>73</xdr:col>
      <xdr:colOff>44450</xdr:colOff>
      <xdr:row>63</xdr:row>
      <xdr:rowOff>142311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842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127088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9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31327</xdr:rowOff>
    </xdr:from>
    <xdr:to>
      <xdr:col>68</xdr:col>
      <xdr:colOff>203200</xdr:colOff>
      <xdr:row>63</xdr:row>
      <xdr:rowOff>132927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117704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32667</xdr:rowOff>
    </xdr:from>
    <xdr:to>
      <xdr:col>64</xdr:col>
      <xdr:colOff>152400</xdr:colOff>
      <xdr:row>63</xdr:row>
      <xdr:rowOff>134267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83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119044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920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令和４年度の単年度数値は、元利償還金が増加したことや、標準財政規模が</a:t>
          </a:r>
          <a:r>
            <a:rPr kumimoji="1" lang="en-US" altLang="ja-JP" sz="1300">
              <a:latin typeface="ＭＳ Ｐゴシック" panose="020B0600070205080204" pitchFamily="50" charset="-128"/>
              <a:ea typeface="ＭＳ Ｐゴシック" panose="020B0600070205080204" pitchFamily="50" charset="-128"/>
            </a:rPr>
            <a:t>256,813</a:t>
          </a:r>
          <a:r>
            <a:rPr kumimoji="1" lang="ja-JP" altLang="en-US" sz="1300">
              <a:latin typeface="ＭＳ Ｐゴシック" panose="020B0600070205080204" pitchFamily="50" charset="-128"/>
              <a:ea typeface="ＭＳ Ｐゴシック" panose="020B0600070205080204" pitchFamily="50" charset="-128"/>
            </a:rPr>
            <a:t>千円減少したことなどの影響により、前年度より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％となり、３か年平均の実質公債費比率は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今後も元金償還が新たに始まる地方債の影響もあるため、交付税上より有利な市債発行事業を厳選する等、当該数値の健全性の維持に努める。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171148</xdr:rowOff>
    </xdr:from>
    <xdr:to>
      <xdr:col>81</xdr:col>
      <xdr:colOff>44450</xdr:colOff>
      <xdr:row>39</xdr:row>
      <xdr:rowOff>11188</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179800" y="66862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151692</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38</xdr:row>
      <xdr:rowOff>171148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6674757"/>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83051</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159657</xdr:rowOff>
    </xdr:from>
    <xdr:to>
      <xdr:col>72</xdr:col>
      <xdr:colOff>203200</xdr:colOff>
      <xdr:row>39</xdr:row>
      <xdr:rowOff>149074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4401800" y="66747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137583</xdr:rowOff>
    </xdr:from>
    <xdr:to>
      <xdr:col>68</xdr:col>
      <xdr:colOff>152400</xdr:colOff>
      <xdr:row>39</xdr:row>
      <xdr:rowOff>149074</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68241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15015</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131838</xdr:rowOff>
    </xdr:from>
    <xdr:to>
      <xdr:col>81</xdr:col>
      <xdr:colOff>95250</xdr:colOff>
      <xdr:row>39</xdr:row>
      <xdr:rowOff>61988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148365</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649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120348</xdr:rowOff>
    </xdr:from>
    <xdr:to>
      <xdr:col>77</xdr:col>
      <xdr:colOff>95250</xdr:colOff>
      <xdr:row>39</xdr:row>
      <xdr:rowOff>50498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60675</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6404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108857</xdr:rowOff>
    </xdr:from>
    <xdr:to>
      <xdr:col>73</xdr:col>
      <xdr:colOff>44450</xdr:colOff>
      <xdr:row>39</xdr:row>
      <xdr:rowOff>39007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49184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98274</xdr:rowOff>
    </xdr:from>
    <xdr:to>
      <xdr:col>68</xdr:col>
      <xdr:colOff>203200</xdr:colOff>
      <xdr:row>40</xdr:row>
      <xdr:rowOff>28424</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86783</xdr:rowOff>
    </xdr:from>
    <xdr:to>
      <xdr:col>64</xdr:col>
      <xdr:colOff>152400</xdr:colOff>
      <xdr:row>40</xdr:row>
      <xdr:rowOff>16933</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27110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将来負担比率は、前年度と同様、算定されなかった。これは、将来負担軽減のための繰上償還による地方債現在高の減少および下水道事業会計繰入見込額が減少したことなどに起因するものである。</a:t>
          </a:r>
        </a:p>
        <a:p>
          <a:r>
            <a:rPr kumimoji="1" lang="ja-JP" altLang="en-US" sz="1300">
              <a:latin typeface="ＭＳ Ｐゴシック" panose="020B0600070205080204" pitchFamily="50" charset="-128"/>
              <a:ea typeface="ＭＳ Ｐゴシック" panose="020B0600070205080204" pitchFamily="50" charset="-128"/>
            </a:rPr>
            <a:t>　しかし、今後も公共施設の長寿命化対策などにより地方債現在高の増加が見込まれるため、後世への負担を少しでも軽減するよう、新規事業について総点検を図るとともに、市債発行事業を厳選し財政規律の維持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57015</xdr:rowOff>
    </xdr:from>
    <xdr:ext cx="762000" cy="259045"/>
    <xdr:sp macro="" textlink="">
      <xdr:nvSpPr>
        <xdr:cNvPr id="448" name="将来負担の状況平均値テキスト">
          <a:extLst>
            <a:ext uri="{FF2B5EF4-FFF2-40B4-BE49-F238E27FC236}">
              <a16:creationId xmlns:a16="http://schemas.microsoft.com/office/drawing/2014/main" id="{00000000-0008-0000-0300-0000C0010000}"/>
            </a:ext>
          </a:extLst>
        </xdr:cNvPr>
        <xdr:cNvSpPr txBox="1"/>
      </xdr:nvSpPr>
      <xdr:spPr>
        <a:xfrm>
          <a:off x="17106900" y="245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8560</xdr:rowOff>
    </xdr:from>
    <xdr:to>
      <xdr:col>73</xdr:col>
      <xdr:colOff>44450</xdr:colOff>
      <xdr:row>15</xdr:row>
      <xdr:rowOff>110160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68402</xdr:rowOff>
    </xdr:from>
    <xdr:to>
      <xdr:col>68</xdr:col>
      <xdr:colOff>203200</xdr:colOff>
      <xdr:row>15</xdr:row>
      <xdr:rowOff>170002</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37,761
37,205
250.39
23,725,752
22,818,436
773,204
13,112,427
25,646,215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人件費に係る経常収支比率は、分子が前年度より</a:t>
          </a:r>
          <a:r>
            <a:rPr kumimoji="1" lang="en-US" altLang="ja-JP" sz="1300">
              <a:latin typeface="ＭＳ Ｐゴシック" panose="020B0600070205080204" pitchFamily="50" charset="-128"/>
              <a:ea typeface="ＭＳ Ｐゴシック" panose="020B0600070205080204" pitchFamily="50" charset="-128"/>
            </a:rPr>
            <a:t>46,568</a:t>
          </a:r>
          <a:r>
            <a:rPr kumimoji="1" lang="ja-JP" altLang="en-US" sz="1300">
              <a:latin typeface="ＭＳ Ｐゴシック" panose="020B0600070205080204" pitchFamily="50" charset="-128"/>
              <a:ea typeface="ＭＳ Ｐゴシック" panose="020B0600070205080204" pitchFamily="50" charset="-128"/>
            </a:rPr>
            <a:t>千円減少したものの、分母の臨時財政対策債の減少等により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ポイント増加し、依然として類似団体平均を上回る数値となった。</a:t>
          </a:r>
        </a:p>
        <a:p>
          <a:r>
            <a:rPr kumimoji="1" lang="ja-JP" altLang="en-US" sz="1300">
              <a:latin typeface="ＭＳ Ｐゴシック" panose="020B0600070205080204" pitchFamily="50" charset="-128"/>
              <a:ea typeface="ＭＳ Ｐゴシック" panose="020B0600070205080204" pitchFamily="50" charset="-128"/>
            </a:rPr>
            <a:t>　ごみ処理や消防業務を一部事務組合で行っているため、これらを加味した場合、大幅に増加することとなることから、民間でも実施可能な業務の更なる検討や事務事業の抜本的な見直しなどを行い、引き続き定員管理、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88900</xdr:rowOff>
    </xdr:from>
    <xdr:to>
      <xdr:col>24</xdr:col>
      <xdr:colOff>25400</xdr:colOff>
      <xdr:row>39</xdr:row>
      <xdr:rowOff>6350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6040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60977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3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39</xdr:row>
      <xdr:rowOff>95250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04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39</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84900"/>
          <a:ext cx="889000" cy="59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158750</xdr:rowOff>
    </xdr:from>
    <xdr:to>
      <xdr:col>11</xdr:col>
      <xdr:colOff>9525</xdr:colOff>
      <xdr:row>36</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127000</xdr:rowOff>
    </xdr:from>
    <xdr:to>
      <xdr:col>24</xdr:col>
      <xdr:colOff>76200</xdr:colOff>
      <xdr:row>39</xdr:row>
      <xdr:rowOff>57150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99077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44450</xdr:rowOff>
    </xdr:from>
    <xdr:to>
      <xdr:col>15</xdr:col>
      <xdr:colOff>149225</xdr:colOff>
      <xdr:row>39</xdr:row>
      <xdr:rowOff>146050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81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107950</xdr:rowOff>
    </xdr:from>
    <xdr:to>
      <xdr:col>6</xdr:col>
      <xdr:colOff>171450</xdr:colOff>
      <xdr:row>36</xdr:row>
      <xdr:rowOff>38100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48277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物件費に係る経常収支比率は、分子が前年度より</a:t>
          </a:r>
          <a:r>
            <a:rPr kumimoji="1" lang="en-US" altLang="ja-JP" sz="1300">
              <a:latin typeface="ＭＳ Ｐゴシック" panose="020B0600070205080204" pitchFamily="50" charset="-128"/>
              <a:ea typeface="ＭＳ Ｐゴシック" panose="020B0600070205080204" pitchFamily="50" charset="-128"/>
            </a:rPr>
            <a:t>316,802</a:t>
          </a:r>
          <a:r>
            <a:rPr kumimoji="1" lang="ja-JP" altLang="en-US" sz="1300">
              <a:latin typeface="ＭＳ Ｐゴシック" panose="020B0600070205080204" pitchFamily="50" charset="-128"/>
              <a:ea typeface="ＭＳ Ｐゴシック" panose="020B0600070205080204" pitchFamily="50" charset="-128"/>
            </a:rPr>
            <a:t>千円減少したことにより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ポイント減少し、引き続き類似団体平均を下回る数値となった。</a:t>
          </a:r>
        </a:p>
        <a:p>
          <a:r>
            <a:rPr kumimoji="1" lang="ja-JP" altLang="en-US" sz="1300">
              <a:latin typeface="ＭＳ Ｐゴシック" panose="020B0600070205080204" pitchFamily="50" charset="-128"/>
              <a:ea typeface="ＭＳ Ｐゴシック" panose="020B0600070205080204" pitchFamily="50" charset="-128"/>
            </a:rPr>
            <a:t>　今後、新たな行政需要への対応などにより、物件費の増加が考えられるが、事務事業の更なる見直しや施設の再編・統合を進め、経費の抑制に努める。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16</xdr:row>
      <xdr:rowOff>73660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67208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16</xdr:row>
      <xdr:rowOff>73660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10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138430</xdr:rowOff>
    </xdr:from>
    <xdr:to>
      <xdr:col>73</xdr:col>
      <xdr:colOff>180975</xdr:colOff>
      <xdr:row>17</xdr:row>
      <xdr:rowOff>1270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10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170197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1270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128287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49530</xdr:rowOff>
    </xdr:from>
    <xdr:to>
      <xdr:col>82</xdr:col>
      <xdr:colOff>158750</xdr:colOff>
      <xdr:row>15</xdr:row>
      <xdr:rowOff>151130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66057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22860</xdr:rowOff>
    </xdr:from>
    <xdr:to>
      <xdr:col>78</xdr:col>
      <xdr:colOff>120650</xdr:colOff>
      <xdr:row>16</xdr:row>
      <xdr:rowOff>124460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87630</xdr:rowOff>
    </xdr:from>
    <xdr:to>
      <xdr:col>74</xdr:col>
      <xdr:colOff>31750</xdr:colOff>
      <xdr:row>16</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27957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扶助費に係る経常収支比率は、分子が前年度より</a:t>
          </a:r>
          <a:r>
            <a:rPr kumimoji="1" lang="en-US" altLang="ja-JP" sz="1300">
              <a:latin typeface="ＭＳ Ｐゴシック" panose="020B0600070205080204" pitchFamily="50" charset="-128"/>
              <a:ea typeface="ＭＳ Ｐゴシック" panose="020B0600070205080204" pitchFamily="50" charset="-128"/>
            </a:rPr>
            <a:t>64,390</a:t>
          </a:r>
          <a:r>
            <a:rPr kumimoji="1" lang="ja-JP" altLang="en-US" sz="1300">
              <a:latin typeface="ＭＳ Ｐゴシック" panose="020B0600070205080204" pitchFamily="50" charset="-128"/>
              <a:ea typeface="ＭＳ Ｐゴシック" panose="020B0600070205080204" pitchFamily="50" charset="-128"/>
            </a:rPr>
            <a:t>千円増加したことにより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ポイント増加したが、引き続き類似団体平均を下回る数値となった。</a:t>
          </a:r>
        </a:p>
        <a:p>
          <a:r>
            <a:rPr kumimoji="1" lang="ja-JP" altLang="en-US" sz="1300">
              <a:latin typeface="ＭＳ Ｐゴシック" panose="020B0600070205080204" pitchFamily="50" charset="-128"/>
              <a:ea typeface="ＭＳ Ｐゴシック" panose="020B0600070205080204" pitchFamily="50" charset="-128"/>
            </a:rPr>
            <a:t>　しかし、全国平均を上回る高齢化率、障がい福祉サービス利用者数の増による自立支援給付の増加など、今後も扶助費の増加が見込まれるため、引き続き、資格審査等の適正化と予防施策の推進に努める。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55</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86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22877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24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57150</xdr:rowOff>
    </xdr:from>
    <xdr:to>
      <xdr:col>19</xdr:col>
      <xdr:colOff>187325</xdr:colOff>
      <xdr:row>55</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56</xdr:row>
      <xdr:rowOff>127000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9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101600</xdr:rowOff>
    </xdr:from>
    <xdr:to>
      <xdr:col>11</xdr:col>
      <xdr:colOff>9525</xdr:colOff>
      <xdr:row>56</xdr:row>
      <xdr:rowOff>127000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111777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6350</xdr:rowOff>
    </xdr:from>
    <xdr:to>
      <xdr:col>20</xdr:col>
      <xdr:colOff>38100</xdr:colOff>
      <xdr:row>55</xdr:row>
      <xdr:rowOff>107950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118127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20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50800</xdr:rowOff>
    </xdr:from>
    <xdr:to>
      <xdr:col>6</xdr:col>
      <xdr:colOff>171450</xdr:colOff>
      <xdr:row>56</xdr:row>
      <xdr:rowOff>152400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その他の経常収支比率は、分子が前年度より</a:t>
          </a:r>
          <a:r>
            <a:rPr kumimoji="1" lang="en-US" altLang="ja-JP" sz="1300">
              <a:latin typeface="ＭＳ Ｐゴシック" panose="020B0600070205080204" pitchFamily="50" charset="-128"/>
              <a:ea typeface="ＭＳ Ｐゴシック" panose="020B0600070205080204" pitchFamily="50" charset="-128"/>
            </a:rPr>
            <a:t>13,488</a:t>
          </a:r>
          <a:r>
            <a:rPr kumimoji="1" lang="ja-JP" altLang="en-US" sz="1300">
              <a:latin typeface="ＭＳ Ｐゴシック" panose="020B0600070205080204" pitchFamily="50" charset="-128"/>
              <a:ea typeface="ＭＳ Ｐゴシック" panose="020B0600070205080204" pitchFamily="50" charset="-128"/>
            </a:rPr>
            <a:t>千円増加したことにより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ポイント増加したが、引き続き類似団体平均を下回る数値となった。</a:t>
          </a:r>
        </a:p>
        <a:p>
          <a:r>
            <a:rPr kumimoji="1" lang="ja-JP" altLang="en-US" sz="1300">
              <a:latin typeface="ＭＳ Ｐゴシック" panose="020B0600070205080204" pitchFamily="50" charset="-128"/>
              <a:ea typeface="ＭＳ Ｐゴシック" panose="020B0600070205080204" pitchFamily="50" charset="-128"/>
            </a:rPr>
            <a:t>　各特別会計においては、業務効率化による経費の削減と独立採算の原則に基づき、料金の適正化による財政の健全化に努める。特に介護保険事業について、給付費の適正化と予防施策の推進を重点的に行う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107950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499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166387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6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69850</xdr:rowOff>
    </xdr:from>
    <xdr:to>
      <xdr:col>78</xdr:col>
      <xdr:colOff>69850</xdr:colOff>
      <xdr:row>55</xdr:row>
      <xdr:rowOff>130810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499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78757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67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130810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116857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77470</xdr:rowOff>
    </xdr:from>
    <xdr:to>
      <xdr:col>69</xdr:col>
      <xdr:colOff>92075</xdr:colOff>
      <xdr:row>55</xdr:row>
      <xdr:rowOff>92710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74947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19050</xdr:rowOff>
    </xdr:from>
    <xdr:to>
      <xdr:col>78</xdr:col>
      <xdr:colOff>120650</xdr:colOff>
      <xdr:row>55</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130827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80010</xdr:rowOff>
    </xdr:from>
    <xdr:to>
      <xdr:col>74</xdr:col>
      <xdr:colOff>31750</xdr:colOff>
      <xdr:row>56</xdr:row>
      <xdr:rowOff>10160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20337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補助費等に係る経常収支比率は、分子が前年度より</a:t>
          </a:r>
          <a:r>
            <a:rPr kumimoji="1" lang="en-US" altLang="ja-JP" sz="1300">
              <a:latin typeface="ＭＳ Ｐゴシック" panose="020B0600070205080204" pitchFamily="50" charset="-128"/>
              <a:ea typeface="ＭＳ Ｐゴシック" panose="020B0600070205080204" pitchFamily="50" charset="-128"/>
            </a:rPr>
            <a:t>33,510</a:t>
          </a:r>
          <a:r>
            <a:rPr kumimoji="1" lang="ja-JP" altLang="en-US" sz="1300">
              <a:latin typeface="ＭＳ Ｐゴシック" panose="020B0600070205080204" pitchFamily="50" charset="-128"/>
              <a:ea typeface="ＭＳ Ｐゴシック" panose="020B0600070205080204" pitchFamily="50" charset="-128"/>
            </a:rPr>
            <a:t>千円減少したものの、分母の臨時財政対策債の減少等により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ポイント増加し、引き続き類似団体平均を上回る数値となった。</a:t>
          </a:r>
        </a:p>
        <a:p>
          <a:r>
            <a:rPr kumimoji="1" lang="ja-JP" altLang="en-US" sz="1300">
              <a:latin typeface="ＭＳ Ｐゴシック" panose="020B0600070205080204" pitchFamily="50" charset="-128"/>
              <a:ea typeface="ＭＳ Ｐゴシック" panose="020B0600070205080204" pitchFamily="50" charset="-128"/>
            </a:rPr>
            <a:t>　今後、各種補助事業について、妥当性、効果等を検証し、社会的・経済情勢に合致しない補助金などは廃止するなど、不断の見直しを図る。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138430</xdr:rowOff>
    </xdr:from>
    <xdr:to>
      <xdr:col>82</xdr:col>
      <xdr:colOff>107950</xdr:colOff>
      <xdr:row>36</xdr:row>
      <xdr:rowOff>153670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106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138430</xdr:rowOff>
    </xdr:from>
    <xdr:to>
      <xdr:col>78</xdr:col>
      <xdr:colOff>69850</xdr:colOff>
      <xdr:row>37</xdr:row>
      <xdr:rowOff>168910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631063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157480</xdr:rowOff>
    </xdr:from>
    <xdr:to>
      <xdr:col>73</xdr:col>
      <xdr:colOff>180975</xdr:colOff>
      <xdr:row>37</xdr:row>
      <xdr:rowOff>168910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5011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149860</xdr:rowOff>
    </xdr:from>
    <xdr:to>
      <xdr:col>69</xdr:col>
      <xdr:colOff>92075</xdr:colOff>
      <xdr:row>37</xdr:row>
      <xdr:rowOff>157480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64935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62247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39387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102870</xdr:rowOff>
    </xdr:from>
    <xdr:to>
      <xdr:col>82</xdr:col>
      <xdr:colOff>158750</xdr:colOff>
      <xdr:row>37</xdr:row>
      <xdr:rowOff>33020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74947</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87630</xdr:rowOff>
    </xdr:from>
    <xdr:to>
      <xdr:col>78</xdr:col>
      <xdr:colOff>120650</xdr:colOff>
      <xdr:row>37</xdr:row>
      <xdr:rowOff>17780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2557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34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118110</xdr:rowOff>
    </xdr:from>
    <xdr:to>
      <xdr:col>74</xdr:col>
      <xdr:colOff>31750</xdr:colOff>
      <xdr:row>38</xdr:row>
      <xdr:rowOff>48260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33037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106680</xdr:rowOff>
    </xdr:from>
    <xdr:to>
      <xdr:col>69</xdr:col>
      <xdr:colOff>142875</xdr:colOff>
      <xdr:row>38</xdr:row>
      <xdr:rowOff>36830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21607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53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99060</xdr:rowOff>
    </xdr:from>
    <xdr:to>
      <xdr:col>65</xdr:col>
      <xdr:colOff>53975</xdr:colOff>
      <xdr:row>38</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公債費に係る経常収支比率は、分子が前年度より</a:t>
          </a:r>
          <a:r>
            <a:rPr kumimoji="1" lang="en-US" altLang="ja-JP" sz="1300">
              <a:latin typeface="ＭＳ Ｐゴシック" panose="020B0600070205080204" pitchFamily="50" charset="-128"/>
              <a:ea typeface="ＭＳ Ｐゴシック" panose="020B0600070205080204" pitchFamily="50" charset="-128"/>
            </a:rPr>
            <a:t>42,950</a:t>
          </a:r>
          <a:r>
            <a:rPr kumimoji="1" lang="ja-JP" altLang="en-US" sz="1300">
              <a:latin typeface="ＭＳ Ｐゴシック" panose="020B0600070205080204" pitchFamily="50" charset="-128"/>
              <a:ea typeface="ＭＳ Ｐゴシック" panose="020B0600070205080204" pitchFamily="50" charset="-128"/>
            </a:rPr>
            <a:t>千円増加していることや、分母の臨時財政対策債の減少等により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ポイント増加したが、引き続き類似団体平均を下回る数値となった。</a:t>
          </a:r>
        </a:p>
        <a:p>
          <a:r>
            <a:rPr kumimoji="1" lang="ja-JP" altLang="en-US" sz="1300">
              <a:latin typeface="ＭＳ Ｐゴシック" panose="020B0600070205080204" pitchFamily="50" charset="-128"/>
              <a:ea typeface="ＭＳ Ｐゴシック" panose="020B0600070205080204" pitchFamily="50" charset="-128"/>
            </a:rPr>
            <a:t>　今後、定時償還額の上昇が見込まれることから、後年度の財源負担を考慮し、計画的な基金の活用、市債発行事業の厳選、繰上償還の実施などを行い公債費の抑制に努める。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51563</xdr:rowOff>
    </xdr:from>
    <xdr:to>
      <xdr:col>24</xdr:col>
      <xdr:colOff>25400</xdr:colOff>
      <xdr:row>77</xdr:row>
      <xdr:rowOff>92711</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25321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83565</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160290</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83565</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2209800" y="13271500"/>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34562</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1320800" y="132532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58438</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32765</xdr:rowOff>
    </xdr:from>
    <xdr:to>
      <xdr:col>15</xdr:col>
      <xdr:colOff>149225</xdr:colOff>
      <xdr:row>77</xdr:row>
      <xdr:rowOff>134365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048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763</xdr:rowOff>
    </xdr:from>
    <xdr:to>
      <xdr:col>6</xdr:col>
      <xdr:colOff>171450</xdr:colOff>
      <xdr:row>77</xdr:row>
      <xdr:rowOff>102363</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112540</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公債費以外の経常収支比率は、分子が前年度より</a:t>
          </a:r>
          <a:r>
            <a:rPr kumimoji="1" lang="en-US" altLang="ja-JP" sz="1300">
              <a:latin typeface="ＭＳ Ｐゴシック" panose="020B0600070205080204" pitchFamily="50" charset="-128"/>
              <a:ea typeface="ＭＳ Ｐゴシック" panose="020B0600070205080204" pitchFamily="50" charset="-128"/>
            </a:rPr>
            <a:t>319,002</a:t>
          </a:r>
          <a:r>
            <a:rPr kumimoji="1" lang="ja-JP" altLang="en-US" sz="1300">
              <a:latin typeface="ＭＳ Ｐゴシック" panose="020B0600070205080204" pitchFamily="50" charset="-128"/>
              <a:ea typeface="ＭＳ Ｐゴシック" panose="020B0600070205080204" pitchFamily="50" charset="-128"/>
            </a:rPr>
            <a:t>千円減少したものの、分母の臨時財政対策債の減少等により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今後は、公共施設等の長寿命化対策や更新を迎える既存施設の延命化を図る必要があり、維持管理費の増大が見込まれることから、公共施設等総合管理計画に沿った施設保有量の最適化に取り組む。</a:t>
          </a:r>
        </a:p>
      </xdr:txBody>
    </xdr:sp>
    <xdr:clientData/>
  </xdr:twoCellAnchor>
  <xdr:oneCellAnchor>
    <xdr:from>
      <xdr:col>62</xdr:col>
      <xdr:colOff>6350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76</xdr:row>
      <xdr:rowOff>136144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1480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98569</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128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117856</xdr:rowOff>
    </xdr:from>
    <xdr:to>
      <xdr:col>78</xdr:col>
      <xdr:colOff>69850</xdr:colOff>
      <xdr:row>78</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14805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78</xdr:row>
      <xdr:rowOff>58420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76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3556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67056</xdr:rowOff>
    </xdr:from>
    <xdr:to>
      <xdr:col>78</xdr:col>
      <xdr:colOff>120650</xdr:colOff>
      <xdr:row>76</xdr:row>
      <xdr:rowOff>168656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153433</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183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170339</xdr:rowOff>
    </xdr:from>
    <xdr:to>
      <xdr:col>29</xdr:col>
      <xdr:colOff>127000</xdr:colOff>
      <xdr:row>15</xdr:row>
      <xdr:rowOff>2032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2618264"/>
          <a:ext cx="647700" cy="31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137307</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56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170339</xdr:rowOff>
    </xdr:from>
    <xdr:to>
      <xdr:col>26</xdr:col>
      <xdr:colOff>50800</xdr:colOff>
      <xdr:row>15</xdr:row>
      <xdr:rowOff>1518</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618264"/>
          <a:ext cx="6985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1518</xdr:rowOff>
    </xdr:from>
    <xdr:to>
      <xdr:col>22</xdr:col>
      <xdr:colOff>114300</xdr:colOff>
      <xdr:row>15</xdr:row>
      <xdr:rowOff>149579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620893"/>
          <a:ext cx="698500" cy="148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149579</xdr:rowOff>
    </xdr:from>
    <xdr:to>
      <xdr:col>18</xdr:col>
      <xdr:colOff>177800</xdr:colOff>
      <xdr:row>15</xdr:row>
      <xdr:rowOff>170653</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768954"/>
          <a:ext cx="698500" cy="2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74085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122682</xdr:rowOff>
    </xdr:from>
    <xdr:to>
      <xdr:col>29</xdr:col>
      <xdr:colOff>177800</xdr:colOff>
      <xdr:row>15</xdr:row>
      <xdr:rowOff>52832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570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139209</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41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119539</xdr:rowOff>
    </xdr:from>
    <xdr:to>
      <xdr:col>26</xdr:col>
      <xdr:colOff>101600</xdr:colOff>
      <xdr:row>15</xdr:row>
      <xdr:rowOff>49689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567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59866</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33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122168</xdr:rowOff>
    </xdr:from>
    <xdr:to>
      <xdr:col>22</xdr:col>
      <xdr:colOff>165100</xdr:colOff>
      <xdr:row>15</xdr:row>
      <xdr:rowOff>52318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570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62495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33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98779</xdr:rowOff>
    </xdr:from>
    <xdr:to>
      <xdr:col>19</xdr:col>
      <xdr:colOff>38100</xdr:colOff>
      <xdr:row>16</xdr:row>
      <xdr:rowOff>28929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71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39106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48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119853</xdr:rowOff>
    </xdr:from>
    <xdr:to>
      <xdr:col>15</xdr:col>
      <xdr:colOff>101600</xdr:colOff>
      <xdr:row>16</xdr:row>
      <xdr:rowOff>50003</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739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60180</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50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18839</xdr:rowOff>
    </xdr:from>
    <xdr:to>
      <xdr:col>29</xdr:col>
      <xdr:colOff>127000</xdr:colOff>
      <xdr:row>37</xdr:row>
      <xdr:rowOff>32359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143539"/>
          <a:ext cx="647700" cy="13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32359</xdr:rowOff>
    </xdr:from>
    <xdr:to>
      <xdr:col>26</xdr:col>
      <xdr:colOff>50800</xdr:colOff>
      <xdr:row>37</xdr:row>
      <xdr:rowOff>52477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7157059"/>
          <a:ext cx="698500" cy="20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16821</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27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52477</xdr:rowOff>
    </xdr:from>
    <xdr:to>
      <xdr:col>22</xdr:col>
      <xdr:colOff>114300</xdr:colOff>
      <xdr:row>37</xdr:row>
      <xdr:rowOff>76153</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7177177"/>
          <a:ext cx="698500" cy="23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43273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76153</xdr:rowOff>
    </xdr:from>
    <xdr:to>
      <xdr:col>18</xdr:col>
      <xdr:colOff>177800</xdr:colOff>
      <xdr:row>37</xdr:row>
      <xdr:rowOff>86603</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200853"/>
          <a:ext cx="6985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24430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30276</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139489</xdr:rowOff>
    </xdr:from>
    <xdr:to>
      <xdr:col>29</xdr:col>
      <xdr:colOff>177800</xdr:colOff>
      <xdr:row>37</xdr:row>
      <xdr:rowOff>69639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092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111566</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06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153009</xdr:rowOff>
    </xdr:from>
    <xdr:to>
      <xdr:col>26</xdr:col>
      <xdr:colOff>101600</xdr:colOff>
      <xdr:row>37</xdr:row>
      <xdr:rowOff>83159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10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67936</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192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1677</xdr:rowOff>
    </xdr:from>
    <xdr:to>
      <xdr:col>22</xdr:col>
      <xdr:colOff>165100</xdr:colOff>
      <xdr:row>37</xdr:row>
      <xdr:rowOff>103277</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7126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88054</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721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25353</xdr:rowOff>
    </xdr:from>
    <xdr:to>
      <xdr:col>19</xdr:col>
      <xdr:colOff>38100</xdr:colOff>
      <xdr:row>37</xdr:row>
      <xdr:rowOff>126953</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5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111730</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3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35803</xdr:rowOff>
    </xdr:from>
    <xdr:to>
      <xdr:col>15</xdr:col>
      <xdr:colOff>101600</xdr:colOff>
      <xdr:row>37</xdr:row>
      <xdr:rowOff>137403</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6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122180</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2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37,761
37,205
250.39
23,725,752
22,818,436
773,204
13,112,427
25,646,215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157645</xdr:rowOff>
    </xdr:from>
    <xdr:to>
      <xdr:col>24</xdr:col>
      <xdr:colOff>63500</xdr:colOff>
      <xdr:row>33</xdr:row>
      <xdr:rowOff>160780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815495"/>
          <a:ext cx="838200" cy="3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157645</xdr:rowOff>
    </xdr:from>
    <xdr:to>
      <xdr:col>19</xdr:col>
      <xdr:colOff>177800</xdr:colOff>
      <xdr:row>34</xdr:row>
      <xdr:rowOff>55347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15495"/>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55347</xdr:rowOff>
    </xdr:from>
    <xdr:to>
      <xdr:col>15</xdr:col>
      <xdr:colOff>50800</xdr:colOff>
      <xdr:row>35</xdr:row>
      <xdr:rowOff>153073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84647"/>
          <a:ext cx="889000" cy="26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153073</xdr:rowOff>
    </xdr:from>
    <xdr:to>
      <xdr:col>10</xdr:col>
      <xdr:colOff>114300</xdr:colOff>
      <xdr:row>36</xdr:row>
      <xdr:rowOff>4744</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53823"/>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109980</xdr:rowOff>
    </xdr:from>
    <xdr:to>
      <xdr:col>24</xdr:col>
      <xdr:colOff>114300</xdr:colOff>
      <xdr:row>34</xdr:row>
      <xdr:rowOff>40130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6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132857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1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106845</xdr:rowOff>
    </xdr:from>
    <xdr:to>
      <xdr:col>20</xdr:col>
      <xdr:colOff>38100</xdr:colOff>
      <xdr:row>34</xdr:row>
      <xdr:rowOff>36995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53522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3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4547</xdr:rowOff>
    </xdr:from>
    <xdr:to>
      <xdr:col>15</xdr:col>
      <xdr:colOff>101600</xdr:colOff>
      <xdr:row>34</xdr:row>
      <xdr:rowOff>106147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122674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102273</xdr:rowOff>
    </xdr:from>
    <xdr:to>
      <xdr:col>10</xdr:col>
      <xdr:colOff>165100</xdr:colOff>
      <xdr:row>36</xdr:row>
      <xdr:rowOff>32423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0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48950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7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125394</xdr:rowOff>
    </xdr:from>
    <xdr:to>
      <xdr:col>6</xdr:col>
      <xdr:colOff>38100</xdr:colOff>
      <xdr:row>36</xdr:row>
      <xdr:rowOff>55544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2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72071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0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55073</xdr:rowOff>
    </xdr:from>
    <xdr:to>
      <xdr:col>24</xdr:col>
      <xdr:colOff>63500</xdr:colOff>
      <xdr:row>56</xdr:row>
      <xdr:rowOff>115368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56273"/>
          <a:ext cx="838200" cy="6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115368</xdr:rowOff>
    </xdr:from>
    <xdr:to>
      <xdr:col>19</xdr:col>
      <xdr:colOff>177800</xdr:colOff>
      <xdr:row>56</xdr:row>
      <xdr:rowOff>163538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16568"/>
          <a:ext cx="889000" cy="4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163538</xdr:rowOff>
    </xdr:from>
    <xdr:to>
      <xdr:col>15</xdr:col>
      <xdr:colOff>50800</xdr:colOff>
      <xdr:row>57</xdr:row>
      <xdr:rowOff>72547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64738"/>
          <a:ext cx="889000" cy="8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72547</xdr:rowOff>
    </xdr:from>
    <xdr:to>
      <xdr:col>10</xdr:col>
      <xdr:colOff>114300</xdr:colOff>
      <xdr:row>57</xdr:row>
      <xdr:rowOff>104715</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45197"/>
          <a:ext cx="889000" cy="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141412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1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9857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5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4273</xdr:rowOff>
    </xdr:from>
    <xdr:to>
      <xdr:col>24</xdr:col>
      <xdr:colOff>114300</xdr:colOff>
      <xdr:row>56</xdr:row>
      <xdr:rowOff>105873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05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27150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64568</xdr:rowOff>
    </xdr:from>
    <xdr:to>
      <xdr:col>20</xdr:col>
      <xdr:colOff>38100</xdr:colOff>
      <xdr:row>56</xdr:row>
      <xdr:rowOff>166168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11245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4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112738</xdr:rowOff>
    </xdr:from>
    <xdr:to>
      <xdr:col>15</xdr:col>
      <xdr:colOff>101600</xdr:colOff>
      <xdr:row>57</xdr:row>
      <xdr:rowOff>42888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59415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8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21747</xdr:rowOff>
    </xdr:from>
    <xdr:to>
      <xdr:col>10</xdr:col>
      <xdr:colOff>165100</xdr:colOff>
      <xdr:row>57</xdr:row>
      <xdr:rowOff>123347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9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139874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56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53915</xdr:rowOff>
    </xdr:from>
    <xdr:to>
      <xdr:col>6</xdr:col>
      <xdr:colOff>38100</xdr:colOff>
      <xdr:row>57</xdr:row>
      <xdr:rowOff>155515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592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60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75006</xdr:rowOff>
    </xdr:from>
    <xdr:to>
      <xdr:col>24</xdr:col>
      <xdr:colOff>63500</xdr:colOff>
      <xdr:row>78</xdr:row>
      <xdr:rowOff>2220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276656"/>
          <a:ext cx="838200" cy="9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75006</xdr:rowOff>
    </xdr:from>
    <xdr:to>
      <xdr:col>19</xdr:col>
      <xdr:colOff>177800</xdr:colOff>
      <xdr:row>77</xdr:row>
      <xdr:rowOff>163771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276656"/>
          <a:ext cx="889000" cy="8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153829</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163771</xdr:rowOff>
    </xdr:from>
    <xdr:to>
      <xdr:col>15</xdr:col>
      <xdr:colOff>50800</xdr:colOff>
      <xdr:row>78</xdr:row>
      <xdr:rowOff>18656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365421"/>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15067</xdr:rowOff>
    </xdr:from>
    <xdr:to>
      <xdr:col>10</xdr:col>
      <xdr:colOff>114300</xdr:colOff>
      <xdr:row>78</xdr:row>
      <xdr:rowOff>18656</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388167"/>
          <a:ext cx="889000" cy="3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65178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122870</xdr:rowOff>
    </xdr:from>
    <xdr:to>
      <xdr:col>24</xdr:col>
      <xdr:colOff>114300</xdr:colOff>
      <xdr:row>78</xdr:row>
      <xdr:rowOff>53020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56080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5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24206</xdr:rowOff>
    </xdr:from>
    <xdr:to>
      <xdr:col>20</xdr:col>
      <xdr:colOff>38100</xdr:colOff>
      <xdr:row>77</xdr:row>
      <xdr:rowOff>125806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2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142333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00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112971</xdr:rowOff>
    </xdr:from>
    <xdr:to>
      <xdr:col>15</xdr:col>
      <xdr:colOff>101600</xdr:colOff>
      <xdr:row>78</xdr:row>
      <xdr:rowOff>43121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34248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0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139306</xdr:rowOff>
    </xdr:from>
    <xdr:to>
      <xdr:col>10</xdr:col>
      <xdr:colOff>165100</xdr:colOff>
      <xdr:row>78</xdr:row>
      <xdr:rowOff>69456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85983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11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135717</xdr:rowOff>
    </xdr:from>
    <xdr:to>
      <xdr:col>6</xdr:col>
      <xdr:colOff>38100</xdr:colOff>
      <xdr:row>78</xdr:row>
      <xdr:rowOff>65867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3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56994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3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22988</xdr:rowOff>
    </xdr:from>
    <xdr:to>
      <xdr:col>24</xdr:col>
      <xdr:colOff>63500</xdr:colOff>
      <xdr:row>96</xdr:row>
      <xdr:rowOff>157099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482188"/>
          <a:ext cx="838200" cy="1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96790</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84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22988</xdr:rowOff>
    </xdr:from>
    <xdr:to>
      <xdr:col>19</xdr:col>
      <xdr:colOff>177800</xdr:colOff>
      <xdr:row>97</xdr:row>
      <xdr:rowOff>139052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482188"/>
          <a:ext cx="889000" cy="28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45090</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16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123913</xdr:rowOff>
    </xdr:from>
    <xdr:to>
      <xdr:col>15</xdr:col>
      <xdr:colOff>50800</xdr:colOff>
      <xdr:row>97</xdr:row>
      <xdr:rowOff>139052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754563"/>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154894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123913</xdr:rowOff>
    </xdr:from>
    <xdr:to>
      <xdr:col>10</xdr:col>
      <xdr:colOff>114300</xdr:colOff>
      <xdr:row>97</xdr:row>
      <xdr:rowOff>145148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54563"/>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1871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106299</xdr:rowOff>
    </xdr:from>
    <xdr:to>
      <xdr:col>24</xdr:col>
      <xdr:colOff>114300</xdr:colOff>
      <xdr:row>97</xdr:row>
      <xdr:rowOff>36449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84726</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5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143638</xdr:rowOff>
    </xdr:from>
    <xdr:to>
      <xdr:col>20</xdr:col>
      <xdr:colOff>38100</xdr:colOff>
      <xdr:row>96</xdr:row>
      <xdr:rowOff>73788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4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64915</xdr:rowOff>
    </xdr:from>
    <xdr:ext cx="59901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497795" y="16524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88252</xdr:rowOff>
    </xdr:from>
    <xdr:to>
      <xdr:col>15</xdr:col>
      <xdr:colOff>101600</xdr:colOff>
      <xdr:row>98</xdr:row>
      <xdr:rowOff>18402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9529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73113</xdr:rowOff>
    </xdr:from>
    <xdr:to>
      <xdr:col>10</xdr:col>
      <xdr:colOff>165100</xdr:colOff>
      <xdr:row>98</xdr:row>
      <xdr:rowOff>3263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0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165840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79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94348</xdr:rowOff>
    </xdr:from>
    <xdr:to>
      <xdr:col>6</xdr:col>
      <xdr:colOff>38100</xdr:colOff>
      <xdr:row>98</xdr:row>
      <xdr:rowOff>24498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7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41025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5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45784</xdr:rowOff>
    </xdr:from>
    <xdr:to>
      <xdr:col>54</xdr:col>
      <xdr:colOff>189865</xdr:colOff>
      <xdr:row>38</xdr:row>
      <xdr:rowOff>27137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703634"/>
          <a:ext cx="1270" cy="838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30964</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27137</xdr:rowOff>
    </xdr:from>
    <xdr:to>
      <xdr:col>55</xdr:col>
      <xdr:colOff>88900</xdr:colOff>
      <xdr:row>38</xdr:row>
      <xdr:rowOff>27137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163911</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4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45784</xdr:rowOff>
    </xdr:from>
    <xdr:to>
      <xdr:col>55</xdr:col>
      <xdr:colOff>88900</xdr:colOff>
      <xdr:row>33</xdr:row>
      <xdr:rowOff>45784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7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48286</xdr:rowOff>
    </xdr:from>
    <xdr:to>
      <xdr:col>55</xdr:col>
      <xdr:colOff>0</xdr:colOff>
      <xdr:row>35</xdr:row>
      <xdr:rowOff>170417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049036"/>
          <a:ext cx="838200" cy="12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148284</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49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169857</xdr:rowOff>
    </xdr:from>
    <xdr:to>
      <xdr:col>55</xdr:col>
      <xdr:colOff>50800</xdr:colOff>
      <xdr:row>36</xdr:row>
      <xdr:rowOff>100007</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7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30507</xdr:rowOff>
    </xdr:from>
    <xdr:to>
      <xdr:col>50</xdr:col>
      <xdr:colOff>114300</xdr:colOff>
      <xdr:row>35</xdr:row>
      <xdr:rowOff>170417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345457"/>
          <a:ext cx="889000" cy="82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34513</xdr:rowOff>
    </xdr:from>
    <xdr:to>
      <xdr:col>50</xdr:col>
      <xdr:colOff>165100</xdr:colOff>
      <xdr:row>36</xdr:row>
      <xdr:rowOff>136113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127240</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29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30507</xdr:rowOff>
    </xdr:from>
    <xdr:to>
      <xdr:col>45</xdr:col>
      <xdr:colOff>177800</xdr:colOff>
      <xdr:row>36</xdr:row>
      <xdr:rowOff>2266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345457"/>
          <a:ext cx="889000" cy="8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35512</xdr:rowOff>
    </xdr:from>
    <xdr:to>
      <xdr:col>46</xdr:col>
      <xdr:colOff>38100</xdr:colOff>
      <xdr:row>32</xdr:row>
      <xdr:rowOff>137112</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52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128239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6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124939</xdr:rowOff>
    </xdr:from>
    <xdr:to>
      <xdr:col>41</xdr:col>
      <xdr:colOff>50800</xdr:colOff>
      <xdr:row>36</xdr:row>
      <xdr:rowOff>2266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125689"/>
          <a:ext cx="889000" cy="4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117514</xdr:rowOff>
    </xdr:from>
    <xdr:to>
      <xdr:col>41</xdr:col>
      <xdr:colOff>101600</xdr:colOff>
      <xdr:row>37</xdr:row>
      <xdr:rowOff>47664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8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38791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158368</xdr:rowOff>
    </xdr:from>
    <xdr:to>
      <xdr:col>36</xdr:col>
      <xdr:colOff>165100</xdr:colOff>
      <xdr:row>37</xdr:row>
      <xdr:rowOff>88518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3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79645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4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168936</xdr:rowOff>
    </xdr:from>
    <xdr:to>
      <xdr:col>55</xdr:col>
      <xdr:colOff>50800</xdr:colOff>
      <xdr:row>35</xdr:row>
      <xdr:rowOff>99086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20363</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849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119617</xdr:rowOff>
    </xdr:from>
    <xdr:to>
      <xdr:col>50</xdr:col>
      <xdr:colOff>165100</xdr:colOff>
      <xdr:row>36</xdr:row>
      <xdr:rowOff>49767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1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66294</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89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151157</xdr:rowOff>
    </xdr:from>
    <xdr:to>
      <xdr:col>46</xdr:col>
      <xdr:colOff>38100</xdr:colOff>
      <xdr:row>31</xdr:row>
      <xdr:rowOff>81307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97834</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06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122916</xdr:rowOff>
    </xdr:from>
    <xdr:to>
      <xdr:col>41</xdr:col>
      <xdr:colOff>101600</xdr:colOff>
      <xdr:row>36</xdr:row>
      <xdr:rowOff>53066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1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69593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58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74139</xdr:rowOff>
    </xdr:from>
    <xdr:to>
      <xdr:col>36</xdr:col>
      <xdr:colOff>165100</xdr:colOff>
      <xdr:row>36</xdr:row>
      <xdr:rowOff>4289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0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20816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85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21300</xdr:rowOff>
    </xdr:from>
    <xdr:to>
      <xdr:col>55</xdr:col>
      <xdr:colOff>0</xdr:colOff>
      <xdr:row>56</xdr:row>
      <xdr:rowOff>110485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22500"/>
          <a:ext cx="838200" cy="8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104542</xdr:rowOff>
    </xdr:from>
    <xdr:to>
      <xdr:col>50</xdr:col>
      <xdr:colOff>114300</xdr:colOff>
      <xdr:row>56</xdr:row>
      <xdr:rowOff>21300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019942"/>
          <a:ext cx="889000" cy="60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104542</xdr:rowOff>
    </xdr:from>
    <xdr:to>
      <xdr:col>45</xdr:col>
      <xdr:colOff>177800</xdr:colOff>
      <xdr:row>55</xdr:row>
      <xdr:rowOff>151755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019942"/>
          <a:ext cx="889000" cy="5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151755</xdr:rowOff>
    </xdr:from>
    <xdr:to>
      <xdr:col>41</xdr:col>
      <xdr:colOff>50800</xdr:colOff>
      <xdr:row>56</xdr:row>
      <xdr:rowOff>114203</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581505"/>
          <a:ext cx="889000" cy="1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32420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59685</xdr:rowOff>
    </xdr:from>
    <xdr:to>
      <xdr:col>55</xdr:col>
      <xdr:colOff>50800</xdr:colOff>
      <xdr:row>56</xdr:row>
      <xdr:rowOff>161285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6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38112</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3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141950</xdr:rowOff>
    </xdr:from>
    <xdr:to>
      <xdr:col>50</xdr:col>
      <xdr:colOff>165100</xdr:colOff>
      <xdr:row>56</xdr:row>
      <xdr:rowOff>72100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5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88627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34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53742</xdr:rowOff>
    </xdr:from>
    <xdr:to>
      <xdr:col>46</xdr:col>
      <xdr:colOff>38100</xdr:colOff>
      <xdr:row>52</xdr:row>
      <xdr:rowOff>155342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89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419</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874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100955</xdr:rowOff>
    </xdr:from>
    <xdr:to>
      <xdr:col>41</xdr:col>
      <xdr:colOff>101600</xdr:colOff>
      <xdr:row>56</xdr:row>
      <xdr:rowOff>31105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53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47632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30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63403</xdr:rowOff>
    </xdr:from>
    <xdr:to>
      <xdr:col>36</xdr:col>
      <xdr:colOff>165100</xdr:colOff>
      <xdr:row>56</xdr:row>
      <xdr:rowOff>165003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156130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66559</xdr:rowOff>
    </xdr:from>
    <xdr:to>
      <xdr:col>55</xdr:col>
      <xdr:colOff>0</xdr:colOff>
      <xdr:row>79</xdr:row>
      <xdr:rowOff>19935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439659"/>
          <a:ext cx="838200" cy="12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129184</xdr:rowOff>
    </xdr:from>
    <xdr:to>
      <xdr:col>50</xdr:col>
      <xdr:colOff>114300</xdr:colOff>
      <xdr:row>78</xdr:row>
      <xdr:rowOff>66559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2645034"/>
          <a:ext cx="889000" cy="79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129184</xdr:rowOff>
    </xdr:from>
    <xdr:to>
      <xdr:col>45</xdr:col>
      <xdr:colOff>177800</xdr:colOff>
      <xdr:row>77</xdr:row>
      <xdr:rowOff>25367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2645034"/>
          <a:ext cx="889000" cy="58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78322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5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25367</xdr:rowOff>
    </xdr:from>
    <xdr:to>
      <xdr:col>41</xdr:col>
      <xdr:colOff>50800</xdr:colOff>
      <xdr:row>77</xdr:row>
      <xdr:rowOff>157118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6972300" y="13227017"/>
          <a:ext cx="889000" cy="13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86203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89262</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140585</xdr:rowOff>
    </xdr:from>
    <xdr:to>
      <xdr:col>55</xdr:col>
      <xdr:colOff>50800</xdr:colOff>
      <xdr:row>79</xdr:row>
      <xdr:rowOff>70735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55512</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2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15759</xdr:rowOff>
    </xdr:from>
    <xdr:to>
      <xdr:col>50</xdr:col>
      <xdr:colOff>165100</xdr:colOff>
      <xdr:row>78</xdr:row>
      <xdr:rowOff>117359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108486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372111" y="1348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78384</xdr:rowOff>
    </xdr:from>
    <xdr:to>
      <xdr:col>46</xdr:col>
      <xdr:colOff>38100</xdr:colOff>
      <xdr:row>74</xdr:row>
      <xdr:rowOff>8534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25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25061</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236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146017</xdr:rowOff>
    </xdr:from>
    <xdr:to>
      <xdr:col>41</xdr:col>
      <xdr:colOff>101600</xdr:colOff>
      <xdr:row>77</xdr:row>
      <xdr:rowOff>76167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17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92694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594111" y="1295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106318</xdr:rowOff>
    </xdr:from>
    <xdr:to>
      <xdr:col>36</xdr:col>
      <xdr:colOff>165100</xdr:colOff>
      <xdr:row>78</xdr:row>
      <xdr:rowOff>36468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52995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308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19971</xdr:rowOff>
    </xdr:from>
    <xdr:to>
      <xdr:col>55</xdr:col>
      <xdr:colOff>0</xdr:colOff>
      <xdr:row>96</xdr:row>
      <xdr:rowOff>24329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479171"/>
          <a:ext cx="838200" cy="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162232</xdr:rowOff>
    </xdr:from>
    <xdr:to>
      <xdr:col>50</xdr:col>
      <xdr:colOff>114300</xdr:colOff>
      <xdr:row>96</xdr:row>
      <xdr:rowOff>24329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449982"/>
          <a:ext cx="889000" cy="33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162232</xdr:rowOff>
    </xdr:from>
    <xdr:to>
      <xdr:col>45</xdr:col>
      <xdr:colOff>177800</xdr:colOff>
      <xdr:row>97</xdr:row>
      <xdr:rowOff>88250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449982"/>
          <a:ext cx="889000" cy="26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88250</xdr:rowOff>
    </xdr:from>
    <xdr:to>
      <xdr:col>41</xdr:col>
      <xdr:colOff>50800</xdr:colOff>
      <xdr:row>98</xdr:row>
      <xdr:rowOff>47417</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718900"/>
          <a:ext cx="889000" cy="13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140621</xdr:rowOff>
    </xdr:from>
    <xdr:to>
      <xdr:col>55</xdr:col>
      <xdr:colOff>50800</xdr:colOff>
      <xdr:row>96</xdr:row>
      <xdr:rowOff>70771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42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163498</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2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144979</xdr:rowOff>
    </xdr:from>
    <xdr:to>
      <xdr:col>50</xdr:col>
      <xdr:colOff>165100</xdr:colOff>
      <xdr:row>96</xdr:row>
      <xdr:rowOff>75129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43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91656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20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111432</xdr:rowOff>
    </xdr:from>
    <xdr:to>
      <xdr:col>46</xdr:col>
      <xdr:colOff>38100</xdr:colOff>
      <xdr:row>96</xdr:row>
      <xdr:rowOff>41582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3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58109</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617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37450</xdr:rowOff>
    </xdr:from>
    <xdr:to>
      <xdr:col>41</xdr:col>
      <xdr:colOff>101600</xdr:colOff>
      <xdr:row>97</xdr:row>
      <xdr:rowOff>139050</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6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130177</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676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168067</xdr:rowOff>
    </xdr:from>
    <xdr:to>
      <xdr:col>36</xdr:col>
      <xdr:colOff>165100</xdr:colOff>
      <xdr:row>98</xdr:row>
      <xdr:rowOff>98217</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7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89344</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89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91694</xdr:rowOff>
    </xdr:from>
    <xdr:to>
      <xdr:col>85</xdr:col>
      <xdr:colOff>127000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60679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124350</xdr:rowOff>
    </xdr:from>
    <xdr:ext cx="469744"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296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20809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46428" y="619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125161</xdr:rowOff>
    </xdr:from>
    <xdr:to>
      <xdr:col>76</xdr:col>
      <xdr:colOff>114300</xdr:colOff>
      <xdr:row>38</xdr:row>
      <xdr:rowOff>139700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40261"/>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83720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084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49540</xdr:rowOff>
    </xdr:from>
    <xdr:to>
      <xdr:col>71</xdr:col>
      <xdr:colOff>177800</xdr:colOff>
      <xdr:row>38</xdr:row>
      <xdr:rowOff>125161</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564640"/>
          <a:ext cx="8890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85412</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68428" y="608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119382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40894</xdr:rowOff>
    </xdr:from>
    <xdr:to>
      <xdr:col>85</xdr:col>
      <xdr:colOff>177800</xdr:colOff>
      <xdr:row>38</xdr:row>
      <xdr:rowOff>142494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55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127271</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47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74361</xdr:rowOff>
    </xdr:from>
    <xdr:to>
      <xdr:col>72</xdr:col>
      <xdr:colOff>38100</xdr:colOff>
      <xdr:row>39</xdr:row>
      <xdr:rowOff>4511</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58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167088</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14017" y="6682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170190</xdr:rowOff>
    </xdr:from>
    <xdr:to>
      <xdr:col>67</xdr:col>
      <xdr:colOff>101600</xdr:colOff>
      <xdr:row>38</xdr:row>
      <xdr:rowOff>100340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5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91467</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60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27711</xdr:rowOff>
    </xdr:from>
    <xdr:to>
      <xdr:col>85</xdr:col>
      <xdr:colOff>127000</xdr:colOff>
      <xdr:row>74</xdr:row>
      <xdr:rowOff>90183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2715011"/>
          <a:ext cx="838200" cy="6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90183</xdr:rowOff>
    </xdr:from>
    <xdr:to>
      <xdr:col>81</xdr:col>
      <xdr:colOff>50800</xdr:colOff>
      <xdr:row>74</xdr:row>
      <xdr:rowOff>119888</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777483"/>
          <a:ext cx="8890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119888</xdr:rowOff>
    </xdr:from>
    <xdr:to>
      <xdr:col>76</xdr:col>
      <xdr:colOff>114300</xdr:colOff>
      <xdr:row>74</xdr:row>
      <xdr:rowOff>131394</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807188"/>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131394</xdr:rowOff>
    </xdr:from>
    <xdr:to>
      <xdr:col>71</xdr:col>
      <xdr:colOff>177800</xdr:colOff>
      <xdr:row>75</xdr:row>
      <xdr:rowOff>5931</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2818694"/>
          <a:ext cx="8890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148361</xdr:rowOff>
    </xdr:from>
    <xdr:to>
      <xdr:col>85</xdr:col>
      <xdr:colOff>177800</xdr:colOff>
      <xdr:row>74</xdr:row>
      <xdr:rowOff>78511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66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171238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51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39383</xdr:rowOff>
    </xdr:from>
    <xdr:to>
      <xdr:col>81</xdr:col>
      <xdr:colOff>101600</xdr:colOff>
      <xdr:row>74</xdr:row>
      <xdr:rowOff>140983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7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157510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50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69088</xdr:rowOff>
    </xdr:from>
    <xdr:to>
      <xdr:col>76</xdr:col>
      <xdr:colOff>165100</xdr:colOff>
      <xdr:row>74</xdr:row>
      <xdr:rowOff>170688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7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15765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5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80594</xdr:rowOff>
    </xdr:from>
    <xdr:to>
      <xdr:col>72</xdr:col>
      <xdr:colOff>38100</xdr:colOff>
      <xdr:row>75</xdr:row>
      <xdr:rowOff>10744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7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27271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5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126581</xdr:rowOff>
    </xdr:from>
    <xdr:to>
      <xdr:col>67</xdr:col>
      <xdr:colOff>101600</xdr:colOff>
      <xdr:row>75</xdr:row>
      <xdr:rowOff>56731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8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73258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58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15723</xdr:rowOff>
    </xdr:from>
    <xdr:to>
      <xdr:col>85</xdr:col>
      <xdr:colOff>127000</xdr:colOff>
      <xdr:row>97</xdr:row>
      <xdr:rowOff>60731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646373"/>
          <a:ext cx="838200" cy="4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155097</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4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60731</xdr:rowOff>
    </xdr:from>
    <xdr:to>
      <xdr:col>81</xdr:col>
      <xdr:colOff>50800</xdr:colOff>
      <xdr:row>98</xdr:row>
      <xdr:rowOff>64999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691381"/>
          <a:ext cx="889000" cy="17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5868</xdr:rowOff>
    </xdr:from>
    <xdr:to>
      <xdr:col>76</xdr:col>
      <xdr:colOff>114300</xdr:colOff>
      <xdr:row>98</xdr:row>
      <xdr:rowOff>64999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807968"/>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5868</xdr:rowOff>
    </xdr:from>
    <xdr:to>
      <xdr:col>71</xdr:col>
      <xdr:colOff>177800</xdr:colOff>
      <xdr:row>98</xdr:row>
      <xdr:rowOff>67945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07968"/>
          <a:ext cx="889000" cy="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62856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136373</xdr:rowOff>
    </xdr:from>
    <xdr:to>
      <xdr:col>85</xdr:col>
      <xdr:colOff>177800</xdr:colOff>
      <xdr:row>97</xdr:row>
      <xdr:rowOff>66523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5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159250</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44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9931</xdr:rowOff>
    </xdr:from>
    <xdr:to>
      <xdr:col>81</xdr:col>
      <xdr:colOff>101600</xdr:colOff>
      <xdr:row>97</xdr:row>
      <xdr:rowOff>111531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6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102658</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73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14199</xdr:rowOff>
    </xdr:from>
    <xdr:to>
      <xdr:col>76</xdr:col>
      <xdr:colOff>165100</xdr:colOff>
      <xdr:row>98</xdr:row>
      <xdr:rowOff>115799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8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106926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90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126518</xdr:rowOff>
    </xdr:from>
    <xdr:to>
      <xdr:col>72</xdr:col>
      <xdr:colOff>38100</xdr:colOff>
      <xdr:row>98</xdr:row>
      <xdr:rowOff>56668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7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73195</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36111" y="165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17145</xdr:rowOff>
    </xdr:from>
    <xdr:to>
      <xdr:col>67</xdr:col>
      <xdr:colOff>101600</xdr:colOff>
      <xdr:row>98</xdr:row>
      <xdr:rowOff>118745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1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109872</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91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94600</xdr:rowOff>
    </xdr:from>
    <xdr:to>
      <xdr:col>116</xdr:col>
      <xdr:colOff>63500</xdr:colOff>
      <xdr:row>39</xdr:row>
      <xdr:rowOff>95417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81150"/>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94600</xdr:rowOff>
    </xdr:from>
    <xdr:to>
      <xdr:col>111</xdr:col>
      <xdr:colOff>177800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781150"/>
          <a:ext cx="889000" cy="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44617</xdr:rowOff>
    </xdr:from>
    <xdr:to>
      <xdr:col>116</xdr:col>
      <xdr:colOff>114300</xdr:colOff>
      <xdr:row>39</xdr:row>
      <xdr:rowOff>146217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130994</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6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43800</xdr:rowOff>
    </xdr:from>
    <xdr:to>
      <xdr:col>112</xdr:col>
      <xdr:colOff>38100</xdr:colOff>
      <xdr:row>39</xdr:row>
      <xdr:rowOff>145400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136527</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17" y="682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38278</xdr:rowOff>
    </xdr:from>
    <xdr:to>
      <xdr:col>116</xdr:col>
      <xdr:colOff>63500</xdr:colOff>
      <xdr:row>59</xdr:row>
      <xdr:rowOff>39535</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53828"/>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161117</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62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2921</xdr:rowOff>
    </xdr:from>
    <xdr:to>
      <xdr:col>111</xdr:col>
      <xdr:colOff>177800</xdr:colOff>
      <xdr:row>59</xdr:row>
      <xdr:rowOff>38278</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18471"/>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52988</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2921</xdr:rowOff>
    </xdr:from>
    <xdr:to>
      <xdr:col>107</xdr:col>
      <xdr:colOff>50800</xdr:colOff>
      <xdr:row>59</xdr:row>
      <xdr:rowOff>36220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545300" y="10118471"/>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56761</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28067</xdr:rowOff>
    </xdr:from>
    <xdr:to>
      <xdr:col>102</xdr:col>
      <xdr:colOff>114300</xdr:colOff>
      <xdr:row>59</xdr:row>
      <xdr:rowOff>36220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43617"/>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94518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92956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160185</xdr:rowOff>
    </xdr:from>
    <xdr:to>
      <xdr:col>116</xdr:col>
      <xdr:colOff>114300</xdr:colOff>
      <xdr:row>59</xdr:row>
      <xdr:rowOff>90335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75112</xdr:rowOff>
    </xdr:from>
    <xdr:ext cx="378565"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19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158928</xdr:rowOff>
    </xdr:from>
    <xdr:to>
      <xdr:col>112</xdr:col>
      <xdr:colOff>38100</xdr:colOff>
      <xdr:row>59</xdr:row>
      <xdr:rowOff>89078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80205</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34017" y="10195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123571</xdr:rowOff>
    </xdr:from>
    <xdr:to>
      <xdr:col>107</xdr:col>
      <xdr:colOff>101600</xdr:colOff>
      <xdr:row>59</xdr:row>
      <xdr:rowOff>53721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44848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6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156870</xdr:rowOff>
    </xdr:from>
    <xdr:to>
      <xdr:col>102</xdr:col>
      <xdr:colOff>165100</xdr:colOff>
      <xdr:row>59</xdr:row>
      <xdr:rowOff>87020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78147</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56017" y="1019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148717</xdr:rowOff>
    </xdr:from>
    <xdr:to>
      <xdr:col>98</xdr:col>
      <xdr:colOff>38100</xdr:colOff>
      <xdr:row>59</xdr:row>
      <xdr:rowOff>78867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69994</xdr:rowOff>
    </xdr:from>
    <xdr:ext cx="378565"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7017" y="1018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11418</xdr:rowOff>
    </xdr:from>
    <xdr:to>
      <xdr:col>116</xdr:col>
      <xdr:colOff>63500</xdr:colOff>
      <xdr:row>77</xdr:row>
      <xdr:rowOff>46279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213068"/>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57218</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35097</xdr:rowOff>
    </xdr:from>
    <xdr:to>
      <xdr:col>111</xdr:col>
      <xdr:colOff>177800</xdr:colOff>
      <xdr:row>77</xdr:row>
      <xdr:rowOff>46279</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3236747"/>
          <a:ext cx="8890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162336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4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35097</xdr:rowOff>
    </xdr:from>
    <xdr:to>
      <xdr:col>107</xdr:col>
      <xdr:colOff>50800</xdr:colOff>
      <xdr:row>77</xdr:row>
      <xdr:rowOff>77615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236747"/>
          <a:ext cx="889000" cy="4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7135</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77615</xdr:rowOff>
    </xdr:from>
    <xdr:to>
      <xdr:col>102</xdr:col>
      <xdr:colOff>114300</xdr:colOff>
      <xdr:row>77</xdr:row>
      <xdr:rowOff>79559</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279265"/>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80763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57504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132068</xdr:rowOff>
    </xdr:from>
    <xdr:to>
      <xdr:col>116</xdr:col>
      <xdr:colOff>114300</xdr:colOff>
      <xdr:row>77</xdr:row>
      <xdr:rowOff>62218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110495</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14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166929</xdr:rowOff>
    </xdr:from>
    <xdr:to>
      <xdr:col>112</xdr:col>
      <xdr:colOff>38100</xdr:colOff>
      <xdr:row>77</xdr:row>
      <xdr:rowOff>97079</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88206</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8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155747</xdr:rowOff>
    </xdr:from>
    <xdr:to>
      <xdr:col>107</xdr:col>
      <xdr:colOff>101600</xdr:colOff>
      <xdr:row>77</xdr:row>
      <xdr:rowOff>85897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77024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27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26815</xdr:rowOff>
    </xdr:from>
    <xdr:to>
      <xdr:col>102</xdr:col>
      <xdr:colOff>165100</xdr:colOff>
      <xdr:row>77</xdr:row>
      <xdr:rowOff>128415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2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119542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32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28759</xdr:rowOff>
    </xdr:from>
    <xdr:to>
      <xdr:col>98</xdr:col>
      <xdr:colOff>38100</xdr:colOff>
      <xdr:row>77</xdr:row>
      <xdr:rowOff>130359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2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121486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32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人件費は</a:t>
          </a:r>
          <a:r>
            <a:rPr kumimoji="1" lang="en-US" altLang="ja-JP" sz="1100">
              <a:latin typeface="ＭＳ Ｐゴシック" panose="020B0600070205080204" pitchFamily="50" charset="-128"/>
              <a:ea typeface="ＭＳ Ｐゴシック" panose="020B0600070205080204" pitchFamily="50" charset="-128"/>
            </a:rPr>
            <a:t>99,209</a:t>
          </a:r>
          <a:r>
            <a:rPr kumimoji="1" lang="ja-JP" altLang="en-US" sz="1100">
              <a:latin typeface="ＭＳ Ｐゴシック" panose="020B0600070205080204" pitchFamily="50" charset="-128"/>
              <a:ea typeface="ＭＳ Ｐゴシック" panose="020B0600070205080204" pitchFamily="50" charset="-128"/>
            </a:rPr>
            <a:t>円となっており、任期の定めのない常勤職員関係経費の減少により前年度比</a:t>
          </a:r>
          <a:r>
            <a:rPr kumimoji="1" lang="en-US" altLang="ja-JP" sz="1100">
              <a:latin typeface="ＭＳ Ｐゴシック" panose="020B0600070205080204" pitchFamily="50" charset="-128"/>
              <a:ea typeface="ＭＳ Ｐゴシック" panose="020B0600070205080204" pitchFamily="50" charset="-128"/>
            </a:rPr>
            <a:t>192</a:t>
          </a:r>
          <a:r>
            <a:rPr kumimoji="1" lang="ja-JP" altLang="en-US" sz="1100">
              <a:latin typeface="ＭＳ Ｐゴシック" panose="020B0600070205080204" pitchFamily="50" charset="-128"/>
              <a:ea typeface="ＭＳ Ｐゴシック" panose="020B0600070205080204" pitchFamily="50" charset="-128"/>
            </a:rPr>
            <a:t>円の減となった。類似団体平均を上回る数値で推移しており、これは、当市が合併団体で市域が広く行政機能が点在していること等の理由による。</a:t>
          </a:r>
        </a:p>
        <a:p>
          <a:r>
            <a:rPr kumimoji="1" lang="ja-JP" altLang="en-US" sz="1100">
              <a:latin typeface="ＭＳ Ｐゴシック" panose="020B0600070205080204" pitchFamily="50" charset="-128"/>
              <a:ea typeface="ＭＳ Ｐゴシック" panose="020B0600070205080204" pitchFamily="50" charset="-128"/>
            </a:rPr>
            <a:t>　補助費等は</a:t>
          </a:r>
          <a:r>
            <a:rPr kumimoji="1" lang="en-US" altLang="ja-JP" sz="1100">
              <a:latin typeface="ＭＳ Ｐゴシック" panose="020B0600070205080204" pitchFamily="50" charset="-128"/>
              <a:ea typeface="ＭＳ Ｐゴシック" panose="020B0600070205080204" pitchFamily="50" charset="-128"/>
            </a:rPr>
            <a:t>112,746</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18,699</a:t>
          </a:r>
          <a:r>
            <a:rPr kumimoji="1" lang="ja-JP" altLang="en-US" sz="1100">
              <a:latin typeface="ＭＳ Ｐゴシック" panose="020B0600070205080204" pitchFamily="50" charset="-128"/>
              <a:ea typeface="ＭＳ Ｐゴシック" panose="020B0600070205080204" pitchFamily="50" charset="-128"/>
            </a:rPr>
            <a:t>円の増となった。これは、消防庁舎移転統合整備事業の実施に係る負担金の増加が主な要因である。</a:t>
          </a:r>
        </a:p>
        <a:p>
          <a:r>
            <a:rPr kumimoji="1" lang="ja-JP" altLang="en-US" sz="1100">
              <a:latin typeface="ＭＳ Ｐゴシック" panose="020B0600070205080204" pitchFamily="50" charset="-128"/>
              <a:ea typeface="ＭＳ Ｐゴシック" panose="020B0600070205080204" pitchFamily="50" charset="-128"/>
            </a:rPr>
            <a:t>　普通建設事業費は</a:t>
          </a:r>
          <a:r>
            <a:rPr kumimoji="1" lang="en-US" altLang="ja-JP" sz="1100">
              <a:latin typeface="ＭＳ Ｐゴシック" panose="020B0600070205080204" pitchFamily="50" charset="-128"/>
              <a:ea typeface="ＭＳ Ｐゴシック" panose="020B0600070205080204" pitchFamily="50" charset="-128"/>
            </a:rPr>
            <a:t>58,834</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11,704</a:t>
          </a:r>
          <a:r>
            <a:rPr kumimoji="1" lang="ja-JP" altLang="en-US" sz="1100">
              <a:latin typeface="ＭＳ Ｐゴシック" panose="020B0600070205080204" pitchFamily="50" charset="-128"/>
              <a:ea typeface="ＭＳ Ｐゴシック" panose="020B0600070205080204" pitchFamily="50" charset="-128"/>
            </a:rPr>
            <a:t>円の減となり、普通建設事業費（うち新規整備）も</a:t>
          </a:r>
          <a:r>
            <a:rPr kumimoji="1" lang="en-US" altLang="ja-JP" sz="1100">
              <a:latin typeface="ＭＳ Ｐゴシック" panose="020B0600070205080204" pitchFamily="50" charset="-128"/>
              <a:ea typeface="ＭＳ Ｐゴシック" panose="020B0600070205080204" pitchFamily="50" charset="-128"/>
            </a:rPr>
            <a:t>7,252</a:t>
          </a:r>
          <a:r>
            <a:rPr kumimoji="1" lang="ja-JP" altLang="en-US" sz="1100">
              <a:latin typeface="ＭＳ Ｐゴシック" panose="020B0600070205080204" pitchFamily="50" charset="-128"/>
              <a:ea typeface="ＭＳ Ｐゴシック" panose="020B0600070205080204" pitchFamily="50" charset="-128"/>
            </a:rPr>
            <a:t>円で、前年度比</a:t>
          </a:r>
          <a:r>
            <a:rPr kumimoji="1" lang="en-US" altLang="ja-JP" sz="1100">
              <a:latin typeface="ＭＳ Ｐゴシック" panose="020B0600070205080204" pitchFamily="50" charset="-128"/>
              <a:ea typeface="ＭＳ Ｐゴシック" panose="020B0600070205080204" pitchFamily="50" charset="-128"/>
            </a:rPr>
            <a:t>11,467</a:t>
          </a:r>
          <a:r>
            <a:rPr kumimoji="1" lang="ja-JP" altLang="en-US" sz="1100">
              <a:latin typeface="ＭＳ Ｐゴシック" panose="020B0600070205080204" pitchFamily="50" charset="-128"/>
              <a:ea typeface="ＭＳ Ｐゴシック" panose="020B0600070205080204" pitchFamily="50" charset="-128"/>
            </a:rPr>
            <a:t>円の減となった。これは、統合庁舎整備事業の進捗により事業費が減少したことが主な要因である。また、普通建設事業費（うち更新整備）は</a:t>
          </a:r>
          <a:r>
            <a:rPr kumimoji="1" lang="en-US" altLang="ja-JP" sz="1100">
              <a:latin typeface="ＭＳ Ｐゴシック" panose="020B0600070205080204" pitchFamily="50" charset="-128"/>
              <a:ea typeface="ＭＳ Ｐゴシック" panose="020B0600070205080204" pitchFamily="50" charset="-128"/>
            </a:rPr>
            <a:t>44,380</a:t>
          </a:r>
          <a:r>
            <a:rPr kumimoji="1" lang="ja-JP" altLang="en-US" sz="1100">
              <a:latin typeface="ＭＳ Ｐゴシック" panose="020B0600070205080204" pitchFamily="50" charset="-128"/>
              <a:ea typeface="ＭＳ Ｐゴシック" panose="020B0600070205080204" pitchFamily="50" charset="-128"/>
            </a:rPr>
            <a:t>円で、前年度比</a:t>
          </a:r>
          <a:r>
            <a:rPr kumimoji="1" lang="en-US" altLang="ja-JP" sz="1100">
              <a:latin typeface="ＭＳ Ｐゴシック" panose="020B0600070205080204" pitchFamily="50" charset="-128"/>
              <a:ea typeface="ＭＳ Ｐゴシック" panose="020B0600070205080204" pitchFamily="50" charset="-128"/>
            </a:rPr>
            <a:t>305</a:t>
          </a:r>
          <a:r>
            <a:rPr kumimoji="1" lang="ja-JP" altLang="en-US" sz="1100">
              <a:latin typeface="ＭＳ Ｐゴシック" panose="020B0600070205080204" pitchFamily="50" charset="-128"/>
              <a:ea typeface="ＭＳ Ｐゴシック" panose="020B0600070205080204" pitchFamily="50" charset="-128"/>
            </a:rPr>
            <a:t>円の増となった。</a:t>
          </a:r>
        </a:p>
        <a:p>
          <a:r>
            <a:rPr kumimoji="1" lang="ja-JP" altLang="en-US" sz="1100">
              <a:latin typeface="ＭＳ Ｐゴシック" panose="020B0600070205080204" pitchFamily="50" charset="-128"/>
              <a:ea typeface="ＭＳ Ｐゴシック" panose="020B0600070205080204" pitchFamily="50" charset="-128"/>
            </a:rPr>
            <a:t>　積立金は</a:t>
          </a:r>
          <a:r>
            <a:rPr kumimoji="1" lang="en-US" altLang="ja-JP" sz="1100">
              <a:latin typeface="ＭＳ Ｐゴシック" panose="020B0600070205080204" pitchFamily="50" charset="-128"/>
              <a:ea typeface="ＭＳ Ｐゴシック" panose="020B0600070205080204" pitchFamily="50" charset="-128"/>
            </a:rPr>
            <a:t>29,262</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3,544</a:t>
          </a:r>
          <a:r>
            <a:rPr kumimoji="1" lang="ja-JP" altLang="en-US" sz="1100">
              <a:latin typeface="ＭＳ Ｐゴシック" panose="020B0600070205080204" pitchFamily="50" charset="-128"/>
              <a:ea typeface="ＭＳ Ｐゴシック" panose="020B0600070205080204" pitchFamily="50" charset="-128"/>
            </a:rPr>
            <a:t>円の増となった。これは普通交付税等歳入予算の増加や、大型事業の執行見込みによる事業費の減額が主な要因である。</a:t>
          </a:r>
        </a:p>
        <a:p>
          <a:r>
            <a:rPr kumimoji="1" lang="ja-JP" altLang="en-US" sz="1100">
              <a:latin typeface="ＭＳ Ｐゴシック" panose="020B0600070205080204" pitchFamily="50" charset="-128"/>
              <a:ea typeface="ＭＳ Ｐゴシック" panose="020B0600070205080204" pitchFamily="50" charset="-128"/>
            </a:rPr>
            <a:t>　扶助費は</a:t>
          </a:r>
          <a:r>
            <a:rPr kumimoji="1" lang="en-US" altLang="ja-JP" sz="1100">
              <a:latin typeface="ＭＳ Ｐゴシック" panose="020B0600070205080204" pitchFamily="50" charset="-128"/>
              <a:ea typeface="ＭＳ Ｐゴシック" panose="020B0600070205080204" pitchFamily="50" charset="-128"/>
            </a:rPr>
            <a:t>91,630</a:t>
          </a:r>
          <a:r>
            <a:rPr kumimoji="1" lang="ja-JP" altLang="en-US" sz="1100">
              <a:latin typeface="ＭＳ Ｐゴシック" panose="020B0600070205080204" pitchFamily="50" charset="-128"/>
              <a:ea typeface="ＭＳ Ｐゴシック" panose="020B0600070205080204" pitchFamily="50" charset="-128"/>
            </a:rPr>
            <a:t>円となっており、前年度比</a:t>
          </a:r>
          <a:r>
            <a:rPr kumimoji="1" lang="en-US" altLang="ja-JP" sz="1100">
              <a:latin typeface="ＭＳ Ｐゴシック" panose="020B0600070205080204" pitchFamily="50" charset="-128"/>
              <a:ea typeface="ＭＳ Ｐゴシック" panose="020B0600070205080204" pitchFamily="50" charset="-128"/>
            </a:rPr>
            <a:t>10,560</a:t>
          </a:r>
          <a:r>
            <a:rPr kumimoji="1" lang="ja-JP" altLang="en-US" sz="1100">
              <a:latin typeface="ＭＳ Ｐゴシック" panose="020B0600070205080204" pitchFamily="50" charset="-128"/>
              <a:ea typeface="ＭＳ Ｐゴシック" panose="020B0600070205080204" pitchFamily="50" charset="-128"/>
            </a:rPr>
            <a:t>円の減となった。これは、子育て世帯臨時特別給付金や、住民税非課税世帯等臨時特別給付金の減少が要因である。類似団体よりも低い数値ではあるが、全国平均を上回る高齢化率、障がい福祉サービス利用者数の増による自立支援給付の増加など、今後も扶助費の増加が見込まれるため、引き続き、資格審査等の適正化と予防施策の推進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37,761
37,205
250.39
23,725,752
22,818,436
773,204
13,112,427
25,646,215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95504</xdr:rowOff>
    </xdr:from>
    <xdr:to>
      <xdr:col>24</xdr:col>
      <xdr:colOff>63500</xdr:colOff>
      <xdr:row>37</xdr:row>
      <xdr:rowOff>11303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67704"/>
          <a:ext cx="838200" cy="8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97299</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26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70739</xdr:rowOff>
    </xdr:from>
    <xdr:to>
      <xdr:col>19</xdr:col>
      <xdr:colOff>177800</xdr:colOff>
      <xdr:row>36</xdr:row>
      <xdr:rowOff>95504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42939"/>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8907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38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12827</xdr:rowOff>
    </xdr:from>
    <xdr:to>
      <xdr:col>15</xdr:col>
      <xdr:colOff>50800</xdr:colOff>
      <xdr:row>36</xdr:row>
      <xdr:rowOff>70739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85027"/>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42435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12827</xdr:rowOff>
    </xdr:from>
    <xdr:to>
      <xdr:col>10</xdr:col>
      <xdr:colOff>114300</xdr:colOff>
      <xdr:row>36</xdr:row>
      <xdr:rowOff>66548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85027"/>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155211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1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164736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2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131953</xdr:rowOff>
    </xdr:from>
    <xdr:to>
      <xdr:col>24</xdr:col>
      <xdr:colOff>114300</xdr:colOff>
      <xdr:row>37</xdr:row>
      <xdr:rowOff>62103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30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110380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8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44704</xdr:rowOff>
    </xdr:from>
    <xdr:to>
      <xdr:col>20</xdr:col>
      <xdr:colOff>38100</xdr:colOff>
      <xdr:row>36</xdr:row>
      <xdr:rowOff>146304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1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137431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9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19939</xdr:rowOff>
    </xdr:from>
    <xdr:to>
      <xdr:col>15</xdr:col>
      <xdr:colOff>101600</xdr:colOff>
      <xdr:row>36</xdr:row>
      <xdr:rowOff>121539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112666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133477</xdr:rowOff>
    </xdr:from>
    <xdr:to>
      <xdr:col>10</xdr:col>
      <xdr:colOff>165100</xdr:colOff>
      <xdr:row>36</xdr:row>
      <xdr:rowOff>63627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3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54754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226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15748</xdr:rowOff>
    </xdr:from>
    <xdr:to>
      <xdr:col>6</xdr:col>
      <xdr:colOff>38100</xdr:colOff>
      <xdr:row>36</xdr:row>
      <xdr:rowOff>117348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8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108475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280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32701</xdr:rowOff>
    </xdr:from>
    <xdr:to>
      <xdr:col>24</xdr:col>
      <xdr:colOff>63500</xdr:colOff>
      <xdr:row>56</xdr:row>
      <xdr:rowOff>122134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633901"/>
          <a:ext cx="838200" cy="8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147624</xdr:rowOff>
    </xdr:from>
    <xdr:to>
      <xdr:col>19</xdr:col>
      <xdr:colOff>177800</xdr:colOff>
      <xdr:row>56</xdr:row>
      <xdr:rowOff>32701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8891574"/>
          <a:ext cx="889000" cy="74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114437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7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147624</xdr:rowOff>
    </xdr:from>
    <xdr:to>
      <xdr:col>15</xdr:col>
      <xdr:colOff>50800</xdr:colOff>
      <xdr:row>56</xdr:row>
      <xdr:rowOff>77046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8891574"/>
          <a:ext cx="889000" cy="78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14301</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77046</xdr:rowOff>
    </xdr:from>
    <xdr:to>
      <xdr:col>10</xdr:col>
      <xdr:colOff>114300</xdr:colOff>
      <xdr:row>57</xdr:row>
      <xdr:rowOff>43931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78246"/>
          <a:ext cx="889000" cy="13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5788</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71334</xdr:rowOff>
    </xdr:from>
    <xdr:to>
      <xdr:col>24</xdr:col>
      <xdr:colOff>114300</xdr:colOff>
      <xdr:row>57</xdr:row>
      <xdr:rowOff>1484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7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49761</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5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153351</xdr:rowOff>
    </xdr:from>
    <xdr:to>
      <xdr:col>20</xdr:col>
      <xdr:colOff>38100</xdr:colOff>
      <xdr:row>56</xdr:row>
      <xdr:rowOff>83501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5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100028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35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96824</xdr:rowOff>
    </xdr:from>
    <xdr:to>
      <xdr:col>15</xdr:col>
      <xdr:colOff>101600</xdr:colOff>
      <xdr:row>52</xdr:row>
      <xdr:rowOff>26974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8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43501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861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26246</xdr:rowOff>
    </xdr:from>
    <xdr:to>
      <xdr:col>10</xdr:col>
      <xdr:colOff>165100</xdr:colOff>
      <xdr:row>56</xdr:row>
      <xdr:rowOff>127846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144373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0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164581</xdr:rowOff>
    </xdr:from>
    <xdr:to>
      <xdr:col>6</xdr:col>
      <xdr:colOff>38100</xdr:colOff>
      <xdr:row>57</xdr:row>
      <xdr:rowOff>94731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85858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4151</xdr:rowOff>
    </xdr:from>
    <xdr:to>
      <xdr:col>24</xdr:col>
      <xdr:colOff>63500</xdr:colOff>
      <xdr:row>74</xdr:row>
      <xdr:rowOff>29678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691451"/>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4151</xdr:rowOff>
    </xdr:from>
    <xdr:to>
      <xdr:col>19</xdr:col>
      <xdr:colOff>177800</xdr:colOff>
      <xdr:row>76</xdr:row>
      <xdr:rowOff>26564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691451"/>
          <a:ext cx="889000" cy="3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26564</xdr:rowOff>
    </xdr:from>
    <xdr:to>
      <xdr:col>15</xdr:col>
      <xdr:colOff>50800</xdr:colOff>
      <xdr:row>76</xdr:row>
      <xdr:rowOff>113902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56764"/>
          <a:ext cx="889000" cy="8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88897</xdr:rowOff>
    </xdr:from>
    <xdr:to>
      <xdr:col>10</xdr:col>
      <xdr:colOff>114300</xdr:colOff>
      <xdr:row>76</xdr:row>
      <xdr:rowOff>113902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119097"/>
          <a:ext cx="889000" cy="2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150328</xdr:rowOff>
    </xdr:from>
    <xdr:to>
      <xdr:col>24</xdr:col>
      <xdr:colOff>114300</xdr:colOff>
      <xdr:row>74</xdr:row>
      <xdr:rowOff>80478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66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1755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517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124801</xdr:rowOff>
    </xdr:from>
    <xdr:to>
      <xdr:col>20</xdr:col>
      <xdr:colOff>38100</xdr:colOff>
      <xdr:row>74</xdr:row>
      <xdr:rowOff>54951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64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71478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415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147214</xdr:rowOff>
    </xdr:from>
    <xdr:to>
      <xdr:col>15</xdr:col>
      <xdr:colOff>101600</xdr:colOff>
      <xdr:row>76</xdr:row>
      <xdr:rowOff>77364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0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93892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63102</xdr:rowOff>
    </xdr:from>
    <xdr:to>
      <xdr:col>10</xdr:col>
      <xdr:colOff>165100</xdr:colOff>
      <xdr:row>76</xdr:row>
      <xdr:rowOff>164702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9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9778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6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38097</xdr:rowOff>
    </xdr:from>
    <xdr:to>
      <xdr:col>6</xdr:col>
      <xdr:colOff>38100</xdr:colOff>
      <xdr:row>76</xdr:row>
      <xdr:rowOff>139697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0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156223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84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79578</xdr:rowOff>
    </xdr:from>
    <xdr:to>
      <xdr:col>24</xdr:col>
      <xdr:colOff>63500</xdr:colOff>
      <xdr:row>99</xdr:row>
      <xdr:rowOff>83530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7053128"/>
          <a:ext cx="8382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111244</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5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67625</xdr:rowOff>
    </xdr:from>
    <xdr:to>
      <xdr:col>19</xdr:col>
      <xdr:colOff>177800</xdr:colOff>
      <xdr:row>99</xdr:row>
      <xdr:rowOff>79578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6869725"/>
          <a:ext cx="889000" cy="18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55780</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67625</xdr:rowOff>
    </xdr:from>
    <xdr:to>
      <xdr:col>15</xdr:col>
      <xdr:colOff>50800</xdr:colOff>
      <xdr:row>99</xdr:row>
      <xdr:rowOff>135520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69725"/>
          <a:ext cx="889000" cy="23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135520</xdr:rowOff>
    </xdr:from>
    <xdr:to>
      <xdr:col>10</xdr:col>
      <xdr:colOff>114300</xdr:colOff>
      <xdr:row>100</xdr:row>
      <xdr:rowOff>5229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7109070"/>
          <a:ext cx="889000" cy="4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146634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12543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6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32730</xdr:rowOff>
    </xdr:from>
    <xdr:to>
      <xdr:col>24</xdr:col>
      <xdr:colOff>114300</xdr:colOff>
      <xdr:row>99</xdr:row>
      <xdr:rowOff>134330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700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119107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92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28778</xdr:rowOff>
    </xdr:from>
    <xdr:to>
      <xdr:col>20</xdr:col>
      <xdr:colOff>38100</xdr:colOff>
      <xdr:row>99</xdr:row>
      <xdr:rowOff>130378</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700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121505</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709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16825</xdr:rowOff>
    </xdr:from>
    <xdr:to>
      <xdr:col>15</xdr:col>
      <xdr:colOff>101600</xdr:colOff>
      <xdr:row>98</xdr:row>
      <xdr:rowOff>118425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1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134952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9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84720</xdr:rowOff>
    </xdr:from>
    <xdr:to>
      <xdr:col>10</xdr:col>
      <xdr:colOff>165100</xdr:colOff>
      <xdr:row>100</xdr:row>
      <xdr:rowOff>14870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705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5997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715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125879</xdr:rowOff>
    </xdr:from>
    <xdr:to>
      <xdr:col>6</xdr:col>
      <xdr:colOff>38100</xdr:colOff>
      <xdr:row>100</xdr:row>
      <xdr:rowOff>56029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709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47156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719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48587</xdr:rowOff>
    </xdr:from>
    <xdr:to>
      <xdr:col>55</xdr:col>
      <xdr:colOff>0</xdr:colOff>
      <xdr:row>39</xdr:row>
      <xdr:rowOff>50873</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3513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118308</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90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48587</xdr:rowOff>
    </xdr:from>
    <xdr:to>
      <xdr:col>50</xdr:col>
      <xdr:colOff>114300</xdr:colOff>
      <xdr:row>39</xdr:row>
      <xdr:rowOff>63609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735137"/>
          <a:ext cx="8890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46300</xdr:rowOff>
    </xdr:from>
    <xdr:to>
      <xdr:col>45</xdr:col>
      <xdr:colOff>177800</xdr:colOff>
      <xdr:row>39</xdr:row>
      <xdr:rowOff>63609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32850"/>
          <a:ext cx="889000" cy="17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155102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5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42382</xdr:rowOff>
    </xdr:from>
    <xdr:to>
      <xdr:col>41</xdr:col>
      <xdr:colOff>50800</xdr:colOff>
      <xdr:row>39</xdr:row>
      <xdr:rowOff>46300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28932"/>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2593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7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156735</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73</xdr:rowOff>
    </xdr:from>
    <xdr:to>
      <xdr:col>55</xdr:col>
      <xdr:colOff>50800</xdr:colOff>
      <xdr:row>39</xdr:row>
      <xdr:rowOff>101673</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86450</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0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169237</xdr:rowOff>
    </xdr:from>
    <xdr:to>
      <xdr:col>50</xdr:col>
      <xdr:colOff>165100</xdr:colOff>
      <xdr:row>39</xdr:row>
      <xdr:rowOff>99387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8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90514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77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12809</xdr:rowOff>
    </xdr:from>
    <xdr:to>
      <xdr:col>46</xdr:col>
      <xdr:colOff>38100</xdr:colOff>
      <xdr:row>39</xdr:row>
      <xdr:rowOff>114409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105536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9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166950</xdr:rowOff>
    </xdr:from>
    <xdr:to>
      <xdr:col>41</xdr:col>
      <xdr:colOff>101600</xdr:colOff>
      <xdr:row>39</xdr:row>
      <xdr:rowOff>97100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8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88227</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747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163032</xdr:rowOff>
    </xdr:from>
    <xdr:to>
      <xdr:col>36</xdr:col>
      <xdr:colOff>165100</xdr:colOff>
      <xdr:row>39</xdr:row>
      <xdr:rowOff>93182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84309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70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23781</xdr:rowOff>
    </xdr:from>
    <xdr:to>
      <xdr:col>55</xdr:col>
      <xdr:colOff>0</xdr:colOff>
      <xdr:row>57</xdr:row>
      <xdr:rowOff>32734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796431"/>
          <a:ext cx="8382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2045</xdr:rowOff>
    </xdr:from>
    <xdr:to>
      <xdr:col>50</xdr:col>
      <xdr:colOff>114300</xdr:colOff>
      <xdr:row>57</xdr:row>
      <xdr:rowOff>23781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774695"/>
          <a:ext cx="889000" cy="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156388</xdr:rowOff>
    </xdr:from>
    <xdr:to>
      <xdr:col>45</xdr:col>
      <xdr:colOff>177800</xdr:colOff>
      <xdr:row>57</xdr:row>
      <xdr:rowOff>2045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7861300" y="9757588"/>
          <a:ext cx="889000" cy="1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156388</xdr:rowOff>
    </xdr:from>
    <xdr:to>
      <xdr:col>41</xdr:col>
      <xdr:colOff>50800</xdr:colOff>
      <xdr:row>56</xdr:row>
      <xdr:rowOff>162427</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757588"/>
          <a:ext cx="889000" cy="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52011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153384</xdr:rowOff>
    </xdr:from>
    <xdr:to>
      <xdr:col>55</xdr:col>
      <xdr:colOff>50800</xdr:colOff>
      <xdr:row>57</xdr:row>
      <xdr:rowOff>83534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5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131811</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73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144431</xdr:rowOff>
    </xdr:from>
    <xdr:to>
      <xdr:col>50</xdr:col>
      <xdr:colOff>165100</xdr:colOff>
      <xdr:row>57</xdr:row>
      <xdr:rowOff>74581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4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65708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83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122695</xdr:rowOff>
    </xdr:from>
    <xdr:to>
      <xdr:col>46</xdr:col>
      <xdr:colOff>38100</xdr:colOff>
      <xdr:row>57</xdr:row>
      <xdr:rowOff>52845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2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43972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81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105588</xdr:rowOff>
    </xdr:from>
    <xdr:to>
      <xdr:col>41</xdr:col>
      <xdr:colOff>101600</xdr:colOff>
      <xdr:row>57</xdr:row>
      <xdr:rowOff>35738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7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26865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79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111627</xdr:rowOff>
    </xdr:from>
    <xdr:to>
      <xdr:col>36</xdr:col>
      <xdr:colOff>165100</xdr:colOff>
      <xdr:row>57</xdr:row>
      <xdr:rowOff>41777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1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58304</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48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81865</xdr:rowOff>
    </xdr:from>
    <xdr:to>
      <xdr:col>55</xdr:col>
      <xdr:colOff>0</xdr:colOff>
      <xdr:row>77</xdr:row>
      <xdr:rowOff>117709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283515"/>
          <a:ext cx="838200" cy="3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116555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80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120086</xdr:rowOff>
    </xdr:from>
    <xdr:to>
      <xdr:col>50</xdr:col>
      <xdr:colOff>114300</xdr:colOff>
      <xdr:row>77</xdr:row>
      <xdr:rowOff>81865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8750300" y="13150286"/>
          <a:ext cx="889000" cy="13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45110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732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120086</xdr:rowOff>
    </xdr:from>
    <xdr:to>
      <xdr:col>45</xdr:col>
      <xdr:colOff>177800</xdr:colOff>
      <xdr:row>77</xdr:row>
      <xdr:rowOff>98644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3150286"/>
          <a:ext cx="889000" cy="15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27005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98644</xdr:rowOff>
    </xdr:from>
    <xdr:to>
      <xdr:col>41</xdr:col>
      <xdr:colOff>50800</xdr:colOff>
      <xdr:row>78</xdr:row>
      <xdr:rowOff>15753</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300294"/>
          <a:ext cx="889000" cy="8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37040</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58872</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66909</xdr:rowOff>
    </xdr:from>
    <xdr:to>
      <xdr:col>55</xdr:col>
      <xdr:colOff>50800</xdr:colOff>
      <xdr:row>77</xdr:row>
      <xdr:rowOff>168509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6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45336</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4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31065</xdr:rowOff>
    </xdr:from>
    <xdr:to>
      <xdr:col>50</xdr:col>
      <xdr:colOff>165100</xdr:colOff>
      <xdr:row>77</xdr:row>
      <xdr:rowOff>132665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123792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32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69286</xdr:rowOff>
    </xdr:from>
    <xdr:to>
      <xdr:col>46</xdr:col>
      <xdr:colOff>38100</xdr:colOff>
      <xdr:row>76</xdr:row>
      <xdr:rowOff>170886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0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162013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1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47844</xdr:rowOff>
    </xdr:from>
    <xdr:to>
      <xdr:col>41</xdr:col>
      <xdr:colOff>101600</xdr:colOff>
      <xdr:row>77</xdr:row>
      <xdr:rowOff>149444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140571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3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136403</xdr:rowOff>
    </xdr:from>
    <xdr:to>
      <xdr:col>36</xdr:col>
      <xdr:colOff>165100</xdr:colOff>
      <xdr:row>78</xdr:row>
      <xdr:rowOff>66553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57680</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43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10630</xdr:rowOff>
    </xdr:from>
    <xdr:to>
      <xdr:col>55</xdr:col>
      <xdr:colOff>0</xdr:colOff>
      <xdr:row>96</xdr:row>
      <xdr:rowOff>89954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469830"/>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57162</xdr:rowOff>
    </xdr:from>
    <xdr:to>
      <xdr:col>50</xdr:col>
      <xdr:colOff>114300</xdr:colOff>
      <xdr:row>96</xdr:row>
      <xdr:rowOff>89954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16362"/>
          <a:ext cx="889000" cy="3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51261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6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57162</xdr:rowOff>
    </xdr:from>
    <xdr:to>
      <xdr:col>45</xdr:col>
      <xdr:colOff>177800</xdr:colOff>
      <xdr:row>97</xdr:row>
      <xdr:rowOff>34100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16362"/>
          <a:ext cx="889000" cy="14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34100</xdr:rowOff>
    </xdr:from>
    <xdr:to>
      <xdr:col>41</xdr:col>
      <xdr:colOff>50800</xdr:colOff>
      <xdr:row>97</xdr:row>
      <xdr:rowOff>85547</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664750"/>
          <a:ext cx="889000" cy="51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131280</xdr:rowOff>
    </xdr:from>
    <xdr:to>
      <xdr:col>55</xdr:col>
      <xdr:colOff>50800</xdr:colOff>
      <xdr:row>96</xdr:row>
      <xdr:rowOff>61430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4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154157</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7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39154</xdr:rowOff>
    </xdr:from>
    <xdr:to>
      <xdr:col>50</xdr:col>
      <xdr:colOff>165100</xdr:colOff>
      <xdr:row>96</xdr:row>
      <xdr:rowOff>140754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49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157281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27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6362</xdr:rowOff>
    </xdr:from>
    <xdr:to>
      <xdr:col>46</xdr:col>
      <xdr:colOff>38100</xdr:colOff>
      <xdr:row>96</xdr:row>
      <xdr:rowOff>107962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6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124489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4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154750</xdr:rowOff>
    </xdr:from>
    <xdr:to>
      <xdr:col>41</xdr:col>
      <xdr:colOff>101600</xdr:colOff>
      <xdr:row>97</xdr:row>
      <xdr:rowOff>84900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61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101427</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38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34747</xdr:rowOff>
    </xdr:from>
    <xdr:to>
      <xdr:col>36</xdr:col>
      <xdr:colOff>165100</xdr:colOff>
      <xdr:row>97</xdr:row>
      <xdr:rowOff>136347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66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127474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75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78930</xdr:rowOff>
    </xdr:from>
    <xdr:to>
      <xdr:col>85</xdr:col>
      <xdr:colOff>127000</xdr:colOff>
      <xdr:row>36</xdr:row>
      <xdr:rowOff>36297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908230"/>
          <a:ext cx="838200" cy="30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48239</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220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36297</xdr:rowOff>
    </xdr:from>
    <xdr:to>
      <xdr:col>81</xdr:col>
      <xdr:colOff>50800</xdr:colOff>
      <xdr:row>36</xdr:row>
      <xdr:rowOff>101714</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6208497"/>
          <a:ext cx="889000" cy="6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163491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33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101714</xdr:rowOff>
    </xdr:from>
    <xdr:to>
      <xdr:col>76</xdr:col>
      <xdr:colOff>114300</xdr:colOff>
      <xdr:row>36</xdr:row>
      <xdr:rowOff>129680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273914"/>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129756</xdr:rowOff>
    </xdr:from>
    <xdr:to>
      <xdr:col>71</xdr:col>
      <xdr:colOff>177800</xdr:colOff>
      <xdr:row>36</xdr:row>
      <xdr:rowOff>129680</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787606"/>
          <a:ext cx="889000" cy="5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14368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66908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28130</xdr:rowOff>
    </xdr:from>
    <xdr:to>
      <xdr:col>85</xdr:col>
      <xdr:colOff>177800</xdr:colOff>
      <xdr:row>34</xdr:row>
      <xdr:rowOff>129730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85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51007</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70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156947</xdr:rowOff>
    </xdr:from>
    <xdr:to>
      <xdr:col>81</xdr:col>
      <xdr:colOff>101600</xdr:colOff>
      <xdr:row>36</xdr:row>
      <xdr:rowOff>87097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615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103624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93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50914</xdr:rowOff>
    </xdr:from>
    <xdr:to>
      <xdr:col>76</xdr:col>
      <xdr:colOff>165100</xdr:colOff>
      <xdr:row>36</xdr:row>
      <xdr:rowOff>152514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2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143641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31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78880</xdr:rowOff>
    </xdr:from>
    <xdr:to>
      <xdr:col>72</xdr:col>
      <xdr:colOff>38100</xdr:colOff>
      <xdr:row>37</xdr:row>
      <xdr:rowOff>9030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2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25557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0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78956</xdr:rowOff>
    </xdr:from>
    <xdr:to>
      <xdr:col>67</xdr:col>
      <xdr:colOff>101600</xdr:colOff>
      <xdr:row>34</xdr:row>
      <xdr:rowOff>9106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7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25633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5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55994</xdr:rowOff>
    </xdr:from>
    <xdr:to>
      <xdr:col>85</xdr:col>
      <xdr:colOff>127000</xdr:colOff>
      <xdr:row>56</xdr:row>
      <xdr:rowOff>65583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485744"/>
          <a:ext cx="838200" cy="1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105694</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706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20904</xdr:rowOff>
    </xdr:from>
    <xdr:to>
      <xdr:col>81</xdr:col>
      <xdr:colOff>50800</xdr:colOff>
      <xdr:row>56</xdr:row>
      <xdr:rowOff>65583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22104"/>
          <a:ext cx="889000" cy="44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43883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81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20904</xdr:rowOff>
    </xdr:from>
    <xdr:to>
      <xdr:col>76</xdr:col>
      <xdr:colOff>114300</xdr:colOff>
      <xdr:row>56</xdr:row>
      <xdr:rowOff>76391</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22104"/>
          <a:ext cx="889000" cy="5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25264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79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9246</xdr:rowOff>
    </xdr:from>
    <xdr:to>
      <xdr:col>71</xdr:col>
      <xdr:colOff>177800</xdr:colOff>
      <xdr:row>56</xdr:row>
      <xdr:rowOff>76391</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2814300" y="9610446"/>
          <a:ext cx="889000" cy="6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83545</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56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141355</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5194</xdr:rowOff>
    </xdr:from>
    <xdr:to>
      <xdr:col>85</xdr:col>
      <xdr:colOff>177800</xdr:colOff>
      <xdr:row>55</xdr:row>
      <xdr:rowOff>106794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43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28071</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2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14783</xdr:rowOff>
    </xdr:from>
    <xdr:to>
      <xdr:col>81</xdr:col>
      <xdr:colOff>101600</xdr:colOff>
      <xdr:row>56</xdr:row>
      <xdr:rowOff>116383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61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132910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39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141554</xdr:rowOff>
    </xdr:from>
    <xdr:to>
      <xdr:col>76</xdr:col>
      <xdr:colOff>165100</xdr:colOff>
      <xdr:row>56</xdr:row>
      <xdr:rowOff>71704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7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88231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34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25591</xdr:rowOff>
    </xdr:from>
    <xdr:to>
      <xdr:col>72</xdr:col>
      <xdr:colOff>38100</xdr:colOff>
      <xdr:row>56</xdr:row>
      <xdr:rowOff>127191</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2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143718</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4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129896</xdr:rowOff>
    </xdr:from>
    <xdr:to>
      <xdr:col>67</xdr:col>
      <xdr:colOff>101600</xdr:colOff>
      <xdr:row>56</xdr:row>
      <xdr:rowOff>60046</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55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76573</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33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91694</xdr:rowOff>
    </xdr:from>
    <xdr:to>
      <xdr:col>85</xdr:col>
      <xdr:colOff>127000</xdr:colOff>
      <xdr:row>78</xdr:row>
      <xdr:rowOff>139700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464794"/>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124122</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154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20764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050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125161</xdr:rowOff>
    </xdr:from>
    <xdr:to>
      <xdr:col>76</xdr:col>
      <xdr:colOff>114300</xdr:colOff>
      <xdr:row>78</xdr:row>
      <xdr:rowOff>139700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498261"/>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83538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29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49540</xdr:rowOff>
    </xdr:from>
    <xdr:to>
      <xdr:col>71</xdr:col>
      <xdr:colOff>177800</xdr:colOff>
      <xdr:row>78</xdr:row>
      <xdr:rowOff>125161</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422640"/>
          <a:ext cx="889000" cy="7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85000</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294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119245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29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40894</xdr:rowOff>
    </xdr:from>
    <xdr:to>
      <xdr:col>85</xdr:col>
      <xdr:colOff>177800</xdr:colOff>
      <xdr:row>78</xdr:row>
      <xdr:rowOff>142494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1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127271</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74361</xdr:rowOff>
    </xdr:from>
    <xdr:to>
      <xdr:col>72</xdr:col>
      <xdr:colOff>38100</xdr:colOff>
      <xdr:row>79</xdr:row>
      <xdr:rowOff>4511</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44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167088</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54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170190</xdr:rowOff>
    </xdr:from>
    <xdr:to>
      <xdr:col>67</xdr:col>
      <xdr:colOff>101600</xdr:colOff>
      <xdr:row>78</xdr:row>
      <xdr:rowOff>100340</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37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91467</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464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27711</xdr:rowOff>
    </xdr:from>
    <xdr:to>
      <xdr:col>85</xdr:col>
      <xdr:colOff>127000</xdr:colOff>
      <xdr:row>94</xdr:row>
      <xdr:rowOff>90182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144011"/>
          <a:ext cx="838200" cy="6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90182</xdr:rowOff>
    </xdr:from>
    <xdr:to>
      <xdr:col>81</xdr:col>
      <xdr:colOff>50800</xdr:colOff>
      <xdr:row>94</xdr:row>
      <xdr:rowOff>119887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206482"/>
          <a:ext cx="8890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119887</xdr:rowOff>
    </xdr:from>
    <xdr:to>
      <xdr:col>76</xdr:col>
      <xdr:colOff>114300</xdr:colOff>
      <xdr:row>94</xdr:row>
      <xdr:rowOff>131394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236187"/>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131394</xdr:rowOff>
    </xdr:from>
    <xdr:to>
      <xdr:col>71</xdr:col>
      <xdr:colOff>177800</xdr:colOff>
      <xdr:row>95</xdr:row>
      <xdr:rowOff>5931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247694"/>
          <a:ext cx="8890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148361</xdr:rowOff>
    </xdr:from>
    <xdr:to>
      <xdr:col>85</xdr:col>
      <xdr:colOff>177800</xdr:colOff>
      <xdr:row>94</xdr:row>
      <xdr:rowOff>78511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09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171238</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594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39382</xdr:rowOff>
    </xdr:from>
    <xdr:to>
      <xdr:col>81</xdr:col>
      <xdr:colOff>101600</xdr:colOff>
      <xdr:row>94</xdr:row>
      <xdr:rowOff>140982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1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157509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593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69087</xdr:rowOff>
    </xdr:from>
    <xdr:to>
      <xdr:col>76</xdr:col>
      <xdr:colOff>165100</xdr:colOff>
      <xdr:row>94</xdr:row>
      <xdr:rowOff>170687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1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15764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596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80594</xdr:rowOff>
    </xdr:from>
    <xdr:to>
      <xdr:col>72</xdr:col>
      <xdr:colOff>38100</xdr:colOff>
      <xdr:row>95</xdr:row>
      <xdr:rowOff>10744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1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27271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59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126581</xdr:rowOff>
    </xdr:from>
    <xdr:to>
      <xdr:col>67</xdr:col>
      <xdr:colOff>101600</xdr:colOff>
      <xdr:row>95</xdr:row>
      <xdr:rowOff>56731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2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73258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0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153687</xdr:rowOff>
    </xdr:from>
    <xdr:ext cx="313932"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95013</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38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109237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総務費は</a:t>
          </a:r>
          <a:r>
            <a:rPr kumimoji="1" lang="en-US" altLang="ja-JP" sz="1200">
              <a:latin typeface="ＭＳ Ｐゴシック" panose="020B0600070205080204" pitchFamily="50" charset="-128"/>
              <a:ea typeface="ＭＳ Ｐゴシック" panose="020B0600070205080204" pitchFamily="50" charset="-128"/>
            </a:rPr>
            <a:t>78,842</a:t>
          </a:r>
          <a:r>
            <a:rPr kumimoji="1" lang="ja-JP" altLang="en-US" sz="1200">
              <a:latin typeface="ＭＳ Ｐゴシック" panose="020B0600070205080204" pitchFamily="50" charset="-128"/>
              <a:ea typeface="ＭＳ Ｐゴシック" panose="020B0600070205080204" pitchFamily="50" charset="-128"/>
            </a:rPr>
            <a:t>円で、前年度比較</a:t>
          </a:r>
          <a:r>
            <a:rPr kumimoji="1" lang="en-US" altLang="ja-JP" sz="1200">
              <a:latin typeface="ＭＳ Ｐゴシック" panose="020B0600070205080204" pitchFamily="50" charset="-128"/>
              <a:ea typeface="ＭＳ Ｐゴシック" panose="020B0600070205080204" pitchFamily="50" charset="-128"/>
            </a:rPr>
            <a:t>19,561</a:t>
          </a:r>
          <a:r>
            <a:rPr kumimoji="1" lang="ja-JP" altLang="en-US" sz="1200">
              <a:latin typeface="ＭＳ Ｐゴシック" panose="020B0600070205080204" pitchFamily="50" charset="-128"/>
              <a:ea typeface="ＭＳ Ｐゴシック" panose="020B0600070205080204" pitchFamily="50" charset="-128"/>
            </a:rPr>
            <a:t>円の減となった。これは、本庁舎整備事業の完了に伴う事業費の減少が主な要因である。</a:t>
          </a:r>
        </a:p>
        <a:p>
          <a:r>
            <a:rPr kumimoji="1" lang="ja-JP" altLang="en-US" sz="1200">
              <a:latin typeface="ＭＳ Ｐゴシック" panose="020B0600070205080204" pitchFamily="50" charset="-128"/>
              <a:ea typeface="ＭＳ Ｐゴシック" panose="020B0600070205080204" pitchFamily="50" charset="-128"/>
            </a:rPr>
            <a:t>　民生費は</a:t>
          </a:r>
          <a:r>
            <a:rPr kumimoji="1" lang="en-US" altLang="ja-JP" sz="1200">
              <a:latin typeface="ＭＳ Ｐゴシック" panose="020B0600070205080204" pitchFamily="50" charset="-128"/>
              <a:ea typeface="ＭＳ Ｐゴシック" panose="020B0600070205080204" pitchFamily="50" charset="-128"/>
            </a:rPr>
            <a:t>205,107</a:t>
          </a:r>
          <a:r>
            <a:rPr kumimoji="1" lang="ja-JP" altLang="en-US" sz="1200">
              <a:latin typeface="ＭＳ Ｐゴシック" panose="020B0600070205080204" pitchFamily="50" charset="-128"/>
              <a:ea typeface="ＭＳ Ｐゴシック" panose="020B0600070205080204" pitchFamily="50" charset="-128"/>
            </a:rPr>
            <a:t>円で、前年度比較</a:t>
          </a:r>
          <a:r>
            <a:rPr kumimoji="1" lang="en-US" altLang="ja-JP" sz="1200">
              <a:latin typeface="ＭＳ Ｐゴシック" panose="020B0600070205080204" pitchFamily="50" charset="-128"/>
              <a:ea typeface="ＭＳ Ｐゴシック" panose="020B0600070205080204" pitchFamily="50" charset="-128"/>
            </a:rPr>
            <a:t>2,345</a:t>
          </a:r>
          <a:r>
            <a:rPr kumimoji="1" lang="ja-JP" altLang="en-US" sz="1200">
              <a:latin typeface="ＭＳ Ｐゴシック" panose="020B0600070205080204" pitchFamily="50" charset="-128"/>
              <a:ea typeface="ＭＳ Ｐゴシック" panose="020B0600070205080204" pitchFamily="50" charset="-128"/>
            </a:rPr>
            <a:t>円の減となった。これは、子育て世帯臨時特別給付金の給付金および住民税非課税世帯等臨時特別給付金の減少が主な要因であるが、引き続き類似団体平均を大きく上回っている。</a:t>
          </a:r>
        </a:p>
        <a:p>
          <a:r>
            <a:rPr kumimoji="1" lang="ja-JP" altLang="en-US" sz="1200">
              <a:latin typeface="ＭＳ Ｐゴシック" panose="020B0600070205080204" pitchFamily="50" charset="-128"/>
              <a:ea typeface="ＭＳ Ｐゴシック" panose="020B0600070205080204" pitchFamily="50" charset="-128"/>
            </a:rPr>
            <a:t>　衛生費は</a:t>
          </a:r>
          <a:r>
            <a:rPr kumimoji="1" lang="en-US" altLang="ja-JP" sz="1200">
              <a:latin typeface="ＭＳ Ｐゴシック" panose="020B0600070205080204" pitchFamily="50" charset="-128"/>
              <a:ea typeface="ＭＳ Ｐゴシック" panose="020B0600070205080204" pitchFamily="50" charset="-128"/>
            </a:rPr>
            <a:t>31,410</a:t>
          </a:r>
          <a:r>
            <a:rPr kumimoji="1" lang="ja-JP" altLang="en-US" sz="1200">
              <a:latin typeface="ＭＳ Ｐゴシック" panose="020B0600070205080204" pitchFamily="50" charset="-128"/>
              <a:ea typeface="ＭＳ Ｐゴシック" panose="020B0600070205080204" pitchFamily="50" charset="-128"/>
            </a:rPr>
            <a:t>円で、前年度比較</a:t>
          </a:r>
          <a:r>
            <a:rPr kumimoji="1" lang="en-US" altLang="ja-JP" sz="1200">
              <a:latin typeface="ＭＳ Ｐゴシック" panose="020B0600070205080204" pitchFamily="50" charset="-128"/>
              <a:ea typeface="ＭＳ Ｐゴシック" panose="020B0600070205080204" pitchFamily="50" charset="-128"/>
            </a:rPr>
            <a:t>363</a:t>
          </a:r>
          <a:r>
            <a:rPr kumimoji="1" lang="ja-JP" altLang="en-US" sz="1200">
              <a:latin typeface="ＭＳ Ｐゴシック" panose="020B0600070205080204" pitchFamily="50" charset="-128"/>
              <a:ea typeface="ＭＳ Ｐゴシック" panose="020B0600070205080204" pitchFamily="50" charset="-128"/>
            </a:rPr>
            <a:t>円の減となった。これは、新型コロナウイルスワクチン接種関係経費が減少したことが主な要因である。</a:t>
          </a:r>
        </a:p>
        <a:p>
          <a:r>
            <a:rPr kumimoji="1" lang="ja-JP" altLang="en-US" sz="1200">
              <a:latin typeface="ＭＳ Ｐゴシック" panose="020B0600070205080204" pitchFamily="50" charset="-128"/>
              <a:ea typeface="ＭＳ Ｐゴシック" panose="020B0600070205080204" pitchFamily="50" charset="-128"/>
            </a:rPr>
            <a:t>　消防費は</a:t>
          </a:r>
          <a:r>
            <a:rPr kumimoji="1" lang="en-US" altLang="ja-JP" sz="1200">
              <a:latin typeface="ＭＳ Ｐゴシック" panose="020B0600070205080204" pitchFamily="50" charset="-128"/>
              <a:ea typeface="ＭＳ Ｐゴシック" panose="020B0600070205080204" pitchFamily="50" charset="-128"/>
            </a:rPr>
            <a:t>31,595</a:t>
          </a:r>
          <a:r>
            <a:rPr kumimoji="1" lang="ja-JP" altLang="en-US" sz="1200">
              <a:latin typeface="ＭＳ Ｐゴシック" panose="020B0600070205080204" pitchFamily="50" charset="-128"/>
              <a:ea typeface="ＭＳ Ｐゴシック" panose="020B0600070205080204" pitchFamily="50" charset="-128"/>
            </a:rPr>
            <a:t>円で、前年度比較</a:t>
          </a:r>
          <a:r>
            <a:rPr kumimoji="1" lang="en-US" altLang="ja-JP" sz="1200">
              <a:latin typeface="ＭＳ Ｐゴシック" panose="020B0600070205080204" pitchFamily="50" charset="-128"/>
              <a:ea typeface="ＭＳ Ｐゴシック" panose="020B0600070205080204" pitchFamily="50" charset="-128"/>
            </a:rPr>
            <a:t>7,881</a:t>
          </a:r>
          <a:r>
            <a:rPr kumimoji="1" lang="ja-JP" altLang="en-US" sz="1200">
              <a:latin typeface="ＭＳ Ｐゴシック" panose="020B0600070205080204" pitchFamily="50" charset="-128"/>
              <a:ea typeface="ＭＳ Ｐゴシック" panose="020B0600070205080204" pitchFamily="50" charset="-128"/>
            </a:rPr>
            <a:t>円の増となった。これは、消防庁舎移転統合整備事業の実施に係る負担金の増加が主な要因である。</a:t>
          </a:r>
        </a:p>
        <a:p>
          <a:r>
            <a:rPr kumimoji="1" lang="ja-JP" altLang="en-US" sz="1200">
              <a:latin typeface="ＭＳ Ｐゴシック" panose="020B0600070205080204" pitchFamily="50" charset="-128"/>
              <a:ea typeface="ＭＳ Ｐゴシック" panose="020B0600070205080204" pitchFamily="50" charset="-128"/>
            </a:rPr>
            <a:t>　教育費は</a:t>
          </a:r>
          <a:r>
            <a:rPr kumimoji="1" lang="en-US" altLang="ja-JP" sz="1200">
              <a:latin typeface="ＭＳ Ｐゴシック" panose="020B0600070205080204" pitchFamily="50" charset="-128"/>
              <a:ea typeface="ＭＳ Ｐゴシック" panose="020B0600070205080204" pitchFamily="50" charset="-128"/>
            </a:rPr>
            <a:t>83,091</a:t>
          </a:r>
          <a:r>
            <a:rPr kumimoji="1" lang="ja-JP" altLang="en-US" sz="1200">
              <a:latin typeface="ＭＳ Ｐゴシック" panose="020B0600070205080204" pitchFamily="50" charset="-128"/>
              <a:ea typeface="ＭＳ Ｐゴシック" panose="020B0600070205080204" pitchFamily="50" charset="-128"/>
            </a:rPr>
            <a:t>円で、前年度比較</a:t>
          </a:r>
          <a:r>
            <a:rPr kumimoji="1" lang="en-US" altLang="ja-JP" sz="1200">
              <a:latin typeface="ＭＳ Ｐゴシック" panose="020B0600070205080204" pitchFamily="50" charset="-128"/>
              <a:ea typeface="ＭＳ Ｐゴシック" panose="020B0600070205080204" pitchFamily="50" charset="-128"/>
            </a:rPr>
            <a:t>14,255</a:t>
          </a:r>
          <a:r>
            <a:rPr kumimoji="1" lang="ja-JP" altLang="en-US" sz="1200">
              <a:latin typeface="ＭＳ Ｐゴシック" panose="020B0600070205080204" pitchFamily="50" charset="-128"/>
              <a:ea typeface="ＭＳ Ｐゴシック" panose="020B0600070205080204" pitchFamily="50" charset="-128"/>
            </a:rPr>
            <a:t>円の増となった。これは、教育の</a:t>
          </a:r>
          <a:r>
            <a:rPr kumimoji="1" lang="en-US" altLang="ja-JP" sz="1200">
              <a:latin typeface="ＭＳ Ｐゴシック" panose="020B0600070205080204" pitchFamily="50" charset="-128"/>
              <a:ea typeface="ＭＳ Ｐゴシック" panose="020B0600070205080204" pitchFamily="50" charset="-128"/>
            </a:rPr>
            <a:t>ICT</a:t>
          </a:r>
          <a:r>
            <a:rPr kumimoji="1" lang="ja-JP" altLang="en-US" sz="1200">
              <a:latin typeface="ＭＳ Ｐゴシック" panose="020B0600070205080204" pitchFamily="50" charset="-128"/>
              <a:ea typeface="ＭＳ Ｐゴシック" panose="020B0600070205080204" pitchFamily="50" charset="-128"/>
            </a:rPr>
            <a:t>化等システム関連経費や教員用パソコン等購入経費が増加したことが主な要因である。</a:t>
          </a:r>
        </a:p>
        <a:p>
          <a:r>
            <a:rPr kumimoji="1" lang="ja-JP" altLang="en-US" sz="1200">
              <a:latin typeface="ＭＳ Ｐゴシック" panose="020B0600070205080204" pitchFamily="50" charset="-128"/>
              <a:ea typeface="ＭＳ Ｐゴシック" panose="020B0600070205080204" pitchFamily="50" charset="-128"/>
            </a:rPr>
            <a:t>　公債費は</a:t>
          </a:r>
          <a:r>
            <a:rPr kumimoji="1" lang="en-US" altLang="ja-JP" sz="1200">
              <a:latin typeface="ＭＳ Ｐゴシック" panose="020B0600070205080204" pitchFamily="50" charset="-128"/>
              <a:ea typeface="ＭＳ Ｐゴシック" panose="020B0600070205080204" pitchFamily="50" charset="-128"/>
            </a:rPr>
            <a:t>68,818</a:t>
          </a:r>
          <a:r>
            <a:rPr kumimoji="1" lang="ja-JP" altLang="en-US" sz="1200">
              <a:latin typeface="ＭＳ Ｐゴシック" panose="020B0600070205080204" pitchFamily="50" charset="-128"/>
              <a:ea typeface="ＭＳ Ｐゴシック" panose="020B0600070205080204" pitchFamily="50" charset="-128"/>
            </a:rPr>
            <a:t>円で、前年度比較</a:t>
          </a:r>
          <a:r>
            <a:rPr kumimoji="1" lang="en-US" altLang="ja-JP" sz="1200">
              <a:latin typeface="ＭＳ Ｐゴシック" panose="020B0600070205080204" pitchFamily="50" charset="-128"/>
              <a:ea typeface="ＭＳ Ｐゴシック" panose="020B0600070205080204" pitchFamily="50" charset="-128"/>
            </a:rPr>
            <a:t>4,919</a:t>
          </a:r>
          <a:r>
            <a:rPr kumimoji="1" lang="ja-JP" altLang="en-US" sz="1200">
              <a:latin typeface="ＭＳ Ｐゴシック" panose="020B0600070205080204" pitchFamily="50" charset="-128"/>
              <a:ea typeface="ＭＳ Ｐゴシック" panose="020B0600070205080204" pitchFamily="50" charset="-128"/>
            </a:rPr>
            <a:t>円の増となり、類似団体平均、全国平均および滋賀県平均を上回っている。今後、定時償還額の上昇が見込まれることから、後年度の財源負担を考慮し、計画的な基金の活用、市債発行事業の厳選などを行い公債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財政調整基金残高は、過去５年間取崩しを行っていないためほぼ同額で推移しており、標準財政規模に対する比率もほぼ同程度で推移している。</a:t>
          </a:r>
        </a:p>
        <a:p>
          <a:r>
            <a:rPr kumimoji="1" lang="ja-JP" altLang="en-US" sz="1100">
              <a:latin typeface="ＭＳ ゴシック" pitchFamily="49" charset="-128"/>
              <a:ea typeface="ＭＳ ゴシック" pitchFamily="49" charset="-128"/>
            </a:rPr>
            <a:t>　実質収支比率は、実質収支額が</a:t>
          </a:r>
          <a:r>
            <a:rPr kumimoji="1" lang="en-US" altLang="ja-JP" sz="1100">
              <a:latin typeface="ＭＳ ゴシック" pitchFamily="49" charset="-128"/>
              <a:ea typeface="ＭＳ ゴシック" pitchFamily="49" charset="-128"/>
            </a:rPr>
            <a:t>773,204</a:t>
          </a:r>
          <a:r>
            <a:rPr kumimoji="1" lang="ja-JP" altLang="en-US" sz="1100">
              <a:latin typeface="ＭＳ ゴシック" pitchFamily="49" charset="-128"/>
              <a:ea typeface="ＭＳ ゴシック" pitchFamily="49" charset="-128"/>
            </a:rPr>
            <a:t>千円黒字であったものの前年度より</a:t>
          </a:r>
          <a:r>
            <a:rPr kumimoji="1" lang="en-US" altLang="ja-JP" sz="1100">
              <a:latin typeface="ＭＳ ゴシック" pitchFamily="49" charset="-128"/>
              <a:ea typeface="ＭＳ ゴシック" pitchFamily="49" charset="-128"/>
            </a:rPr>
            <a:t>276,785</a:t>
          </a:r>
          <a:r>
            <a:rPr kumimoji="1" lang="ja-JP" altLang="en-US" sz="1100">
              <a:latin typeface="ＭＳ ゴシック" pitchFamily="49" charset="-128"/>
              <a:ea typeface="ＭＳ ゴシック" pitchFamily="49" charset="-128"/>
            </a:rPr>
            <a:t>千円減少したことにより、</a:t>
          </a:r>
          <a:r>
            <a:rPr kumimoji="1" lang="en-US" altLang="ja-JP" sz="1100">
              <a:latin typeface="ＭＳ ゴシック" pitchFamily="49" charset="-128"/>
              <a:ea typeface="ＭＳ ゴシック" pitchFamily="49" charset="-128"/>
            </a:rPr>
            <a:t>1.95</a:t>
          </a:r>
          <a:r>
            <a:rPr kumimoji="1" lang="ja-JP" altLang="en-US" sz="1100">
              <a:latin typeface="ＭＳ ゴシック" pitchFamily="49" charset="-128"/>
              <a:ea typeface="ＭＳ ゴシック" pitchFamily="49" charset="-128"/>
            </a:rPr>
            <a:t>ポイント減少した。</a:t>
          </a:r>
        </a:p>
        <a:p>
          <a:r>
            <a:rPr kumimoji="1" lang="ja-JP" altLang="en-US" sz="1100">
              <a:latin typeface="ＭＳ ゴシック" pitchFamily="49" charset="-128"/>
              <a:ea typeface="ＭＳ ゴシック" pitchFamily="49" charset="-128"/>
            </a:rPr>
            <a:t>　標準財政規模に対する実質単年度収支比率の経年変化は、実質単年度収支が前年度より</a:t>
          </a:r>
          <a:r>
            <a:rPr kumimoji="1" lang="en-US" altLang="ja-JP" sz="1100">
              <a:latin typeface="ＭＳ ゴシック" pitchFamily="49" charset="-128"/>
              <a:ea typeface="ＭＳ ゴシック" pitchFamily="49" charset="-128"/>
            </a:rPr>
            <a:t>402,839</a:t>
          </a:r>
          <a:r>
            <a:rPr kumimoji="1" lang="ja-JP" altLang="en-US" sz="1100">
              <a:latin typeface="ＭＳ ゴシック" pitchFamily="49" charset="-128"/>
              <a:ea typeface="ＭＳ ゴシック" pitchFamily="49" charset="-128"/>
            </a:rPr>
            <a:t>千円減少したこと等により、</a:t>
          </a:r>
          <a:r>
            <a:rPr kumimoji="1" lang="en-US" altLang="ja-JP" sz="1100">
              <a:latin typeface="ＭＳ ゴシック" pitchFamily="49" charset="-128"/>
              <a:ea typeface="ＭＳ ゴシック" pitchFamily="49" charset="-128"/>
            </a:rPr>
            <a:t>2.98</a:t>
          </a:r>
          <a:r>
            <a:rPr kumimoji="1" lang="ja-JP" altLang="en-US" sz="1100">
              <a:latin typeface="ＭＳ ゴシック" pitchFamily="49" charset="-128"/>
              <a:ea typeface="ＭＳ ゴシック" pitchFamily="49" charset="-128"/>
            </a:rPr>
            <a:t>ポイント減少した。</a:t>
          </a:r>
        </a:p>
        <a:p>
          <a:r>
            <a:rPr kumimoji="1" lang="ja-JP" altLang="en-US" sz="1100">
              <a:latin typeface="ＭＳ ゴシック" pitchFamily="49" charset="-128"/>
              <a:ea typeface="ＭＳ ゴシック" pitchFamily="49" charset="-128"/>
            </a:rPr>
            <a:t>　普通会計全体としては、財政の健全化に向けた取組が進められており、引き続き行政コストの縮減に努める。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今年度の決算は、合併時から引き続き、全ての会計で黒字となり、連結実質赤字比率は生じていない。</a:t>
          </a:r>
        </a:p>
        <a:p>
          <a:r>
            <a:rPr kumimoji="1" lang="ja-JP" altLang="en-US" sz="1400">
              <a:latin typeface="ＭＳ ゴシック" pitchFamily="49" charset="-128"/>
              <a:ea typeface="ＭＳ ゴシック" pitchFamily="49" charset="-128"/>
            </a:rPr>
            <a:t>　しかしながら、一般会計からの繰出金によって黒字を確保している公営企業会計等もあるため、料金改定に向けた検討や徴収率向上のための取組を更に強化するなど収入確保を念頭に置き、独立採算の原則の下、適正な経費負担区分による財政運営、企業経営を行っていく必要がある。特に、介護保険事業特別会計については、高齢化率の上昇等による介護給付費の増加が見込まれるので、適切な保険料の設定と合わせて、給付の適正化と予防施策の推進を重点的に行う必要がある。</a:t>
          </a:r>
        </a:p>
        <a:p>
          <a:r>
            <a:rPr kumimoji="1" lang="ja-JP" altLang="en-US" sz="1400">
              <a:latin typeface="ＭＳ ゴシック" pitchFamily="49" charset="-128"/>
              <a:ea typeface="ＭＳ ゴシック" pitchFamily="49" charset="-128"/>
            </a:rPr>
            <a:t>　なお、連結実質黒字額の減の主な要因としては、水道事業会計の磯浄水場耐震化１期工事の実施によるものである。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179687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23725752</v>
      </c>
      <c r="BO4" s="371"/>
      <c r="BP4" s="371"/>
      <c r="BQ4" s="371"/>
      <c r="BR4" s="371"/>
      <c r="BS4" s="371"/>
      <c r="BT4" s="371"/>
      <c r="BU4" s="372"/>
      <c r="BV4" s="370">
        <v>23914168</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5.9</v>
      </c>
      <c r="CU4" s="377"/>
      <c r="CV4" s="377"/>
      <c r="CW4" s="377"/>
      <c r="CX4" s="377"/>
      <c r="CY4" s="377"/>
      <c r="CZ4" s="377"/>
      <c r="DA4" s="378"/>
      <c r="DB4" s="376">
        <v>7.9</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22818436</v>
      </c>
      <c r="BO5" s="408"/>
      <c r="BP5" s="408"/>
      <c r="BQ5" s="408"/>
      <c r="BR5" s="408"/>
      <c r="BS5" s="408"/>
      <c r="BT5" s="408"/>
      <c r="BU5" s="409"/>
      <c r="BV5" s="407">
        <v>22671037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88.2</v>
      </c>
      <c r="CU5" s="405"/>
      <c r="CV5" s="405"/>
      <c r="CW5" s="405"/>
      <c r="CX5" s="405"/>
      <c r="CY5" s="405"/>
      <c r="CZ5" s="405"/>
      <c r="DA5" s="406"/>
      <c r="DB5" s="404">
        <v>86.9</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907316</v>
      </c>
      <c r="BO6" s="408"/>
      <c r="BP6" s="408"/>
      <c r="BQ6" s="408"/>
      <c r="BR6" s="408"/>
      <c r="BS6" s="408"/>
      <c r="BT6" s="408"/>
      <c r="BU6" s="409"/>
      <c r="BV6" s="407">
        <v>1243131</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89.7</v>
      </c>
      <c r="CU6" s="445"/>
      <c r="CV6" s="445"/>
      <c r="CW6" s="445"/>
      <c r="CX6" s="445"/>
      <c r="CY6" s="445"/>
      <c r="CZ6" s="445"/>
      <c r="DA6" s="446"/>
      <c r="DB6" s="444">
        <v>90.8</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134112</v>
      </c>
      <c r="BO7" s="408"/>
      <c r="BP7" s="408"/>
      <c r="BQ7" s="408"/>
      <c r="BR7" s="408"/>
      <c r="BS7" s="408"/>
      <c r="BT7" s="408"/>
      <c r="BU7" s="409"/>
      <c r="BV7" s="407">
        <v>193142</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13112427</v>
      </c>
      <c r="CU7" s="408"/>
      <c r="CV7" s="408"/>
      <c r="CW7" s="408"/>
      <c r="CX7" s="408"/>
      <c r="CY7" s="408"/>
      <c r="CZ7" s="408"/>
      <c r="DA7" s="409"/>
      <c r="DB7" s="407">
        <v>13369240</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112</v>
      </c>
      <c r="AV8" s="440"/>
      <c r="AW8" s="440"/>
      <c r="AX8" s="440"/>
      <c r="AY8" s="441" t="s">
        <v>113</v>
      </c>
      <c r="AZ8" s="442"/>
      <c r="BA8" s="442"/>
      <c r="BB8" s="442"/>
      <c r="BC8" s="442"/>
      <c r="BD8" s="442"/>
      <c r="BE8" s="442"/>
      <c r="BF8" s="442"/>
      <c r="BG8" s="442"/>
      <c r="BH8" s="442"/>
      <c r="BI8" s="442"/>
      <c r="BJ8" s="442"/>
      <c r="BK8" s="442"/>
      <c r="BL8" s="442"/>
      <c r="BM8" s="443"/>
      <c r="BN8" s="407">
        <v>773204</v>
      </c>
      <c r="BO8" s="408"/>
      <c r="BP8" s="408"/>
      <c r="BQ8" s="408"/>
      <c r="BR8" s="408"/>
      <c r="BS8" s="408"/>
      <c r="BT8" s="408"/>
      <c r="BU8" s="409"/>
      <c r="BV8" s="407">
        <v>1049989</v>
      </c>
      <c r="BW8" s="408"/>
      <c r="BX8" s="408"/>
      <c r="BY8" s="408"/>
      <c r="BZ8" s="408"/>
      <c r="CA8" s="408"/>
      <c r="CB8" s="408"/>
      <c r="CC8" s="409"/>
      <c r="CD8" s="410" t="s">
        <v>114</v>
      </c>
      <c r="CE8" s="411"/>
      <c r="CF8" s="411"/>
      <c r="CG8" s="411"/>
      <c r="CH8" s="411"/>
      <c r="CI8" s="411"/>
      <c r="CJ8" s="411"/>
      <c r="CK8" s="411"/>
      <c r="CL8" s="411"/>
      <c r="CM8" s="411"/>
      <c r="CN8" s="411"/>
      <c r="CO8" s="411"/>
      <c r="CP8" s="411"/>
      <c r="CQ8" s="411"/>
      <c r="CR8" s="411"/>
      <c r="CS8" s="412"/>
      <c r="CT8" s="447">
        <v>0.53</v>
      </c>
      <c r="CU8" s="448"/>
      <c r="CV8" s="448"/>
      <c r="CW8" s="448"/>
      <c r="CX8" s="448"/>
      <c r="CY8" s="448"/>
      <c r="CZ8" s="448"/>
      <c r="DA8" s="449"/>
      <c r="DB8" s="447">
        <v>0.53</v>
      </c>
      <c r="DC8" s="448"/>
      <c r="DD8" s="448"/>
      <c r="DE8" s="448"/>
      <c r="DF8" s="448"/>
      <c r="DG8" s="448"/>
      <c r="DH8" s="448"/>
      <c r="DI8" s="449"/>
    </row>
    <row r="9" spans="1:119" ht="18.75" customHeight="1" thickBot="1" x14ac:dyDescent="0.25">
      <c r="A9" s="181"/>
      <c r="B9" s="401" t="s">
        <v>115</v>
      </c>
      <c r="C9" s="402"/>
      <c r="D9" s="402"/>
      <c r="E9" s="402"/>
      <c r="F9" s="402"/>
      <c r="G9" s="402"/>
      <c r="H9" s="402"/>
      <c r="I9" s="402"/>
      <c r="J9" s="402"/>
      <c r="K9" s="450"/>
      <c r="L9" s="451" t="s">
        <v>116</v>
      </c>
      <c r="M9" s="452"/>
      <c r="N9" s="452"/>
      <c r="O9" s="452"/>
      <c r="P9" s="452"/>
      <c r="Q9" s="453"/>
      <c r="R9" s="454">
        <v>37225</v>
      </c>
      <c r="S9" s="455"/>
      <c r="T9" s="455"/>
      <c r="U9" s="455"/>
      <c r="V9" s="456"/>
      <c r="W9" s="364" t="s">
        <v>117</v>
      </c>
      <c r="X9" s="365"/>
      <c r="Y9" s="365"/>
      <c r="Z9" s="365"/>
      <c r="AA9" s="365"/>
      <c r="AB9" s="365"/>
      <c r="AC9" s="365"/>
      <c r="AD9" s="365"/>
      <c r="AE9" s="365"/>
      <c r="AF9" s="365"/>
      <c r="AG9" s="365"/>
      <c r="AH9" s="365"/>
      <c r="AI9" s="365"/>
      <c r="AJ9" s="365"/>
      <c r="AK9" s="365"/>
      <c r="AL9" s="366"/>
      <c r="AM9" s="436" t="s">
        <v>118</v>
      </c>
      <c r="AN9" s="437"/>
      <c r="AO9" s="437"/>
      <c r="AP9" s="437"/>
      <c r="AQ9" s="437"/>
      <c r="AR9" s="437"/>
      <c r="AS9" s="437"/>
      <c r="AT9" s="438"/>
      <c r="AU9" s="439" t="s">
        <v>112</v>
      </c>
      <c r="AV9" s="440"/>
      <c r="AW9" s="440"/>
      <c r="AX9" s="440"/>
      <c r="AY9" s="441" t="s">
        <v>119</v>
      </c>
      <c r="AZ9" s="442"/>
      <c r="BA9" s="442"/>
      <c r="BB9" s="442"/>
      <c r="BC9" s="442"/>
      <c r="BD9" s="442"/>
      <c r="BE9" s="442"/>
      <c r="BF9" s="442"/>
      <c r="BG9" s="442"/>
      <c r="BH9" s="442"/>
      <c r="BI9" s="442"/>
      <c r="BJ9" s="442"/>
      <c r="BK9" s="442"/>
      <c r="BL9" s="442"/>
      <c r="BM9" s="443"/>
      <c r="BN9" s="407">
        <v>-276785</v>
      </c>
      <c r="BO9" s="408"/>
      <c r="BP9" s="408"/>
      <c r="BQ9" s="408"/>
      <c r="BR9" s="408"/>
      <c r="BS9" s="408"/>
      <c r="BT9" s="408"/>
      <c r="BU9" s="409"/>
      <c r="BV9" s="407">
        <v>253069</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16</v>
      </c>
      <c r="CU9" s="405"/>
      <c r="CV9" s="405"/>
      <c r="CW9" s="405"/>
      <c r="CX9" s="405"/>
      <c r="CY9" s="405"/>
      <c r="CZ9" s="405"/>
      <c r="DA9" s="406"/>
      <c r="DB9" s="404">
        <v>14.9</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38719</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96</v>
      </c>
      <c r="AV10" s="440"/>
      <c r="AW10" s="440"/>
      <c r="AX10" s="440"/>
      <c r="AY10" s="441" t="s">
        <v>123</v>
      </c>
      <c r="AZ10" s="442"/>
      <c r="BA10" s="442"/>
      <c r="BB10" s="442"/>
      <c r="BC10" s="442"/>
      <c r="BD10" s="442"/>
      <c r="BE10" s="442"/>
      <c r="BF10" s="442"/>
      <c r="BG10" s="442"/>
      <c r="BH10" s="442"/>
      <c r="BI10" s="442"/>
      <c r="BJ10" s="442"/>
      <c r="BK10" s="442"/>
      <c r="BL10" s="442"/>
      <c r="BM10" s="443"/>
      <c r="BN10" s="407">
        <v>9276</v>
      </c>
      <c r="BO10" s="408"/>
      <c r="BP10" s="408"/>
      <c r="BQ10" s="408"/>
      <c r="BR10" s="408"/>
      <c r="BS10" s="408"/>
      <c r="BT10" s="408"/>
      <c r="BU10" s="409"/>
      <c r="BV10" s="407">
        <v>10307</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526358</v>
      </c>
      <c r="BO11" s="408"/>
      <c r="BP11" s="408"/>
      <c r="BQ11" s="408"/>
      <c r="BR11" s="408"/>
      <c r="BS11" s="408"/>
      <c r="BT11" s="408"/>
      <c r="BU11" s="409"/>
      <c r="BV11" s="407">
        <v>398312</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2">
      <c r="A12" s="181"/>
      <c r="B12" s="467" t="s">
        <v>133</v>
      </c>
      <c r="C12" s="468"/>
      <c r="D12" s="468"/>
      <c r="E12" s="468"/>
      <c r="F12" s="468"/>
      <c r="G12" s="468"/>
      <c r="H12" s="468"/>
      <c r="I12" s="468"/>
      <c r="J12" s="468"/>
      <c r="K12" s="469"/>
      <c r="L12" s="476" t="s">
        <v>134</v>
      </c>
      <c r="M12" s="477"/>
      <c r="N12" s="477"/>
      <c r="O12" s="477"/>
      <c r="P12" s="477"/>
      <c r="Q12" s="478"/>
      <c r="R12" s="479">
        <v>37761</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132</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141</v>
      </c>
      <c r="N13" s="499"/>
      <c r="O13" s="499"/>
      <c r="P13" s="499"/>
      <c r="Q13" s="500"/>
      <c r="R13" s="491">
        <v>37205</v>
      </c>
      <c r="S13" s="492"/>
      <c r="T13" s="492"/>
      <c r="U13" s="492"/>
      <c r="V13" s="493"/>
      <c r="W13" s="423" t="s">
        <v>142</v>
      </c>
      <c r="X13" s="424"/>
      <c r="Y13" s="424"/>
      <c r="Z13" s="424"/>
      <c r="AA13" s="424"/>
      <c r="AB13" s="414"/>
      <c r="AC13" s="458">
        <v>607</v>
      </c>
      <c r="AD13" s="459"/>
      <c r="AE13" s="459"/>
      <c r="AF13" s="459"/>
      <c r="AG13" s="501"/>
      <c r="AH13" s="458">
        <v>649</v>
      </c>
      <c r="AI13" s="459"/>
      <c r="AJ13" s="459"/>
      <c r="AK13" s="459"/>
      <c r="AL13" s="460"/>
      <c r="AM13" s="436" t="s">
        <v>143</v>
      </c>
      <c r="AN13" s="437"/>
      <c r="AO13" s="437"/>
      <c r="AP13" s="437"/>
      <c r="AQ13" s="437"/>
      <c r="AR13" s="437"/>
      <c r="AS13" s="437"/>
      <c r="AT13" s="438"/>
      <c r="AU13" s="439" t="s">
        <v>128</v>
      </c>
      <c r="AV13" s="440"/>
      <c r="AW13" s="440"/>
      <c r="AX13" s="440"/>
      <c r="AY13" s="441" t="s">
        <v>144</v>
      </c>
      <c r="AZ13" s="442"/>
      <c r="BA13" s="442"/>
      <c r="BB13" s="442"/>
      <c r="BC13" s="442"/>
      <c r="BD13" s="442"/>
      <c r="BE13" s="442"/>
      <c r="BF13" s="442"/>
      <c r="BG13" s="442"/>
      <c r="BH13" s="442"/>
      <c r="BI13" s="442"/>
      <c r="BJ13" s="442"/>
      <c r="BK13" s="442"/>
      <c r="BL13" s="442"/>
      <c r="BM13" s="443"/>
      <c r="BN13" s="407">
        <v>258849</v>
      </c>
      <c r="BO13" s="408"/>
      <c r="BP13" s="408"/>
      <c r="BQ13" s="408"/>
      <c r="BR13" s="408"/>
      <c r="BS13" s="408"/>
      <c r="BT13" s="408"/>
      <c r="BU13" s="409"/>
      <c r="BV13" s="407">
        <v>661688</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5</v>
      </c>
      <c r="CU13" s="405"/>
      <c r="CV13" s="405"/>
      <c r="CW13" s="405"/>
      <c r="CX13" s="405"/>
      <c r="CY13" s="405"/>
      <c r="CZ13" s="405"/>
      <c r="DA13" s="406"/>
      <c r="DB13" s="404">
        <v>4.9000000000000004</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38136</v>
      </c>
      <c r="S14" s="492"/>
      <c r="T14" s="492"/>
      <c r="U14" s="492"/>
      <c r="V14" s="493"/>
      <c r="W14" s="397"/>
      <c r="X14" s="398"/>
      <c r="Y14" s="398"/>
      <c r="Z14" s="398"/>
      <c r="AA14" s="398"/>
      <c r="AB14" s="387"/>
      <c r="AC14" s="494">
        <v>3.3</v>
      </c>
      <c r="AD14" s="495"/>
      <c r="AE14" s="495"/>
      <c r="AF14" s="495"/>
      <c r="AG14" s="496"/>
      <c r="AH14" s="494">
        <v>3.5</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t="s">
        <v>148</v>
      </c>
      <c r="CU14" s="506"/>
      <c r="CV14" s="506"/>
      <c r="CW14" s="506"/>
      <c r="CX14" s="506"/>
      <c r="CY14" s="506"/>
      <c r="CZ14" s="506"/>
      <c r="DA14" s="507"/>
      <c r="DB14" s="505" t="s">
        <v>132</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149</v>
      </c>
      <c r="N15" s="499"/>
      <c r="O15" s="499"/>
      <c r="P15" s="499"/>
      <c r="Q15" s="500"/>
      <c r="R15" s="491">
        <v>37598</v>
      </c>
      <c r="S15" s="492"/>
      <c r="T15" s="492"/>
      <c r="U15" s="492"/>
      <c r="V15" s="493"/>
      <c r="W15" s="423" t="s">
        <v>150</v>
      </c>
      <c r="X15" s="424"/>
      <c r="Y15" s="424"/>
      <c r="Z15" s="424"/>
      <c r="AA15" s="424"/>
      <c r="AB15" s="414"/>
      <c r="AC15" s="458">
        <v>6427</v>
      </c>
      <c r="AD15" s="459"/>
      <c r="AE15" s="459"/>
      <c r="AF15" s="459"/>
      <c r="AG15" s="501"/>
      <c r="AH15" s="458">
        <v>6681</v>
      </c>
      <c r="AI15" s="459"/>
      <c r="AJ15" s="459"/>
      <c r="AK15" s="459"/>
      <c r="AL15" s="460"/>
      <c r="AM15" s="436"/>
      <c r="AN15" s="437"/>
      <c r="AO15" s="437"/>
      <c r="AP15" s="437"/>
      <c r="AQ15" s="437"/>
      <c r="AR15" s="437"/>
      <c r="AS15" s="437"/>
      <c r="AT15" s="438"/>
      <c r="AU15" s="439"/>
      <c r="AV15" s="440"/>
      <c r="AW15" s="440"/>
      <c r="AX15" s="440"/>
      <c r="AY15" s="367" t="s">
        <v>151</v>
      </c>
      <c r="AZ15" s="368"/>
      <c r="BA15" s="368"/>
      <c r="BB15" s="368"/>
      <c r="BC15" s="368"/>
      <c r="BD15" s="368"/>
      <c r="BE15" s="368"/>
      <c r="BF15" s="368"/>
      <c r="BG15" s="368"/>
      <c r="BH15" s="368"/>
      <c r="BI15" s="368"/>
      <c r="BJ15" s="368"/>
      <c r="BK15" s="368"/>
      <c r="BL15" s="368"/>
      <c r="BM15" s="369"/>
      <c r="BN15" s="370">
        <v>5898861</v>
      </c>
      <c r="BO15" s="371"/>
      <c r="BP15" s="371"/>
      <c r="BQ15" s="371"/>
      <c r="BR15" s="371"/>
      <c r="BS15" s="371"/>
      <c r="BT15" s="371"/>
      <c r="BU15" s="372"/>
      <c r="BV15" s="370">
        <v>5575243</v>
      </c>
      <c r="BW15" s="371"/>
      <c r="BX15" s="371"/>
      <c r="BY15" s="371"/>
      <c r="BZ15" s="371"/>
      <c r="CA15" s="371"/>
      <c r="CB15" s="371"/>
      <c r="CC15" s="372"/>
      <c r="CD15" s="508" t="s">
        <v>152</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153</v>
      </c>
      <c r="M16" s="511"/>
      <c r="N16" s="511"/>
      <c r="O16" s="511"/>
      <c r="P16" s="511"/>
      <c r="Q16" s="512"/>
      <c r="R16" s="513" t="s">
        <v>154</v>
      </c>
      <c r="S16" s="514"/>
      <c r="T16" s="514"/>
      <c r="U16" s="514"/>
      <c r="V16" s="515"/>
      <c r="W16" s="397"/>
      <c r="X16" s="398"/>
      <c r="Y16" s="398"/>
      <c r="Z16" s="398"/>
      <c r="AA16" s="398"/>
      <c r="AB16" s="387"/>
      <c r="AC16" s="494">
        <v>35.1</v>
      </c>
      <c r="AD16" s="495"/>
      <c r="AE16" s="495"/>
      <c r="AF16" s="495"/>
      <c r="AG16" s="496"/>
      <c r="AH16" s="494">
        <v>35.9</v>
      </c>
      <c r="AI16" s="495"/>
      <c r="AJ16" s="495"/>
      <c r="AK16" s="495"/>
      <c r="AL16" s="497"/>
      <c r="AM16" s="436"/>
      <c r="AN16" s="437"/>
      <c r="AO16" s="437"/>
      <c r="AP16" s="437"/>
      <c r="AQ16" s="437"/>
      <c r="AR16" s="437"/>
      <c r="AS16" s="437"/>
      <c r="AT16" s="438"/>
      <c r="AU16" s="439"/>
      <c r="AV16" s="440"/>
      <c r="AW16" s="440"/>
      <c r="AX16" s="440"/>
      <c r="AY16" s="441" t="s">
        <v>155</v>
      </c>
      <c r="AZ16" s="442"/>
      <c r="BA16" s="442"/>
      <c r="BB16" s="442"/>
      <c r="BC16" s="442"/>
      <c r="BD16" s="442"/>
      <c r="BE16" s="442"/>
      <c r="BF16" s="442"/>
      <c r="BG16" s="442"/>
      <c r="BH16" s="442"/>
      <c r="BI16" s="442"/>
      <c r="BJ16" s="442"/>
      <c r="BK16" s="442"/>
      <c r="BL16" s="442"/>
      <c r="BM16" s="443"/>
      <c r="BN16" s="407">
        <v>11255073</v>
      </c>
      <c r="BO16" s="408"/>
      <c r="BP16" s="408"/>
      <c r="BQ16" s="408"/>
      <c r="BR16" s="408"/>
      <c r="BS16" s="408"/>
      <c r="BT16" s="408"/>
      <c r="BU16" s="409"/>
      <c r="BV16" s="407">
        <v>11029582</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156</v>
      </c>
      <c r="N17" s="519"/>
      <c r="O17" s="519"/>
      <c r="P17" s="519"/>
      <c r="Q17" s="520"/>
      <c r="R17" s="513" t="s">
        <v>157</v>
      </c>
      <c r="S17" s="514"/>
      <c r="T17" s="514"/>
      <c r="U17" s="514"/>
      <c r="V17" s="515"/>
      <c r="W17" s="423" t="s">
        <v>158</v>
      </c>
      <c r="X17" s="424"/>
      <c r="Y17" s="424"/>
      <c r="Z17" s="424"/>
      <c r="AA17" s="424"/>
      <c r="AB17" s="414"/>
      <c r="AC17" s="458">
        <v>11272</v>
      </c>
      <c r="AD17" s="459"/>
      <c r="AE17" s="459"/>
      <c r="AF17" s="459"/>
      <c r="AG17" s="501"/>
      <c r="AH17" s="458">
        <v>11289</v>
      </c>
      <c r="AI17" s="459"/>
      <c r="AJ17" s="459"/>
      <c r="AK17" s="459"/>
      <c r="AL17" s="460"/>
      <c r="AM17" s="436"/>
      <c r="AN17" s="437"/>
      <c r="AO17" s="437"/>
      <c r="AP17" s="437"/>
      <c r="AQ17" s="437"/>
      <c r="AR17" s="437"/>
      <c r="AS17" s="437"/>
      <c r="AT17" s="438"/>
      <c r="AU17" s="439"/>
      <c r="AV17" s="440"/>
      <c r="AW17" s="440"/>
      <c r="AX17" s="440"/>
      <c r="AY17" s="441" t="s">
        <v>159</v>
      </c>
      <c r="AZ17" s="442"/>
      <c r="BA17" s="442"/>
      <c r="BB17" s="442"/>
      <c r="BC17" s="442"/>
      <c r="BD17" s="442"/>
      <c r="BE17" s="442"/>
      <c r="BF17" s="442"/>
      <c r="BG17" s="442"/>
      <c r="BH17" s="442"/>
      <c r="BI17" s="442"/>
      <c r="BJ17" s="442"/>
      <c r="BK17" s="442"/>
      <c r="BL17" s="442"/>
      <c r="BM17" s="443"/>
      <c r="BN17" s="407">
        <v>7529535</v>
      </c>
      <c r="BO17" s="408"/>
      <c r="BP17" s="408"/>
      <c r="BQ17" s="408"/>
      <c r="BR17" s="408"/>
      <c r="BS17" s="408"/>
      <c r="BT17" s="408"/>
      <c r="BU17" s="409"/>
      <c r="BV17" s="407">
        <v>7106973</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32" t="s">
        <v>160</v>
      </c>
      <c r="C18" s="450"/>
      <c r="D18" s="450"/>
      <c r="E18" s="533"/>
      <c r="F18" s="533"/>
      <c r="G18" s="533"/>
      <c r="H18" s="533"/>
      <c r="I18" s="533"/>
      <c r="J18" s="533"/>
      <c r="K18" s="533"/>
      <c r="L18" s="534">
        <v>250.39</v>
      </c>
      <c r="M18" s="534"/>
      <c r="N18" s="534"/>
      <c r="O18" s="534"/>
      <c r="P18" s="534"/>
      <c r="Q18" s="534"/>
      <c r="R18" s="535"/>
      <c r="S18" s="535"/>
      <c r="T18" s="535"/>
      <c r="U18" s="535"/>
      <c r="V18" s="536"/>
      <c r="W18" s="425"/>
      <c r="X18" s="426"/>
      <c r="Y18" s="426"/>
      <c r="Z18" s="426"/>
      <c r="AA18" s="426"/>
      <c r="AB18" s="417"/>
      <c r="AC18" s="537">
        <v>61.6</v>
      </c>
      <c r="AD18" s="538"/>
      <c r="AE18" s="538"/>
      <c r="AF18" s="538"/>
      <c r="AG18" s="539"/>
      <c r="AH18" s="537">
        <v>60.6</v>
      </c>
      <c r="AI18" s="538"/>
      <c r="AJ18" s="538"/>
      <c r="AK18" s="538"/>
      <c r="AL18" s="540"/>
      <c r="AM18" s="436"/>
      <c r="AN18" s="437"/>
      <c r="AO18" s="437"/>
      <c r="AP18" s="437"/>
      <c r="AQ18" s="437"/>
      <c r="AR18" s="437"/>
      <c r="AS18" s="437"/>
      <c r="AT18" s="438"/>
      <c r="AU18" s="439"/>
      <c r="AV18" s="440"/>
      <c r="AW18" s="440"/>
      <c r="AX18" s="440"/>
      <c r="AY18" s="441" t="s">
        <v>161</v>
      </c>
      <c r="AZ18" s="442"/>
      <c r="BA18" s="442"/>
      <c r="BB18" s="442"/>
      <c r="BC18" s="442"/>
      <c r="BD18" s="442"/>
      <c r="BE18" s="442"/>
      <c r="BF18" s="442"/>
      <c r="BG18" s="442"/>
      <c r="BH18" s="442"/>
      <c r="BI18" s="442"/>
      <c r="BJ18" s="442"/>
      <c r="BK18" s="442"/>
      <c r="BL18" s="442"/>
      <c r="BM18" s="443"/>
      <c r="BN18" s="407">
        <v>11771671</v>
      </c>
      <c r="BO18" s="408"/>
      <c r="BP18" s="408"/>
      <c r="BQ18" s="408"/>
      <c r="BR18" s="408"/>
      <c r="BS18" s="408"/>
      <c r="BT18" s="408"/>
      <c r="BU18" s="409"/>
      <c r="BV18" s="407">
        <v>12047723</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32" t="s">
        <v>162</v>
      </c>
      <c r="C19" s="450"/>
      <c r="D19" s="450"/>
      <c r="E19" s="533"/>
      <c r="F19" s="533"/>
      <c r="G19" s="533"/>
      <c r="H19" s="533"/>
      <c r="I19" s="533"/>
      <c r="J19" s="533"/>
      <c r="K19" s="533"/>
      <c r="L19" s="541">
        <v>149</v>
      </c>
      <c r="M19" s="541"/>
      <c r="N19" s="541"/>
      <c r="O19" s="541"/>
      <c r="P19" s="541"/>
      <c r="Q19" s="541"/>
      <c r="R19" s="542"/>
      <c r="S19" s="542"/>
      <c r="T19" s="542"/>
      <c r="U19" s="542"/>
      <c r="V19" s="543"/>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163</v>
      </c>
      <c r="AZ19" s="442"/>
      <c r="BA19" s="442"/>
      <c r="BB19" s="442"/>
      <c r="BC19" s="442"/>
      <c r="BD19" s="442"/>
      <c r="BE19" s="442"/>
      <c r="BF19" s="442"/>
      <c r="BG19" s="442"/>
      <c r="BH19" s="442"/>
      <c r="BI19" s="442"/>
      <c r="BJ19" s="442"/>
      <c r="BK19" s="442"/>
      <c r="BL19" s="442"/>
      <c r="BM19" s="443"/>
      <c r="BN19" s="407">
        <v>16214003</v>
      </c>
      <c r="BO19" s="408"/>
      <c r="BP19" s="408"/>
      <c r="BQ19" s="408"/>
      <c r="BR19" s="408"/>
      <c r="BS19" s="408"/>
      <c r="BT19" s="408"/>
      <c r="BU19" s="409"/>
      <c r="BV19" s="407">
        <v>16237884</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32" t="s">
        <v>164</v>
      </c>
      <c r="C20" s="450"/>
      <c r="D20" s="450"/>
      <c r="E20" s="533"/>
      <c r="F20" s="533"/>
      <c r="G20" s="533"/>
      <c r="H20" s="533"/>
      <c r="I20" s="533"/>
      <c r="J20" s="533"/>
      <c r="K20" s="533"/>
      <c r="L20" s="541">
        <v>13385</v>
      </c>
      <c r="M20" s="541"/>
      <c r="N20" s="541"/>
      <c r="O20" s="541"/>
      <c r="P20" s="541"/>
      <c r="Q20" s="541"/>
      <c r="R20" s="542"/>
      <c r="S20" s="542"/>
      <c r="T20" s="542"/>
      <c r="U20" s="542"/>
      <c r="V20" s="543"/>
      <c r="W20" s="425"/>
      <c r="X20" s="426"/>
      <c r="Y20" s="426"/>
      <c r="Z20" s="426"/>
      <c r="AA20" s="426"/>
      <c r="AB20" s="426"/>
      <c r="AC20" s="544"/>
      <c r="AD20" s="544"/>
      <c r="AE20" s="544"/>
      <c r="AF20" s="544"/>
      <c r="AG20" s="544"/>
      <c r="AH20" s="544"/>
      <c r="AI20" s="544"/>
      <c r="AJ20" s="544"/>
      <c r="AK20" s="544"/>
      <c r="AL20" s="545"/>
      <c r="AM20" s="546"/>
      <c r="AN20" s="462"/>
      <c r="AO20" s="462"/>
      <c r="AP20" s="462"/>
      <c r="AQ20" s="462"/>
      <c r="AR20" s="462"/>
      <c r="AS20" s="462"/>
      <c r="AT20" s="463"/>
      <c r="AU20" s="547"/>
      <c r="AV20" s="548"/>
      <c r="AW20" s="548"/>
      <c r="AX20" s="549"/>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23" t="s">
        <v>165</v>
      </c>
      <c r="C21" s="524"/>
      <c r="D21" s="524"/>
      <c r="E21" s="524"/>
      <c r="F21" s="524"/>
      <c r="G21" s="524"/>
      <c r="H21" s="524"/>
      <c r="I21" s="524"/>
      <c r="J21" s="524"/>
      <c r="K21" s="524"/>
      <c r="L21" s="524"/>
      <c r="M21" s="524"/>
      <c r="N21" s="524"/>
      <c r="O21" s="524"/>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4"/>
      <c r="AV21" s="524"/>
      <c r="AW21" s="524"/>
      <c r="AX21" s="525"/>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166</v>
      </c>
      <c r="C22" s="551"/>
      <c r="D22" s="552"/>
      <c r="E22" s="419" t="s">
        <v>1</v>
      </c>
      <c r="F22" s="424"/>
      <c r="G22" s="424"/>
      <c r="H22" s="424"/>
      <c r="I22" s="424"/>
      <c r="J22" s="424"/>
      <c r="K22" s="414"/>
      <c r="L22" s="419" t="s">
        <v>167</v>
      </c>
      <c r="M22" s="424"/>
      <c r="N22" s="424"/>
      <c r="O22" s="424"/>
      <c r="P22" s="414"/>
      <c r="Q22" s="582" t="s">
        <v>168</v>
      </c>
      <c r="R22" s="583"/>
      <c r="S22" s="583"/>
      <c r="T22" s="583"/>
      <c r="U22" s="583"/>
      <c r="V22" s="584"/>
      <c r="W22" s="550" t="s">
        <v>169</v>
      </c>
      <c r="X22" s="551"/>
      <c r="Y22" s="552"/>
      <c r="Z22" s="419" t="s">
        <v>1</v>
      </c>
      <c r="AA22" s="424"/>
      <c r="AB22" s="424"/>
      <c r="AC22" s="424"/>
      <c r="AD22" s="424"/>
      <c r="AE22" s="424"/>
      <c r="AF22" s="424"/>
      <c r="AG22" s="414"/>
      <c r="AH22" s="588" t="s">
        <v>170</v>
      </c>
      <c r="AI22" s="424"/>
      <c r="AJ22" s="424"/>
      <c r="AK22" s="424"/>
      <c r="AL22" s="414"/>
      <c r="AM22" s="588" t="s">
        <v>171</v>
      </c>
      <c r="AN22" s="589"/>
      <c r="AO22" s="589"/>
      <c r="AP22" s="589"/>
      <c r="AQ22" s="589"/>
      <c r="AR22" s="590"/>
      <c r="AS22" s="582" t="s">
        <v>168</v>
      </c>
      <c r="AT22" s="583"/>
      <c r="AU22" s="583"/>
      <c r="AV22" s="583"/>
      <c r="AW22" s="583"/>
      <c r="AX22" s="594"/>
      <c r="AY22" s="367" t="s">
        <v>172</v>
      </c>
      <c r="AZ22" s="368"/>
      <c r="BA22" s="368"/>
      <c r="BB22" s="368"/>
      <c r="BC22" s="368"/>
      <c r="BD22" s="368"/>
      <c r="BE22" s="368"/>
      <c r="BF22" s="368"/>
      <c r="BG22" s="368"/>
      <c r="BH22" s="368"/>
      <c r="BI22" s="368"/>
      <c r="BJ22" s="368"/>
      <c r="BK22" s="368"/>
      <c r="BL22" s="368"/>
      <c r="BM22" s="369"/>
      <c r="BN22" s="370">
        <v>25646215</v>
      </c>
      <c r="BO22" s="371"/>
      <c r="BP22" s="371"/>
      <c r="BQ22" s="371"/>
      <c r="BR22" s="371"/>
      <c r="BS22" s="371"/>
      <c r="BT22" s="371"/>
      <c r="BU22" s="372"/>
      <c r="BV22" s="370">
        <v>26532237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173</v>
      </c>
      <c r="AZ23" s="442"/>
      <c r="BA23" s="442"/>
      <c r="BB23" s="442"/>
      <c r="BC23" s="442"/>
      <c r="BD23" s="442"/>
      <c r="BE23" s="442"/>
      <c r="BF23" s="442"/>
      <c r="BG23" s="442"/>
      <c r="BH23" s="442"/>
      <c r="BI23" s="442"/>
      <c r="BJ23" s="442"/>
      <c r="BK23" s="442"/>
      <c r="BL23" s="442"/>
      <c r="BM23" s="443"/>
      <c r="BN23" s="407">
        <v>4924006</v>
      </c>
      <c r="BO23" s="408"/>
      <c r="BP23" s="408"/>
      <c r="BQ23" s="408"/>
      <c r="BR23" s="408"/>
      <c r="BS23" s="408"/>
      <c r="BT23" s="408"/>
      <c r="BU23" s="409"/>
      <c r="BV23" s="407">
        <v>5423920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174</v>
      </c>
      <c r="F24" s="437"/>
      <c r="G24" s="437"/>
      <c r="H24" s="437"/>
      <c r="I24" s="437"/>
      <c r="J24" s="437"/>
      <c r="K24" s="438"/>
      <c r="L24" s="458">
        <v>1</v>
      </c>
      <c r="M24" s="459"/>
      <c r="N24" s="459"/>
      <c r="O24" s="459"/>
      <c r="P24" s="501"/>
      <c r="Q24" s="458">
        <v>7850</v>
      </c>
      <c r="R24" s="459"/>
      <c r="S24" s="459"/>
      <c r="T24" s="459"/>
      <c r="U24" s="459"/>
      <c r="V24" s="501"/>
      <c r="W24" s="553"/>
      <c r="X24" s="554"/>
      <c r="Y24" s="555"/>
      <c r="Z24" s="457" t="s">
        <v>175</v>
      </c>
      <c r="AA24" s="437"/>
      <c r="AB24" s="437"/>
      <c r="AC24" s="437"/>
      <c r="AD24" s="437"/>
      <c r="AE24" s="437"/>
      <c r="AF24" s="437"/>
      <c r="AG24" s="438"/>
      <c r="AH24" s="458">
        <v>368</v>
      </c>
      <c r="AI24" s="459"/>
      <c r="AJ24" s="459"/>
      <c r="AK24" s="459"/>
      <c r="AL24" s="501"/>
      <c r="AM24" s="458">
        <v>1110256</v>
      </c>
      <c r="AN24" s="459"/>
      <c r="AO24" s="459"/>
      <c r="AP24" s="459"/>
      <c r="AQ24" s="459"/>
      <c r="AR24" s="501"/>
      <c r="AS24" s="458">
        <v>3017</v>
      </c>
      <c r="AT24" s="459"/>
      <c r="AU24" s="459"/>
      <c r="AV24" s="459"/>
      <c r="AW24" s="459"/>
      <c r="AX24" s="460"/>
      <c r="AY24" s="526" t="s">
        <v>176</v>
      </c>
      <c r="AZ24" s="527"/>
      <c r="BA24" s="527"/>
      <c r="BB24" s="527"/>
      <c r="BC24" s="527"/>
      <c r="BD24" s="527"/>
      <c r="BE24" s="527"/>
      <c r="BF24" s="527"/>
      <c r="BG24" s="527"/>
      <c r="BH24" s="527"/>
      <c r="BI24" s="527"/>
      <c r="BJ24" s="527"/>
      <c r="BK24" s="527"/>
      <c r="BL24" s="527"/>
      <c r="BM24" s="528"/>
      <c r="BN24" s="407">
        <v>18664912</v>
      </c>
      <c r="BO24" s="408"/>
      <c r="BP24" s="408"/>
      <c r="BQ24" s="408"/>
      <c r="BR24" s="408"/>
      <c r="BS24" s="408"/>
      <c r="BT24" s="408"/>
      <c r="BU24" s="409"/>
      <c r="BV24" s="407">
        <v>18581119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177</v>
      </c>
      <c r="F25" s="437"/>
      <c r="G25" s="437"/>
      <c r="H25" s="437"/>
      <c r="I25" s="437"/>
      <c r="J25" s="437"/>
      <c r="K25" s="438"/>
      <c r="L25" s="458">
        <v>1</v>
      </c>
      <c r="M25" s="459"/>
      <c r="N25" s="459"/>
      <c r="O25" s="459"/>
      <c r="P25" s="501"/>
      <c r="Q25" s="458">
        <v>6700</v>
      </c>
      <c r="R25" s="459"/>
      <c r="S25" s="459"/>
      <c r="T25" s="459"/>
      <c r="U25" s="459"/>
      <c r="V25" s="501"/>
      <c r="W25" s="553"/>
      <c r="X25" s="554"/>
      <c r="Y25" s="555"/>
      <c r="Z25" s="457" t="s">
        <v>178</v>
      </c>
      <c r="AA25" s="437"/>
      <c r="AB25" s="437"/>
      <c r="AC25" s="437"/>
      <c r="AD25" s="437"/>
      <c r="AE25" s="437"/>
      <c r="AF25" s="437"/>
      <c r="AG25" s="438"/>
      <c r="AH25" s="458" t="s">
        <v>148</v>
      </c>
      <c r="AI25" s="459"/>
      <c r="AJ25" s="459"/>
      <c r="AK25" s="459"/>
      <c r="AL25" s="501"/>
      <c r="AM25" s="458" t="s">
        <v>148</v>
      </c>
      <c r="AN25" s="459"/>
      <c r="AO25" s="459"/>
      <c r="AP25" s="459"/>
      <c r="AQ25" s="459"/>
      <c r="AR25" s="501"/>
      <c r="AS25" s="458" t="s">
        <v>148</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2207478</v>
      </c>
      <c r="BO25" s="371"/>
      <c r="BP25" s="371"/>
      <c r="BQ25" s="371"/>
      <c r="BR25" s="371"/>
      <c r="BS25" s="371"/>
      <c r="BT25" s="371"/>
      <c r="BU25" s="372"/>
      <c r="BV25" s="370">
        <v>2736566</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6400</v>
      </c>
      <c r="R26" s="459"/>
      <c r="S26" s="459"/>
      <c r="T26" s="459"/>
      <c r="U26" s="459"/>
      <c r="V26" s="501"/>
      <c r="W26" s="553"/>
      <c r="X26" s="554"/>
      <c r="Y26" s="555"/>
      <c r="Z26" s="457" t="s">
        <v>181</v>
      </c>
      <c r="AA26" s="559"/>
      <c r="AB26" s="559"/>
      <c r="AC26" s="559"/>
      <c r="AD26" s="559"/>
      <c r="AE26" s="559"/>
      <c r="AF26" s="559"/>
      <c r="AG26" s="560"/>
      <c r="AH26" s="458">
        <v>18</v>
      </c>
      <c r="AI26" s="459"/>
      <c r="AJ26" s="459"/>
      <c r="AK26" s="459"/>
      <c r="AL26" s="501"/>
      <c r="AM26" s="458">
        <v>44370</v>
      </c>
      <c r="AN26" s="459"/>
      <c r="AO26" s="459"/>
      <c r="AP26" s="459"/>
      <c r="AQ26" s="459"/>
      <c r="AR26" s="501"/>
      <c r="AS26" s="458">
        <v>2465</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183</v>
      </c>
      <c r="BO26" s="408"/>
      <c r="BP26" s="408"/>
      <c r="BQ26" s="408"/>
      <c r="BR26" s="408"/>
      <c r="BS26" s="408"/>
      <c r="BT26" s="408"/>
      <c r="BU26" s="409"/>
      <c r="BV26" s="407" t="s">
        <v>148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184</v>
      </c>
      <c r="F27" s="437"/>
      <c r="G27" s="437"/>
      <c r="H27" s="437"/>
      <c r="I27" s="437"/>
      <c r="J27" s="437"/>
      <c r="K27" s="438"/>
      <c r="L27" s="458">
        <v>1</v>
      </c>
      <c r="M27" s="459"/>
      <c r="N27" s="459"/>
      <c r="O27" s="459"/>
      <c r="P27" s="501"/>
      <c r="Q27" s="458">
        <v>4000</v>
      </c>
      <c r="R27" s="459"/>
      <c r="S27" s="459"/>
      <c r="T27" s="459"/>
      <c r="U27" s="459"/>
      <c r="V27" s="501"/>
      <c r="W27" s="553"/>
      <c r="X27" s="554"/>
      <c r="Y27" s="555"/>
      <c r="Z27" s="457" t="s">
        <v>185</v>
      </c>
      <c r="AA27" s="437"/>
      <c r="AB27" s="437"/>
      <c r="AC27" s="437"/>
      <c r="AD27" s="437"/>
      <c r="AE27" s="437"/>
      <c r="AF27" s="437"/>
      <c r="AG27" s="438"/>
      <c r="AH27" s="458">
        <v>13</v>
      </c>
      <c r="AI27" s="459"/>
      <c r="AJ27" s="459"/>
      <c r="AK27" s="459"/>
      <c r="AL27" s="501"/>
      <c r="AM27" s="458">
        <v>47332</v>
      </c>
      <c r="AN27" s="459"/>
      <c r="AO27" s="459"/>
      <c r="AP27" s="459"/>
      <c r="AQ27" s="459"/>
      <c r="AR27" s="501"/>
      <c r="AS27" s="458">
        <v>3641</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9">
        <v>500000</v>
      </c>
      <c r="BO27" s="530"/>
      <c r="BP27" s="530"/>
      <c r="BQ27" s="530"/>
      <c r="BR27" s="530"/>
      <c r="BS27" s="530"/>
      <c r="BT27" s="530"/>
      <c r="BU27" s="531"/>
      <c r="BV27" s="529">
        <v>500000</v>
      </c>
      <c r="BW27" s="530"/>
      <c r="BX27" s="530"/>
      <c r="BY27" s="530"/>
      <c r="BZ27" s="530"/>
      <c r="CA27" s="530"/>
      <c r="CB27" s="530"/>
      <c r="CC27" s="531"/>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187</v>
      </c>
      <c r="F28" s="437"/>
      <c r="G28" s="437"/>
      <c r="H28" s="437"/>
      <c r="I28" s="437"/>
      <c r="J28" s="437"/>
      <c r="K28" s="438"/>
      <c r="L28" s="458">
        <v>1</v>
      </c>
      <c r="M28" s="459"/>
      <c r="N28" s="459"/>
      <c r="O28" s="459"/>
      <c r="P28" s="501"/>
      <c r="Q28" s="458">
        <v>3300</v>
      </c>
      <c r="R28" s="459"/>
      <c r="S28" s="459"/>
      <c r="T28" s="459"/>
      <c r="U28" s="459"/>
      <c r="V28" s="501"/>
      <c r="W28" s="553"/>
      <c r="X28" s="554"/>
      <c r="Y28" s="555"/>
      <c r="Z28" s="457" t="s">
        <v>188</v>
      </c>
      <c r="AA28" s="437"/>
      <c r="AB28" s="437"/>
      <c r="AC28" s="437"/>
      <c r="AD28" s="437"/>
      <c r="AE28" s="437"/>
      <c r="AF28" s="437"/>
      <c r="AG28" s="438"/>
      <c r="AH28" s="458" t="s">
        <v>132</v>
      </c>
      <c r="AI28" s="459"/>
      <c r="AJ28" s="459"/>
      <c r="AK28" s="459"/>
      <c r="AL28" s="501"/>
      <c r="AM28" s="458" t="s">
        <v>132</v>
      </c>
      <c r="AN28" s="459"/>
      <c r="AO28" s="459"/>
      <c r="AP28" s="459"/>
      <c r="AQ28" s="459"/>
      <c r="AR28" s="501"/>
      <c r="AS28" s="458" t="s">
        <v>148</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2803911</v>
      </c>
      <c r="BO28" s="371"/>
      <c r="BP28" s="371"/>
      <c r="BQ28" s="371"/>
      <c r="BR28" s="371"/>
      <c r="BS28" s="371"/>
      <c r="BT28" s="371"/>
      <c r="BU28" s="372"/>
      <c r="BV28" s="370">
        <v>2794635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190</v>
      </c>
      <c r="F29" s="437"/>
      <c r="G29" s="437"/>
      <c r="H29" s="437"/>
      <c r="I29" s="437"/>
      <c r="J29" s="437"/>
      <c r="K29" s="438"/>
      <c r="L29" s="458">
        <v>14</v>
      </c>
      <c r="M29" s="459"/>
      <c r="N29" s="459"/>
      <c r="O29" s="459"/>
      <c r="P29" s="501"/>
      <c r="Q29" s="458">
        <v>3000</v>
      </c>
      <c r="R29" s="459"/>
      <c r="S29" s="459"/>
      <c r="T29" s="459"/>
      <c r="U29" s="459"/>
      <c r="V29" s="501"/>
      <c r="W29" s="556"/>
      <c r="X29" s="557"/>
      <c r="Y29" s="558"/>
      <c r="Z29" s="457" t="s">
        <v>191</v>
      </c>
      <c r="AA29" s="437"/>
      <c r="AB29" s="437"/>
      <c r="AC29" s="437"/>
      <c r="AD29" s="437"/>
      <c r="AE29" s="437"/>
      <c r="AF29" s="437"/>
      <c r="AG29" s="438"/>
      <c r="AH29" s="458">
        <v>381</v>
      </c>
      <c r="AI29" s="459"/>
      <c r="AJ29" s="459"/>
      <c r="AK29" s="459"/>
      <c r="AL29" s="501"/>
      <c r="AM29" s="458">
        <v>1157588</v>
      </c>
      <c r="AN29" s="459"/>
      <c r="AO29" s="459"/>
      <c r="AP29" s="459"/>
      <c r="AQ29" s="459"/>
      <c r="AR29" s="501"/>
      <c r="AS29" s="458">
        <v>3038</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4020947</v>
      </c>
      <c r="BO29" s="408"/>
      <c r="BP29" s="408"/>
      <c r="BQ29" s="408"/>
      <c r="BR29" s="408"/>
      <c r="BS29" s="408"/>
      <c r="BT29" s="408"/>
      <c r="BU29" s="409"/>
      <c r="BV29" s="407">
        <v>4003007</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7">
        <v>99</v>
      </c>
      <c r="AI30" s="538"/>
      <c r="AJ30" s="538"/>
      <c r="AK30" s="538"/>
      <c r="AL30" s="538"/>
      <c r="AM30" s="538"/>
      <c r="AN30" s="538"/>
      <c r="AO30" s="538"/>
      <c r="AP30" s="538"/>
      <c r="AQ30" s="538"/>
      <c r="AR30" s="538"/>
      <c r="AS30" s="538"/>
      <c r="AT30" s="538"/>
      <c r="AU30" s="538"/>
      <c r="AV30" s="538"/>
      <c r="AW30" s="538"/>
      <c r="AX30" s="540"/>
      <c r="AY30" s="567"/>
      <c r="AZ30" s="568"/>
      <c r="BA30" s="568"/>
      <c r="BB30" s="569"/>
      <c r="BC30" s="526" t="s">
        <v>52</v>
      </c>
      <c r="BD30" s="527"/>
      <c r="BE30" s="527"/>
      <c r="BF30" s="527"/>
      <c r="BG30" s="527"/>
      <c r="BH30" s="527"/>
      <c r="BI30" s="527"/>
      <c r="BJ30" s="527"/>
      <c r="BK30" s="527"/>
      <c r="BL30" s="527"/>
      <c r="BM30" s="528"/>
      <c r="BN30" s="529">
        <v>8802760</v>
      </c>
      <c r="BO30" s="530"/>
      <c r="BP30" s="530"/>
      <c r="BQ30" s="530"/>
      <c r="BR30" s="530"/>
      <c r="BS30" s="530"/>
      <c r="BT30" s="530"/>
      <c r="BU30" s="531"/>
      <c r="BV30" s="529">
        <v>8333421</v>
      </c>
      <c r="BW30" s="530"/>
      <c r="BX30" s="530"/>
      <c r="BY30" s="530"/>
      <c r="BZ30" s="530"/>
      <c r="CA30" s="530"/>
      <c r="CB30" s="530"/>
      <c r="CC30" s="531"/>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202</v>
      </c>
      <c r="V33" s="431"/>
      <c r="W33" s="396" t="s">
        <v>203</v>
      </c>
      <c r="X33" s="396"/>
      <c r="Y33" s="396"/>
      <c r="Z33" s="396"/>
      <c r="AA33" s="396"/>
      <c r="AB33" s="396"/>
      <c r="AC33" s="396"/>
      <c r="AD33" s="396"/>
      <c r="AE33" s="396"/>
      <c r="AF33" s="396"/>
      <c r="AG33" s="396"/>
      <c r="AH33" s="396"/>
      <c r="AI33" s="396"/>
      <c r="AJ33" s="396"/>
      <c r="AK33" s="396"/>
      <c r="AL33" s="206"/>
      <c r="AM33" s="431" t="s">
        <v>202</v>
      </c>
      <c r="AN33" s="431"/>
      <c r="AO33" s="396" t="s">
        <v>204</v>
      </c>
      <c r="AP33" s="396"/>
      <c r="AQ33" s="396"/>
      <c r="AR33" s="396"/>
      <c r="AS33" s="396"/>
      <c r="AT33" s="396"/>
      <c r="AU33" s="396"/>
      <c r="AV33" s="396"/>
      <c r="AW33" s="396"/>
      <c r="AX33" s="396"/>
      <c r="AY33" s="396"/>
      <c r="AZ33" s="396"/>
      <c r="BA33" s="396"/>
      <c r="BB33" s="396"/>
      <c r="BC33" s="396"/>
      <c r="BD33" s="207"/>
      <c r="BE33" s="396" t="s">
        <v>205</v>
      </c>
      <c r="BF33" s="396"/>
      <c r="BG33" s="396" t="s">
        <v>206</v>
      </c>
      <c r="BH33" s="396"/>
      <c r="BI33" s="396"/>
      <c r="BJ33" s="396"/>
      <c r="BK33" s="396"/>
      <c r="BL33" s="396"/>
      <c r="BM33" s="396"/>
      <c r="BN33" s="396"/>
      <c r="BO33" s="396"/>
      <c r="BP33" s="396"/>
      <c r="BQ33" s="396"/>
      <c r="BR33" s="396"/>
      <c r="BS33" s="396"/>
      <c r="BT33" s="396"/>
      <c r="BU33" s="396"/>
      <c r="BV33" s="207"/>
      <c r="BW33" s="431" t="s">
        <v>205</v>
      </c>
      <c r="BX33" s="431"/>
      <c r="BY33" s="396" t="s">
        <v>207</v>
      </c>
      <c r="BZ33" s="396"/>
      <c r="CA33" s="396"/>
      <c r="CB33" s="396"/>
      <c r="CC33" s="396"/>
      <c r="CD33" s="396"/>
      <c r="CE33" s="396"/>
      <c r="CF33" s="396"/>
      <c r="CG33" s="396"/>
      <c r="CH33" s="396"/>
      <c r="CI33" s="396"/>
      <c r="CJ33" s="396"/>
      <c r="CK33" s="396"/>
      <c r="CL33" s="396"/>
      <c r="CM33" s="396"/>
      <c r="CN33" s="206"/>
      <c r="CO33" s="431" t="s">
        <v>202</v>
      </c>
      <c r="CP33" s="431"/>
      <c r="CQ33" s="396" t="s">
        <v>208</v>
      </c>
      <c r="CR33" s="396"/>
      <c r="CS33" s="396"/>
      <c r="CT33" s="396"/>
      <c r="CU33" s="396"/>
      <c r="CV33" s="396"/>
      <c r="CW33" s="396"/>
      <c r="CX33" s="396"/>
      <c r="CY33" s="396"/>
      <c r="CZ33" s="396"/>
      <c r="DA33" s="396"/>
      <c r="DB33" s="396"/>
      <c r="DC33" s="396"/>
      <c r="DD33" s="396"/>
      <c r="DE33" s="396"/>
      <c r="DF33" s="206"/>
      <c r="DG33" s="596" t="s">
        <v>209</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滋賀県市町村職員退職手当組合</v>
      </c>
      <c r="BZ34" s="598"/>
      <c r="CA34" s="598"/>
      <c r="CB34" s="598"/>
      <c r="CC34" s="598"/>
      <c r="CD34" s="598"/>
      <c r="CE34" s="598"/>
      <c r="CF34" s="598"/>
      <c r="CG34" s="598"/>
      <c r="CH34" s="598"/>
      <c r="CI34" s="598"/>
      <c r="CJ34" s="598"/>
      <c r="CK34" s="598"/>
      <c r="CL34" s="598"/>
      <c r="CM34" s="598"/>
      <c r="CN34" s="181"/>
      <c r="CO34" s="597">
        <f>IF(CQ34="","",MAX(C34:D43,U34:V43,AM34:AN43,BE34:BF43,BW34:BX43)+1)</f>
        <v>16</v>
      </c>
      <c r="CP34" s="597"/>
      <c r="CQ34" s="598" t="str">
        <f>IF('各会計、関係団体の財政状況及び健全化判断比率'!BS7="","",'各会計、関係団体の財政状況及び健全化判断比率'!BS7)</f>
        <v>公益財団法人　伊吹山麓まいばらスポーツ文化振興事業団</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駐車場事業特別会計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滋賀県市町村職員研修センター</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滋賀県後期高齢者医療広域連合（一般会計）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滋賀県後期高齢者医療広域連合（後期高齢者医療特別会計）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湖北広域行政事務センター</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湖北地域消防組合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長浜水道企業団（水道事業会計）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15</v>
      </c>
      <c r="BX41" s="597"/>
      <c r="BY41" s="598" t="str">
        <f>IF('各会計、関係団体の財政状況及び健全化判断比率'!B75="","",'各会計、関係団体の財政状況及び健全化判断比率'!B75)</f>
        <v>彦根市米原市山林組合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210</v>
      </c>
      <c r="E46" s="600" t="s">
        <v>211</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212</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213</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214</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215</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216</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217</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218</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1xDP8Nelxee5+4VdbZH3lngeIxkQLED4k3ndrN5WVK9nnxAn8eHAlXkYNsM0qz5Uoy/CPDMC+xiNIdpwkbdJnA==" saltValue="2RB5hC9/suV5n/ef19ntW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151" t="s">
        <v>571</v>
      </c>
      <c r="D34" s="1151"/>
      <c r="E34" s="1152"/>
      <c r="F34" s="32">
        <v>17.600000000000001</v>
      </c>
      <c r="G34" s="33">
        <v>16.25</v>
      </c>
      <c r="H34" s="33">
        <v>10.97</v>
      </c>
      <c r="I34" s="33">
        <v>12.6</v>
      </c>
      <c r="J34" s="34">
        <v>9.4</v>
      </c>
      <c r="K34" s="22"/>
      <c r="L34" s="22"/>
      <c r="M34" s="22"/>
      <c r="N34" s="22"/>
      <c r="O34" s="22"/>
      <c r="P34" s="22"/>
    </row>
    <row r="35" spans="1:16" ht="39" customHeight="1" x14ac:dyDescent="0.2">
      <c r="A35" s="22"/>
      <c r="B35" s="35"/>
      <c r="C35" s="1145" t="s">
        <v>572</v>
      </c>
      <c r="D35" s="1146"/>
      <c r="E35" s="1147"/>
      <c r="F35" s="36">
        <v>6.57</v>
      </c>
      <c r="G35" s="37">
        <v>6.33</v>
      </c>
      <c r="H35" s="37">
        <v>6.13</v>
      </c>
      <c r="I35" s="37">
        <v>7.84</v>
      </c>
      <c r="J35" s="38">
        <v>5.88</v>
      </c>
      <c r="K35" s="22"/>
      <c r="L35" s="22"/>
      <c r="M35" s="22"/>
      <c r="N35" s="22"/>
      <c r="O35" s="22"/>
      <c r="P35" s="22"/>
    </row>
    <row r="36" spans="1:16" ht="39" customHeight="1" x14ac:dyDescent="0.2">
      <c r="A36" s="22"/>
      <c r="B36" s="35"/>
      <c r="C36" s="1145" t="s">
        <v>573</v>
      </c>
      <c r="D36" s="1146"/>
      <c r="E36" s="1147"/>
      <c r="F36" s="36">
        <v>0.25</v>
      </c>
      <c r="G36" s="37">
        <v>7.0000000000000007E-2</v>
      </c>
      <c r="H36" s="37">
        <v>0.28999999999999998</v>
      </c>
      <c r="I36" s="37">
        <v>1.67</v>
      </c>
      <c r="J36" s="38">
        <v>0.72</v>
      </c>
      <c r="K36" s="22"/>
      <c r="L36" s="22"/>
      <c r="M36" s="22"/>
      <c r="N36" s="22"/>
      <c r="O36" s="22"/>
      <c r="P36" s="22"/>
    </row>
    <row r="37" spans="1:16" ht="39" customHeight="1" x14ac:dyDescent="0.2">
      <c r="A37" s="22"/>
      <c r="B37" s="35"/>
      <c r="C37" s="1145" t="s">
        <v>574</v>
      </c>
      <c r="D37" s="1146"/>
      <c r="E37" s="1147"/>
      <c r="F37" s="36">
        <v>0.6</v>
      </c>
      <c r="G37" s="37">
        <v>0.57999999999999996</v>
      </c>
      <c r="H37" s="37">
        <v>0.69</v>
      </c>
      <c r="I37" s="37">
        <v>0.34</v>
      </c>
      <c r="J37" s="38">
        <v>0.37</v>
      </c>
      <c r="K37" s="22"/>
      <c r="L37" s="22"/>
      <c r="M37" s="22"/>
      <c r="N37" s="22"/>
      <c r="O37" s="22"/>
      <c r="P37" s="22"/>
    </row>
    <row r="38" spans="1:16" ht="39" customHeight="1" x14ac:dyDescent="0.2">
      <c r="A38" s="22"/>
      <c r="B38" s="35"/>
      <c r="C38" s="1145" t="s">
        <v>575</v>
      </c>
      <c r="D38" s="1146"/>
      <c r="E38" s="1147"/>
      <c r="F38" s="36">
        <v>0.06</v>
      </c>
      <c r="G38" s="37">
        <v>0.04</v>
      </c>
      <c r="H38" s="37">
        <v>0.06</v>
      </c>
      <c r="I38" s="37">
        <v>0.06</v>
      </c>
      <c r="J38" s="38">
        <v>0.06</v>
      </c>
      <c r="K38" s="22"/>
      <c r="L38" s="22"/>
      <c r="M38" s="22"/>
      <c r="N38" s="22"/>
      <c r="O38" s="22"/>
      <c r="P38" s="22"/>
    </row>
    <row r="39" spans="1:16" ht="39" customHeight="1" x14ac:dyDescent="0.2">
      <c r="A39" s="22"/>
      <c r="B39" s="35"/>
      <c r="C39" s="1145" t="s">
        <v>576</v>
      </c>
      <c r="D39" s="1146"/>
      <c r="E39" s="1147"/>
      <c r="F39" s="36">
        <v>0.12</v>
      </c>
      <c r="G39" s="37">
        <v>0.12</v>
      </c>
      <c r="H39" s="37">
        <v>0.24</v>
      </c>
      <c r="I39" s="37">
        <v>7.0000000000000007E-2</v>
      </c>
      <c r="J39" s="38">
        <v>0.01</v>
      </c>
      <c r="K39" s="22"/>
      <c r="L39" s="22"/>
      <c r="M39" s="22"/>
      <c r="N39" s="22"/>
      <c r="O39" s="22"/>
      <c r="P39" s="22"/>
    </row>
    <row r="40" spans="1:16" ht="39" customHeight="1" x14ac:dyDescent="0.2">
      <c r="A40" s="22"/>
      <c r="B40" s="35"/>
      <c r="C40" s="1145" t="s">
        <v>577</v>
      </c>
      <c r="D40" s="1146"/>
      <c r="E40" s="1147"/>
      <c r="F40" s="36">
        <v>0</v>
      </c>
      <c r="G40" s="37">
        <v>0</v>
      </c>
      <c r="H40" s="37">
        <v>0</v>
      </c>
      <c r="I40" s="37">
        <v>0</v>
      </c>
      <c r="J40" s="38">
        <v>0</v>
      </c>
      <c r="K40" s="22"/>
      <c r="L40" s="22"/>
      <c r="M40" s="22"/>
      <c r="N40" s="22"/>
      <c r="O40" s="22"/>
      <c r="P40" s="22"/>
    </row>
    <row r="41" spans="1:16" ht="39" customHeight="1" x14ac:dyDescent="0.2">
      <c r="A41" s="22"/>
      <c r="B41" s="35"/>
      <c r="C41" s="1145"/>
      <c r="D41" s="1146"/>
      <c r="E41" s="1147"/>
      <c r="F41" s="36"/>
      <c r="G41" s="37"/>
      <c r="H41" s="37"/>
      <c r="I41" s="37"/>
      <c r="J41" s="38"/>
      <c r="K41" s="22"/>
      <c r="L41" s="22"/>
      <c r="M41" s="22"/>
      <c r="N41" s="22"/>
      <c r="O41" s="22"/>
      <c r="P41" s="22"/>
    </row>
    <row r="42" spans="1:16" ht="39" customHeight="1" x14ac:dyDescent="0.2">
      <c r="A42" s="22"/>
      <c r="B42" s="39"/>
      <c r="C42" s="1145" t="s">
        <v>578</v>
      </c>
      <c r="D42" s="1146"/>
      <c r="E42" s="1147"/>
      <c r="F42" s="36" t="s">
        <v>525</v>
      </c>
      <c r="G42" s="37" t="s">
        <v>525</v>
      </c>
      <c r="H42" s="37" t="s">
        <v>525</v>
      </c>
      <c r="I42" s="37" t="s">
        <v>525</v>
      </c>
      <c r="J42" s="38" t="s">
        <v>525</v>
      </c>
      <c r="K42" s="22"/>
      <c r="L42" s="22"/>
      <c r="M42" s="22"/>
      <c r="N42" s="22"/>
      <c r="O42" s="22"/>
      <c r="P42" s="22"/>
    </row>
    <row r="43" spans="1:16" ht="39" customHeight="1" thickBot="1" x14ac:dyDescent="0.25">
      <c r="A43" s="22"/>
      <c r="B43" s="40"/>
      <c r="C43" s="1148" t="s">
        <v>579</v>
      </c>
      <c r="D43" s="1149"/>
      <c r="E43" s="1150"/>
      <c r="F43" s="41" t="s">
        <v>525</v>
      </c>
      <c r="G43" s="42" t="s">
        <v>525</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R5jHY+1BQjalV+bD/Vop/Cz7NDqsotxhyXeNFzv2mNLBZ8P3WZ4e24niEzMo5A0wKFUZo1jZ0FLT95rfMViGZw==" saltValue="slyKKFRP5drHGvnaDCOr5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1905</v>
      </c>
      <c r="L45" s="60">
        <v>1956</v>
      </c>
      <c r="M45" s="60">
        <v>1982</v>
      </c>
      <c r="N45" s="60">
        <v>2039</v>
      </c>
      <c r="O45" s="61">
        <v>2072</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525</v>
      </c>
      <c r="L46" s="64" t="s">
        <v>525</v>
      </c>
      <c r="M46" s="64" t="s">
        <v>525</v>
      </c>
      <c r="N46" s="64" t="s">
        <v>525</v>
      </c>
      <c r="O46" s="65" t="s">
        <v>525</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525</v>
      </c>
      <c r="L47" s="64" t="s">
        <v>525</v>
      </c>
      <c r="M47" s="64" t="s">
        <v>525</v>
      </c>
      <c r="N47" s="64" t="s">
        <v>525</v>
      </c>
      <c r="O47" s="65" t="s">
        <v>525</v>
      </c>
      <c r="P47" s="48"/>
      <c r="Q47" s="48"/>
      <c r="R47" s="48"/>
      <c r="S47" s="48"/>
      <c r="T47" s="48"/>
      <c r="U47" s="48"/>
    </row>
    <row r="48" spans="1:21" ht="30.75" customHeight="1" x14ac:dyDescent="0.2">
      <c r="A48" s="48"/>
      <c r="B48" s="1155"/>
      <c r="C48" s="1156"/>
      <c r="D48" s="62"/>
      <c r="E48" s="1161" t="s">
        <v>15</v>
      </c>
      <c r="F48" s="1161"/>
      <c r="G48" s="1161"/>
      <c r="H48" s="1161"/>
      <c r="I48" s="1161"/>
      <c r="J48" s="1162"/>
      <c r="K48" s="63">
        <v>1262</v>
      </c>
      <c r="L48" s="64">
        <v>1256</v>
      </c>
      <c r="M48" s="64">
        <v>1194</v>
      </c>
      <c r="N48" s="64">
        <v>1174</v>
      </c>
      <c r="O48" s="65">
        <v>1144</v>
      </c>
      <c r="P48" s="48"/>
      <c r="Q48" s="48"/>
      <c r="R48" s="48"/>
      <c r="S48" s="48"/>
      <c r="T48" s="48"/>
      <c r="U48" s="48"/>
    </row>
    <row r="49" spans="1:21" ht="30.75" customHeight="1" x14ac:dyDescent="0.2">
      <c r="A49" s="48"/>
      <c r="B49" s="1155"/>
      <c r="C49" s="1156"/>
      <c r="D49" s="62"/>
      <c r="E49" s="1161" t="s">
        <v>16</v>
      </c>
      <c r="F49" s="1161"/>
      <c r="G49" s="1161"/>
      <c r="H49" s="1161"/>
      <c r="I49" s="1161"/>
      <c r="J49" s="1162"/>
      <c r="K49" s="63">
        <v>24</v>
      </c>
      <c r="L49" s="64">
        <v>22</v>
      </c>
      <c r="M49" s="64">
        <v>23</v>
      </c>
      <c r="N49" s="64">
        <v>27</v>
      </c>
      <c r="O49" s="65">
        <v>28</v>
      </c>
      <c r="P49" s="48"/>
      <c r="Q49" s="48"/>
      <c r="R49" s="48"/>
      <c r="S49" s="48"/>
      <c r="T49" s="48"/>
      <c r="U49" s="48"/>
    </row>
    <row r="50" spans="1:21" ht="30.75" customHeight="1" x14ac:dyDescent="0.2">
      <c r="A50" s="48"/>
      <c r="B50" s="1155"/>
      <c r="C50" s="1156"/>
      <c r="D50" s="62"/>
      <c r="E50" s="1161" t="s">
        <v>17</v>
      </c>
      <c r="F50" s="1161"/>
      <c r="G50" s="1161"/>
      <c r="H50" s="1161"/>
      <c r="I50" s="1161"/>
      <c r="J50" s="1162"/>
      <c r="K50" s="63">
        <v>6</v>
      </c>
      <c r="L50" s="64">
        <v>6</v>
      </c>
      <c r="M50" s="64">
        <v>6</v>
      </c>
      <c r="N50" s="64">
        <v>6</v>
      </c>
      <c r="O50" s="65">
        <v>4</v>
      </c>
      <c r="P50" s="48"/>
      <c r="Q50" s="48"/>
      <c r="R50" s="48"/>
      <c r="S50" s="48"/>
      <c r="T50" s="48"/>
      <c r="U50" s="48"/>
    </row>
    <row r="51" spans="1:21" ht="30.75" customHeight="1" x14ac:dyDescent="0.2">
      <c r="A51" s="48"/>
      <c r="B51" s="1157"/>
      <c r="C51" s="1158"/>
      <c r="D51" s="66"/>
      <c r="E51" s="1161" t="s">
        <v>18</v>
      </c>
      <c r="F51" s="1161"/>
      <c r="G51" s="1161"/>
      <c r="H51" s="1161"/>
      <c r="I51" s="1161"/>
      <c r="J51" s="1162"/>
      <c r="K51" s="63">
        <v>0</v>
      </c>
      <c r="L51" s="64">
        <v>0</v>
      </c>
      <c r="M51" s="64">
        <v>0</v>
      </c>
      <c r="N51" s="64">
        <v>0</v>
      </c>
      <c r="O51" s="65" t="s">
        <v>525</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2717</v>
      </c>
      <c r="L52" s="64">
        <v>2751</v>
      </c>
      <c r="M52" s="64">
        <v>2693</v>
      </c>
      <c r="N52" s="64">
        <v>2715</v>
      </c>
      <c r="O52" s="65">
        <v>2708</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480</v>
      </c>
      <c r="L53" s="69">
        <v>489</v>
      </c>
      <c r="M53" s="69">
        <v>512</v>
      </c>
      <c r="N53" s="69">
        <v>531</v>
      </c>
      <c r="O53" s="70">
        <v>540</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580</v>
      </c>
      <c r="P56" s="48"/>
      <c r="Q56" s="48"/>
      <c r="R56" s="48"/>
      <c r="S56" s="48"/>
      <c r="T56" s="48"/>
      <c r="U56" s="48"/>
    </row>
    <row r="57" spans="1:21" ht="31.5" customHeight="1" thickBot="1" x14ac:dyDescent="0.3">
      <c r="A57" s="48"/>
      <c r="B57" s="76"/>
      <c r="C57" s="77"/>
      <c r="D57" s="77"/>
      <c r="E57" s="78"/>
      <c r="F57" s="78"/>
      <c r="G57" s="78"/>
      <c r="H57" s="78"/>
      <c r="I57" s="78"/>
      <c r="J57" s="79" t="s">
        <v>2</v>
      </c>
      <c r="K57" s="80" t="s">
        <v>581</v>
      </c>
      <c r="L57" s="81" t="s">
        <v>582</v>
      </c>
      <c r="M57" s="81" t="s">
        <v>583</v>
      </c>
      <c r="N57" s="81" t="s">
        <v>584</v>
      </c>
      <c r="O57" s="82" t="s">
        <v>585</v>
      </c>
      <c r="P57" s="48"/>
      <c r="Q57" s="48"/>
      <c r="R57" s="48"/>
      <c r="S57" s="48"/>
      <c r="T57" s="48"/>
      <c r="U57" s="48"/>
    </row>
    <row r="58" spans="1:21" ht="31.5" customHeight="1" x14ac:dyDescent="0.2">
      <c r="B58" s="1169" t="s">
        <v>26</v>
      </c>
      <c r="C58" s="1170"/>
      <c r="D58" s="1175" t="s">
        <v>27</v>
      </c>
      <c r="E58" s="1176"/>
      <c r="F58" s="1176"/>
      <c r="G58" s="1176"/>
      <c r="H58" s="1176"/>
      <c r="I58" s="1176"/>
      <c r="J58" s="1177"/>
      <c r="K58" s="83" t="s">
        <v>603</v>
      </c>
      <c r="L58" s="84" t="s">
        <v>603</v>
      </c>
      <c r="M58" s="84" t="s">
        <v>603</v>
      </c>
      <c r="N58" s="84" t="s">
        <v>603</v>
      </c>
      <c r="O58" s="85" t="s">
        <v>603</v>
      </c>
    </row>
    <row r="59" spans="1:21" ht="31.5" customHeight="1" x14ac:dyDescent="0.2">
      <c r="B59" s="1171"/>
      <c r="C59" s="1172"/>
      <c r="D59" s="1178" t="s">
        <v>28</v>
      </c>
      <c r="E59" s="1179"/>
      <c r="F59" s="1179"/>
      <c r="G59" s="1179"/>
      <c r="H59" s="1179"/>
      <c r="I59" s="1179"/>
      <c r="J59" s="1180"/>
      <c r="K59" s="86" t="s">
        <v>603</v>
      </c>
      <c r="L59" s="87" t="s">
        <v>603</v>
      </c>
      <c r="M59" s="87" t="s">
        <v>603</v>
      </c>
      <c r="N59" s="87" t="s">
        <v>603</v>
      </c>
      <c r="O59" s="88" t="s">
        <v>603</v>
      </c>
    </row>
    <row r="60" spans="1:21" ht="31.5" customHeight="1" thickBot="1" x14ac:dyDescent="0.25">
      <c r="B60" s="1173"/>
      <c r="C60" s="1174"/>
      <c r="D60" s="1181" t="s">
        <v>29</v>
      </c>
      <c r="E60" s="1182"/>
      <c r="F60" s="1182"/>
      <c r="G60" s="1182"/>
      <c r="H60" s="1182"/>
      <c r="I60" s="1182"/>
      <c r="J60" s="1183"/>
      <c r="K60" s="89" t="s">
        <v>603</v>
      </c>
      <c r="L60" s="90" t="s">
        <v>603</v>
      </c>
      <c r="M60" s="90" t="s">
        <v>603</v>
      </c>
      <c r="N60" s="90" t="s">
        <v>603</v>
      </c>
      <c r="O60" s="91" t="s">
        <v>603</v>
      </c>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AfDZHdE05pk4KweZoIzsv3GErO24kDwSiQDhTJFGaLHYwSdJZig3WvtDerpMnCQBhH9OdUbwW4tM7XOBzj5ggA==" saltValue="4nLtXlPHQ6sO96YT05kNW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566</v>
      </c>
      <c r="J40" s="103" t="s">
        <v>567</v>
      </c>
      <c r="K40" s="103" t="s">
        <v>568</v>
      </c>
      <c r="L40" s="103" t="s">
        <v>569</v>
      </c>
      <c r="M40" s="104" t="s">
        <v>570</v>
      </c>
    </row>
    <row r="41" spans="2:13" ht="27.75" customHeight="1" x14ac:dyDescent="0.2">
      <c r="B41" s="1184" t="s">
        <v>32</v>
      </c>
      <c r="C41" s="1185"/>
      <c r="D41" s="105"/>
      <c r="E41" s="1190" t="s">
        <v>33</v>
      </c>
      <c r="F41" s="1190"/>
      <c r="G41" s="1190"/>
      <c r="H41" s="1191"/>
      <c r="I41" s="355">
        <v>23759</v>
      </c>
      <c r="J41" s="356">
        <v>24038</v>
      </c>
      <c r="K41" s="356">
        <v>27049</v>
      </c>
      <c r="L41" s="356">
        <v>26532</v>
      </c>
      <c r="M41" s="357">
        <v>25646</v>
      </c>
    </row>
    <row r="42" spans="2:13" ht="27.75" customHeight="1" x14ac:dyDescent="0.2">
      <c r="B42" s="1186"/>
      <c r="C42" s="1187"/>
      <c r="D42" s="106"/>
      <c r="E42" s="1192" t="s">
        <v>34</v>
      </c>
      <c r="F42" s="1192"/>
      <c r="G42" s="1192"/>
      <c r="H42" s="1193"/>
      <c r="I42" s="358">
        <v>40</v>
      </c>
      <c r="J42" s="359">
        <v>34</v>
      </c>
      <c r="K42" s="359">
        <v>28</v>
      </c>
      <c r="L42" s="359">
        <v>22</v>
      </c>
      <c r="M42" s="360">
        <v>14</v>
      </c>
    </row>
    <row r="43" spans="2:13" ht="27.75" customHeight="1" x14ac:dyDescent="0.2">
      <c r="B43" s="1186"/>
      <c r="C43" s="1187"/>
      <c r="D43" s="106"/>
      <c r="E43" s="1192" t="s">
        <v>35</v>
      </c>
      <c r="F43" s="1192"/>
      <c r="G43" s="1192"/>
      <c r="H43" s="1193"/>
      <c r="I43" s="358">
        <v>16187</v>
      </c>
      <c r="J43" s="359">
        <v>14566</v>
      </c>
      <c r="K43" s="359">
        <v>13090</v>
      </c>
      <c r="L43" s="359">
        <v>12132</v>
      </c>
      <c r="M43" s="360">
        <v>11123</v>
      </c>
    </row>
    <row r="44" spans="2:13" ht="27.75" customHeight="1" x14ac:dyDescent="0.2">
      <c r="B44" s="1186"/>
      <c r="C44" s="1187"/>
      <c r="D44" s="106"/>
      <c r="E44" s="1192" t="s">
        <v>36</v>
      </c>
      <c r="F44" s="1192"/>
      <c r="G44" s="1192"/>
      <c r="H44" s="1193"/>
      <c r="I44" s="358">
        <v>198</v>
      </c>
      <c r="J44" s="359">
        <v>240</v>
      </c>
      <c r="K44" s="359">
        <v>275</v>
      </c>
      <c r="L44" s="359">
        <v>278</v>
      </c>
      <c r="M44" s="360">
        <v>259</v>
      </c>
    </row>
    <row r="45" spans="2:13" ht="27.75" customHeight="1" x14ac:dyDescent="0.2">
      <c r="B45" s="1186"/>
      <c r="C45" s="1187"/>
      <c r="D45" s="106"/>
      <c r="E45" s="1192" t="s">
        <v>37</v>
      </c>
      <c r="F45" s="1192"/>
      <c r="G45" s="1192"/>
      <c r="H45" s="1193"/>
      <c r="I45" s="358">
        <v>3241</v>
      </c>
      <c r="J45" s="359">
        <v>3295</v>
      </c>
      <c r="K45" s="359">
        <v>3281</v>
      </c>
      <c r="L45" s="359">
        <v>3248</v>
      </c>
      <c r="M45" s="360">
        <v>3169</v>
      </c>
    </row>
    <row r="46" spans="2:13" ht="27.75" customHeight="1" x14ac:dyDescent="0.2">
      <c r="B46" s="1186"/>
      <c r="C46" s="1187"/>
      <c r="D46" s="107"/>
      <c r="E46" s="1192" t="s">
        <v>38</v>
      </c>
      <c r="F46" s="1192"/>
      <c r="G46" s="1192"/>
      <c r="H46" s="1193"/>
      <c r="I46" s="358">
        <v>19</v>
      </c>
      <c r="J46" s="359" t="s">
        <v>525</v>
      </c>
      <c r="K46" s="359" t="s">
        <v>525</v>
      </c>
      <c r="L46" s="359" t="s">
        <v>525</v>
      </c>
      <c r="M46" s="360" t="s">
        <v>525</v>
      </c>
    </row>
    <row r="47" spans="2:13" ht="27.75" customHeight="1" x14ac:dyDescent="0.2">
      <c r="B47" s="1186"/>
      <c r="C47" s="1187"/>
      <c r="D47" s="108"/>
      <c r="E47" s="1194" t="s">
        <v>39</v>
      </c>
      <c r="F47" s="1195"/>
      <c r="G47" s="1195"/>
      <c r="H47" s="1196"/>
      <c r="I47" s="358" t="s">
        <v>525</v>
      </c>
      <c r="J47" s="359" t="s">
        <v>525</v>
      </c>
      <c r="K47" s="359" t="s">
        <v>525</v>
      </c>
      <c r="L47" s="359" t="s">
        <v>525</v>
      </c>
      <c r="M47" s="360" t="s">
        <v>525</v>
      </c>
    </row>
    <row r="48" spans="2:13" ht="27.75" customHeight="1" x14ac:dyDescent="0.2">
      <c r="B48" s="1186"/>
      <c r="C48" s="1187"/>
      <c r="D48" s="106"/>
      <c r="E48" s="1192" t="s">
        <v>40</v>
      </c>
      <c r="F48" s="1192"/>
      <c r="G48" s="1192"/>
      <c r="H48" s="1193"/>
      <c r="I48" s="358" t="s">
        <v>525</v>
      </c>
      <c r="J48" s="359" t="s">
        <v>525</v>
      </c>
      <c r="K48" s="359" t="s">
        <v>525</v>
      </c>
      <c r="L48" s="359" t="s">
        <v>525</v>
      </c>
      <c r="M48" s="360" t="s">
        <v>525</v>
      </c>
    </row>
    <row r="49" spans="2:13" ht="27.75" customHeight="1" x14ac:dyDescent="0.2">
      <c r="B49" s="1188"/>
      <c r="C49" s="1189"/>
      <c r="D49" s="106"/>
      <c r="E49" s="1192" t="s">
        <v>41</v>
      </c>
      <c r="F49" s="1192"/>
      <c r="G49" s="1192"/>
      <c r="H49" s="1193"/>
      <c r="I49" s="358" t="s">
        <v>525</v>
      </c>
      <c r="J49" s="359" t="s">
        <v>525</v>
      </c>
      <c r="K49" s="359" t="s">
        <v>525</v>
      </c>
      <c r="L49" s="359" t="s">
        <v>525</v>
      </c>
      <c r="M49" s="360" t="s">
        <v>525</v>
      </c>
    </row>
    <row r="50" spans="2:13" ht="27.75" customHeight="1" x14ac:dyDescent="0.2">
      <c r="B50" s="1197" t="s">
        <v>42</v>
      </c>
      <c r="C50" s="1198"/>
      <c r="D50" s="109"/>
      <c r="E50" s="1192" t="s">
        <v>43</v>
      </c>
      <c r="F50" s="1192"/>
      <c r="G50" s="1192"/>
      <c r="H50" s="1193"/>
      <c r="I50" s="358">
        <v>12910</v>
      </c>
      <c r="J50" s="359">
        <v>13303</v>
      </c>
      <c r="K50" s="359">
        <v>13191</v>
      </c>
      <c r="L50" s="359">
        <v>13864</v>
      </c>
      <c r="M50" s="360">
        <v>14405</v>
      </c>
    </row>
    <row r="51" spans="2:13" ht="27.75" customHeight="1" x14ac:dyDescent="0.2">
      <c r="B51" s="1186"/>
      <c r="C51" s="1187"/>
      <c r="D51" s="106"/>
      <c r="E51" s="1192" t="s">
        <v>44</v>
      </c>
      <c r="F51" s="1192"/>
      <c r="G51" s="1192"/>
      <c r="H51" s="1193"/>
      <c r="I51" s="358">
        <v>1055</v>
      </c>
      <c r="J51" s="359">
        <v>935</v>
      </c>
      <c r="K51" s="359">
        <v>993</v>
      </c>
      <c r="L51" s="359">
        <v>938</v>
      </c>
      <c r="M51" s="360">
        <v>831</v>
      </c>
    </row>
    <row r="52" spans="2:13" ht="27.75" customHeight="1" x14ac:dyDescent="0.2">
      <c r="B52" s="1188"/>
      <c r="C52" s="1189"/>
      <c r="D52" s="106"/>
      <c r="E52" s="1192" t="s">
        <v>45</v>
      </c>
      <c r="F52" s="1192"/>
      <c r="G52" s="1192"/>
      <c r="H52" s="1193"/>
      <c r="I52" s="358">
        <v>32219</v>
      </c>
      <c r="J52" s="359">
        <v>31749</v>
      </c>
      <c r="K52" s="359">
        <v>32889</v>
      </c>
      <c r="L52" s="359">
        <v>31745</v>
      </c>
      <c r="M52" s="360">
        <v>30207</v>
      </c>
    </row>
    <row r="53" spans="2:13" ht="27.75" customHeight="1" thickBot="1" x14ac:dyDescent="0.25">
      <c r="B53" s="1199" t="s">
        <v>46</v>
      </c>
      <c r="C53" s="1200"/>
      <c r="D53" s="110"/>
      <c r="E53" s="1201" t="s">
        <v>47</v>
      </c>
      <c r="F53" s="1201"/>
      <c r="G53" s="1201"/>
      <c r="H53" s="1202"/>
      <c r="I53" s="361">
        <v>-2740</v>
      </c>
      <c r="J53" s="362">
        <v>-3815</v>
      </c>
      <c r="K53" s="362">
        <v>-3350</v>
      </c>
      <c r="L53" s="362">
        <v>-4333</v>
      </c>
      <c r="M53" s="363">
        <v>-5231</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qa7C4w+yt0PVDjKDCyJMSlxsopQX4JXZ9ag+tNI2V1ElontDV5x0Eha55pVt+lhim3DNugq+M6CkxR9IiN6QPw==" saltValue="FJ0rYE7ksXdkC4X2WoycA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568</v>
      </c>
      <c r="G54" s="119" t="s">
        <v>569</v>
      </c>
      <c r="H54" s="120" t="s">
        <v>570</v>
      </c>
    </row>
    <row r="55" spans="2:8" ht="52.5" customHeight="1" x14ac:dyDescent="0.2">
      <c r="B55" s="121"/>
      <c r="C55" s="1211" t="s">
        <v>50</v>
      </c>
      <c r="D55" s="1211"/>
      <c r="E55" s="1212"/>
      <c r="F55" s="122">
        <v>2784</v>
      </c>
      <c r="G55" s="122">
        <v>2795</v>
      </c>
      <c r="H55" s="123">
        <v>2804</v>
      </c>
    </row>
    <row r="56" spans="2:8" ht="52.5" customHeight="1" x14ac:dyDescent="0.2">
      <c r="B56" s="124"/>
      <c r="C56" s="1213" t="s">
        <v>51</v>
      </c>
      <c r="D56" s="1213"/>
      <c r="E56" s="1214"/>
      <c r="F56" s="125">
        <v>3983</v>
      </c>
      <c r="G56" s="125">
        <v>4003</v>
      </c>
      <c r="H56" s="126">
        <v>4021</v>
      </c>
    </row>
    <row r="57" spans="2:8" ht="53.25" customHeight="1" x14ac:dyDescent="0.2">
      <c r="B57" s="124"/>
      <c r="C57" s="1215" t="s">
        <v>52</v>
      </c>
      <c r="D57" s="1215"/>
      <c r="E57" s="1216"/>
      <c r="F57" s="127">
        <v>7802</v>
      </c>
      <c r="G57" s="127">
        <v>8333</v>
      </c>
      <c r="H57" s="128">
        <v>8803</v>
      </c>
    </row>
    <row r="58" spans="2:8" ht="45.75" customHeight="1" x14ac:dyDescent="0.2">
      <c r="B58" s="129"/>
      <c r="C58" s="1203" t="s">
        <v>597</v>
      </c>
      <c r="D58" s="1204"/>
      <c r="E58" s="1205"/>
      <c r="F58" s="130">
        <v>2048</v>
      </c>
      <c r="G58" s="130">
        <v>2371</v>
      </c>
      <c r="H58" s="131">
        <v>2374</v>
      </c>
    </row>
    <row r="59" spans="2:8" ht="45.75" customHeight="1" x14ac:dyDescent="0.2">
      <c r="B59" s="129"/>
      <c r="C59" s="1203" t="s">
        <v>598</v>
      </c>
      <c r="D59" s="1204"/>
      <c r="E59" s="1205"/>
      <c r="F59" s="130">
        <v>2330</v>
      </c>
      <c r="G59" s="130">
        <v>2268</v>
      </c>
      <c r="H59" s="131">
        <v>2219</v>
      </c>
    </row>
    <row r="60" spans="2:8" ht="45.75" customHeight="1" x14ac:dyDescent="0.2">
      <c r="B60" s="129"/>
      <c r="C60" s="1203" t="s">
        <v>599</v>
      </c>
      <c r="D60" s="1204"/>
      <c r="E60" s="1205"/>
      <c r="F60" s="130">
        <v>1987</v>
      </c>
      <c r="G60" s="130">
        <v>1989</v>
      </c>
      <c r="H60" s="131">
        <v>2192</v>
      </c>
    </row>
    <row r="61" spans="2:8" ht="45.75" customHeight="1" x14ac:dyDescent="0.2">
      <c r="B61" s="129"/>
      <c r="C61" s="1203" t="s">
        <v>600</v>
      </c>
      <c r="D61" s="1204"/>
      <c r="E61" s="1205"/>
      <c r="F61" s="130">
        <v>613</v>
      </c>
      <c r="G61" s="130">
        <v>619</v>
      </c>
      <c r="H61" s="131">
        <v>949</v>
      </c>
    </row>
    <row r="62" spans="2:8" ht="45.75" customHeight="1" thickBot="1" x14ac:dyDescent="0.25">
      <c r="B62" s="132"/>
      <c r="C62" s="1206" t="s">
        <v>601</v>
      </c>
      <c r="D62" s="1207"/>
      <c r="E62" s="1208"/>
      <c r="F62" s="133">
        <v>394</v>
      </c>
      <c r="G62" s="133">
        <v>397</v>
      </c>
      <c r="H62" s="134">
        <v>641</v>
      </c>
    </row>
    <row r="63" spans="2:8" ht="52.5" customHeight="1" thickBot="1" x14ac:dyDescent="0.25">
      <c r="B63" s="135"/>
      <c r="C63" s="1209" t="s">
        <v>53</v>
      </c>
      <c r="D63" s="1209"/>
      <c r="E63" s="1210"/>
      <c r="F63" s="136">
        <v>14569</v>
      </c>
      <c r="G63" s="136">
        <v>15131</v>
      </c>
      <c r="H63" s="137">
        <v>15628</v>
      </c>
    </row>
    <row r="64" spans="2:8" ht="13" x14ac:dyDescent="0.2"/>
  </sheetData>
  <sheetProtection algorithmName="SHA-512" hashValue="frSDN2unguWw+DzmwPRJGojqnTaSxMSGv8CGP+wDyxJi2MDcE+NyQWNW0TmZJ885P2AkBiqp4CZV8GryomPGuA==" saltValue="ZSFrOvfltdSqK9O7hMaCF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563</v>
      </c>
      <c r="G2" s="151"/>
      <c r="H2" s="152"/>
    </row>
    <row r="3" spans="1:8" x14ac:dyDescent="0.2">
      <c r="A3" s="148" t="s">
        <v>556</v>
      </c>
      <c r="B3" s="153"/>
      <c r="C3" s="154"/>
      <c r="D3" s="155">
        <v>58346</v>
      </c>
      <c r="E3" s="156"/>
      <c r="F3" s="157">
        <v>69729</v>
      </c>
      <c r="G3" s="158"/>
      <c r="H3" s="159"/>
    </row>
    <row r="4" spans="1:8" x14ac:dyDescent="0.2">
      <c r="A4" s="160"/>
      <c r="B4" s="161"/>
      <c r="C4" s="162"/>
      <c r="D4" s="163">
        <v>36285</v>
      </c>
      <c r="E4" s="164"/>
      <c r="F4" s="165">
        <v>38908</v>
      </c>
      <c r="G4" s="166"/>
      <c r="H4" s="167"/>
    </row>
    <row r="5" spans="1:8" x14ac:dyDescent="0.2">
      <c r="A5" s="148" t="s">
        <v>558</v>
      </c>
      <c r="B5" s="153"/>
      <c r="C5" s="154"/>
      <c r="D5" s="155">
        <v>75918</v>
      </c>
      <c r="E5" s="156"/>
      <c r="F5" s="157">
        <v>74581</v>
      </c>
      <c r="G5" s="158"/>
      <c r="H5" s="159"/>
    </row>
    <row r="6" spans="1:8" x14ac:dyDescent="0.2">
      <c r="A6" s="160"/>
      <c r="B6" s="161"/>
      <c r="C6" s="162"/>
      <c r="D6" s="163">
        <v>49378</v>
      </c>
      <c r="E6" s="164"/>
      <c r="F6" s="165">
        <v>41563</v>
      </c>
      <c r="G6" s="166"/>
      <c r="H6" s="167"/>
    </row>
    <row r="7" spans="1:8" x14ac:dyDescent="0.2">
      <c r="A7" s="148" t="s">
        <v>559</v>
      </c>
      <c r="B7" s="153"/>
      <c r="C7" s="154"/>
      <c r="D7" s="155">
        <v>149614</v>
      </c>
      <c r="E7" s="156"/>
      <c r="F7" s="157">
        <v>76347</v>
      </c>
      <c r="G7" s="158"/>
      <c r="H7" s="159"/>
    </row>
    <row r="8" spans="1:8" x14ac:dyDescent="0.2">
      <c r="A8" s="160"/>
      <c r="B8" s="161"/>
      <c r="C8" s="162"/>
      <c r="D8" s="163">
        <v>98194</v>
      </c>
      <c r="E8" s="164"/>
      <c r="F8" s="165">
        <v>41762</v>
      </c>
      <c r="G8" s="166"/>
      <c r="H8" s="167"/>
    </row>
    <row r="9" spans="1:8" x14ac:dyDescent="0.2">
      <c r="A9" s="148" t="s">
        <v>560</v>
      </c>
      <c r="B9" s="153"/>
      <c r="C9" s="154"/>
      <c r="D9" s="155">
        <v>70538</v>
      </c>
      <c r="E9" s="156"/>
      <c r="F9" s="157">
        <v>69604</v>
      </c>
      <c r="G9" s="158"/>
      <c r="H9" s="159"/>
    </row>
    <row r="10" spans="1:8" x14ac:dyDescent="0.2">
      <c r="A10" s="160"/>
      <c r="B10" s="161"/>
      <c r="C10" s="162"/>
      <c r="D10" s="163">
        <v>40633</v>
      </c>
      <c r="E10" s="164"/>
      <c r="F10" s="165">
        <v>36247</v>
      </c>
      <c r="G10" s="166"/>
      <c r="H10" s="167"/>
    </row>
    <row r="11" spans="1:8" x14ac:dyDescent="0.2">
      <c r="A11" s="148" t="s">
        <v>561</v>
      </c>
      <c r="B11" s="153"/>
      <c r="C11" s="154"/>
      <c r="D11" s="155">
        <v>58834</v>
      </c>
      <c r="E11" s="156"/>
      <c r="F11" s="157">
        <v>68410</v>
      </c>
      <c r="G11" s="158"/>
      <c r="H11" s="159"/>
    </row>
    <row r="12" spans="1:8" x14ac:dyDescent="0.2">
      <c r="A12" s="160"/>
      <c r="B12" s="161"/>
      <c r="C12" s="168"/>
      <c r="D12" s="163">
        <v>30245</v>
      </c>
      <c r="E12" s="164"/>
      <c r="F12" s="165">
        <v>35086</v>
      </c>
      <c r="G12" s="166"/>
      <c r="H12" s="167"/>
    </row>
    <row r="13" spans="1:8" x14ac:dyDescent="0.2">
      <c r="A13" s="148"/>
      <c r="B13" s="153"/>
      <c r="C13" s="169"/>
      <c r="D13" s="170">
        <v>82650</v>
      </c>
      <c r="E13" s="171"/>
      <c r="F13" s="172">
        <v>71734</v>
      </c>
      <c r="G13" s="173"/>
      <c r="H13" s="159"/>
    </row>
    <row r="14" spans="1:8" x14ac:dyDescent="0.2">
      <c r="A14" s="160"/>
      <c r="B14" s="161"/>
      <c r="C14" s="162"/>
      <c r="D14" s="163">
        <v>50947</v>
      </c>
      <c r="E14" s="164"/>
      <c r="F14" s="165">
        <v>38713</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6.58</v>
      </c>
      <c r="C19" s="174">
        <f>ROUND(VALUE(SUBSTITUTE(実質収支比率等に係る経年分析!G$48,"▲","-")),2)</f>
        <v>6.33</v>
      </c>
      <c r="D19" s="174">
        <f>ROUND(VALUE(SUBSTITUTE(実質収支比率等に係る経年分析!H$48,"▲","-")),2)</f>
        <v>6.14</v>
      </c>
      <c r="E19" s="174">
        <f>ROUND(VALUE(SUBSTITUTE(実質収支比率等に係る経年分析!I$48,"▲","-")),2)</f>
        <v>7.85</v>
      </c>
      <c r="F19" s="174">
        <f>ROUND(VALUE(SUBSTITUTE(実質収支比率等に係る経年分析!J$48,"▲","-")),2)</f>
        <v>5.9</v>
      </c>
    </row>
    <row r="20" spans="1:11" x14ac:dyDescent="0.2">
      <c r="A20" s="174" t="s">
        <v>57</v>
      </c>
      <c r="B20" s="174">
        <f>ROUND(VALUE(SUBSTITUTE(実質収支比率等に係る経年分析!F$47,"▲","-")),2)</f>
        <v>21.8</v>
      </c>
      <c r="C20" s="174">
        <f>ROUND(VALUE(SUBSTITUTE(実質収支比率等に係る経年分析!G$47,"▲","-")),2)</f>
        <v>22.12</v>
      </c>
      <c r="D20" s="174">
        <f>ROUND(VALUE(SUBSTITUTE(実質収支比率等に係る経年分析!H$47,"▲","-")),2)</f>
        <v>21.45</v>
      </c>
      <c r="E20" s="174">
        <f>ROUND(VALUE(SUBSTITUTE(実質収支比率等に係る経年分析!I$47,"▲","-")),2)</f>
        <v>20.9</v>
      </c>
      <c r="F20" s="174">
        <f>ROUND(VALUE(SUBSTITUTE(実質収支比率等に係る経年分析!J$47,"▲","-")),2)</f>
        <v>21.38</v>
      </c>
    </row>
    <row r="21" spans="1:11" x14ac:dyDescent="0.2">
      <c r="A21" s="174" t="s">
        <v>58</v>
      </c>
      <c r="B21" s="174">
        <f>IF(ISNUMBER(VALUE(SUBSTITUTE(実質収支比率等に係る経年分析!F$49,"▲","-"))),ROUND(VALUE(SUBSTITUTE(実質収支比率等に係る経年分析!F$49,"▲","-")),2),NA())</f>
        <v>3.94</v>
      </c>
      <c r="C21" s="174">
        <f>IF(ISNUMBER(VALUE(SUBSTITUTE(実質収支比率等に係る経年分析!G$49,"▲","-"))),ROUND(VALUE(SUBSTITUTE(実質収支比率等に係る経年分析!G$49,"▲","-")),2),NA())</f>
        <v>3.06</v>
      </c>
      <c r="D21" s="174">
        <f>IF(ISNUMBER(VALUE(SUBSTITUTE(実質収支比率等に係る経年分析!H$49,"▲","-"))),ROUND(VALUE(SUBSTITUTE(実質収支比率等に係る経年分析!H$49,"▲","-")),2),NA())</f>
        <v>3.16</v>
      </c>
      <c r="E21" s="174">
        <f>IF(ISNUMBER(VALUE(SUBSTITUTE(実質収支比率等に係る経年分析!I$49,"▲","-"))),ROUND(VALUE(SUBSTITUTE(実質収支比率等に係る経年分析!I$49,"▲","-")),2),NA())</f>
        <v>4.95</v>
      </c>
      <c r="F21" s="174">
        <f>IF(ISNUMBER(VALUE(SUBSTITUTE(実質収支比率等に係る経年分析!J$49,"▲","-"))),ROUND(VALUE(SUBSTITUTE(実質収支比率等に係る経年分析!J$49,"▲","-")),2),NA())</f>
        <v>1.97</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2">
      <c r="A30" s="175" t="str">
        <f>IF(連結実質赤字比率に係る赤字・黒字の構成分析!C$40="",NA(),連結実質赤字比率に係る赤字・黒字の構成分析!C$40)</f>
        <v>駐車場事業特別会計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国民健康保険事業特別会計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0.12</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0.24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x14ac:dyDescent="0.2">
      <c r="A32" s="175" t="str">
        <f>IF(連結実質赤字比率に係る赤字・黒字の構成分析!C$38="",NA(),連結実質赤字比率に係る赤字・黒字の構成分析!C$38)</f>
        <v>後期高齢者医療事業特別会計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0.06</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0.06</v>
      </c>
    </row>
    <row r="33" spans="1:16" x14ac:dyDescent="0.2">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0.57999999999999996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0.34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0.37</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0.25</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7.0000000000000007E-2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0.28999999999999998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0.72</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6.57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6.33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6.13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7.84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5.88</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17.600000000000001</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16.25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9.4</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2717</v>
      </c>
      <c r="E42" s="176"/>
      <c r="F42" s="176"/>
      <c r="G42" s="176">
        <f>'実質公債費比率（分子）の構造'!L$52</f>
        <v>2751</v>
      </c>
      <c r="H42" s="176"/>
      <c r="I42" s="176"/>
      <c r="J42" s="176">
        <f>'実質公債費比率（分子）の構造'!M$52</f>
        <v>2693</v>
      </c>
      <c r="K42" s="176"/>
      <c r="L42" s="176"/>
      <c r="M42" s="176">
        <f>'実質公債費比率（分子）の構造'!N$52</f>
        <v>2715</v>
      </c>
      <c r="N42" s="176"/>
      <c r="O42" s="176"/>
      <c r="P42" s="176">
        <f>'実質公債費比率（分子）の構造'!O$52</f>
        <v>2708</v>
      </c>
    </row>
    <row r="43" spans="1:16" x14ac:dyDescent="0.2">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2">
      <c r="A44" s="176" t="s">
        <v>67</v>
      </c>
      <c r="B44" s="176">
        <f>'実質公債費比率（分子）の構造'!K$50</f>
        <v>6</v>
      </c>
      <c r="C44" s="176"/>
      <c r="D44" s="176"/>
      <c r="E44" s="176">
        <f>'実質公債費比率（分子）の構造'!L$50</f>
        <v>6</v>
      </c>
      <c r="F44" s="176"/>
      <c r="G44" s="176"/>
      <c r="H44" s="176">
        <f>'実質公債費比率（分子）の構造'!M$50</f>
        <v>6</v>
      </c>
      <c r="I44" s="176"/>
      <c r="J44" s="176"/>
      <c r="K44" s="176">
        <f>'実質公債費比率（分子）の構造'!N$50</f>
        <v>6</v>
      </c>
      <c r="L44" s="176"/>
      <c r="M44" s="176"/>
      <c r="N44" s="176">
        <f>'実質公債費比率（分子）の構造'!O$50</f>
        <v>4</v>
      </c>
      <c r="O44" s="176"/>
      <c r="P44" s="176"/>
    </row>
    <row r="45" spans="1:16" x14ac:dyDescent="0.2">
      <c r="A45" s="176" t="s">
        <v>68</v>
      </c>
      <c r="B45" s="176">
        <f>'実質公債費比率（分子）の構造'!K$49</f>
        <v>24</v>
      </c>
      <c r="C45" s="176"/>
      <c r="D45" s="176"/>
      <c r="E45" s="176">
        <f>'実質公債費比率（分子）の構造'!L$49</f>
        <v>22</v>
      </c>
      <c r="F45" s="176"/>
      <c r="G45" s="176"/>
      <c r="H45" s="176">
        <f>'実質公債費比率（分子）の構造'!M$49</f>
        <v>23</v>
      </c>
      <c r="I45" s="176"/>
      <c r="J45" s="176"/>
      <c r="K45" s="176">
        <f>'実質公債費比率（分子）の構造'!N$49</f>
        <v>27</v>
      </c>
      <c r="L45" s="176"/>
      <c r="M45" s="176"/>
      <c r="N45" s="176">
        <f>'実質公債費比率（分子）の構造'!O$49</f>
        <v>28</v>
      </c>
      <c r="O45" s="176"/>
      <c r="P45" s="176"/>
    </row>
    <row r="46" spans="1:16" x14ac:dyDescent="0.2">
      <c r="A46" s="176" t="s">
        <v>69</v>
      </c>
      <c r="B46" s="176">
        <f>'実質公債費比率（分子）の構造'!K$48</f>
        <v>1262</v>
      </c>
      <c r="C46" s="176"/>
      <c r="D46" s="176"/>
      <c r="E46" s="176">
        <f>'実質公債費比率（分子）の構造'!L$48</f>
        <v>1256</v>
      </c>
      <c r="F46" s="176"/>
      <c r="G46" s="176"/>
      <c r="H46" s="176">
        <f>'実質公債費比率（分子）の構造'!M$48</f>
        <v>1194</v>
      </c>
      <c r="I46" s="176"/>
      <c r="J46" s="176"/>
      <c r="K46" s="176">
        <f>'実質公債費比率（分子）の構造'!N$48</f>
        <v>1174</v>
      </c>
      <c r="L46" s="176"/>
      <c r="M46" s="176"/>
      <c r="N46" s="176">
        <f>'実質公債費比率（分子）の構造'!O$48</f>
        <v>1144</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1905</v>
      </c>
      <c r="C49" s="176"/>
      <c r="D49" s="176"/>
      <c r="E49" s="176">
        <f>'実質公債費比率（分子）の構造'!L$45</f>
        <v>1956</v>
      </c>
      <c r="F49" s="176"/>
      <c r="G49" s="176"/>
      <c r="H49" s="176">
        <f>'実質公債費比率（分子）の構造'!M$45</f>
        <v>1982</v>
      </c>
      <c r="I49" s="176"/>
      <c r="J49" s="176"/>
      <c r="K49" s="176">
        <f>'実質公債費比率（分子）の構造'!N$45</f>
        <v>2039</v>
      </c>
      <c r="L49" s="176"/>
      <c r="M49" s="176"/>
      <c r="N49" s="176">
        <f>'実質公債費比率（分子）の構造'!O$45</f>
        <v>2072</v>
      </c>
      <c r="O49" s="176"/>
      <c r="P49" s="176"/>
    </row>
    <row r="50" spans="1:16" x14ac:dyDescent="0.2">
      <c r="A50" s="176" t="s">
        <v>73</v>
      </c>
      <c r="B50" s="176" t="e">
        <f>NA()</f>
        <v>#N/A</v>
      </c>
      <c r="C50" s="176">
        <f>IF(ISNUMBER('実質公債費比率（分子）の構造'!K$53),'実質公債費比率（分子）の構造'!K$53,NA())</f>
        <v>480</v>
      </c>
      <c r="D50" s="176" t="e">
        <f>NA()</f>
        <v>#N/A</v>
      </c>
      <c r="E50" s="176" t="e">
        <f>NA()</f>
        <v>#N/A</v>
      </c>
      <c r="F50" s="176">
        <f>IF(ISNUMBER('実質公債費比率（分子）の構造'!L$53),'実質公債費比率（分子）の構造'!L$53,NA())</f>
        <v>489</v>
      </c>
      <c r="G50" s="176" t="e">
        <f>NA()</f>
        <v>#N/A</v>
      </c>
      <c r="H50" s="176" t="e">
        <f>NA()</f>
        <v>#N/A</v>
      </c>
      <c r="I50" s="176">
        <f>IF(ISNUMBER('実質公債費比率（分子）の構造'!M$53),'実質公債費比率（分子）の構造'!M$53,NA())</f>
        <v>512</v>
      </c>
      <c r="J50" s="176" t="e">
        <f>NA()</f>
        <v>#N/A</v>
      </c>
      <c r="K50" s="176" t="e">
        <f>NA()</f>
        <v>#N/A</v>
      </c>
      <c r="L50" s="176">
        <f>IF(ISNUMBER('実質公債費比率（分子）の構造'!N$53),'実質公債費比率（分子）の構造'!N$53,NA())</f>
        <v>531</v>
      </c>
      <c r="M50" s="176" t="e">
        <f>NA()</f>
        <v>#N/A</v>
      </c>
      <c r="N50" s="176" t="e">
        <f>NA()</f>
        <v>#N/A</v>
      </c>
      <c r="O50" s="176">
        <f>IF(ISNUMBER('実質公債費比率（分子）の構造'!O$53),'実質公債費比率（分子）の構造'!O$53,NA())</f>
        <v>540</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32219</v>
      </c>
      <c r="E56" s="175"/>
      <c r="F56" s="175"/>
      <c r="G56" s="175">
        <f>'将来負担比率（分子）の構造'!J$52</f>
        <v>31749</v>
      </c>
      <c r="H56" s="175"/>
      <c r="I56" s="175"/>
      <c r="J56" s="175">
        <f>'将来負担比率（分子）の構造'!K$52</f>
        <v>32889</v>
      </c>
      <c r="K56" s="175"/>
      <c r="L56" s="175"/>
      <c r="M56" s="175">
        <f>'将来負担比率（分子）の構造'!L$52</f>
        <v>31745</v>
      </c>
      <c r="N56" s="175"/>
      <c r="O56" s="175"/>
      <c r="P56" s="175">
        <f>'将来負担比率（分子）の構造'!M$52</f>
        <v>30207</v>
      </c>
    </row>
    <row r="57" spans="1:16" x14ac:dyDescent="0.2">
      <c r="A57" s="175" t="s">
        <v>44</v>
      </c>
      <c r="B57" s="175"/>
      <c r="C57" s="175"/>
      <c r="D57" s="175">
        <f>'将来負担比率（分子）の構造'!I$51</f>
        <v>1055</v>
      </c>
      <c r="E57" s="175"/>
      <c r="F57" s="175"/>
      <c r="G57" s="175">
        <f>'将来負担比率（分子）の構造'!J$51</f>
        <v>935</v>
      </c>
      <c r="H57" s="175"/>
      <c r="I57" s="175"/>
      <c r="J57" s="175">
        <f>'将来負担比率（分子）の構造'!K$51</f>
        <v>993</v>
      </c>
      <c r="K57" s="175"/>
      <c r="L57" s="175"/>
      <c r="M57" s="175">
        <f>'将来負担比率（分子）の構造'!L$51</f>
        <v>938</v>
      </c>
      <c r="N57" s="175"/>
      <c r="O57" s="175"/>
      <c r="P57" s="175">
        <f>'将来負担比率（分子）の構造'!M$51</f>
        <v>831</v>
      </c>
    </row>
    <row r="58" spans="1:16" x14ac:dyDescent="0.2">
      <c r="A58" s="175" t="s">
        <v>43</v>
      </c>
      <c r="B58" s="175"/>
      <c r="C58" s="175"/>
      <c r="D58" s="175">
        <f>'将来負担比率（分子）の構造'!I$50</f>
        <v>12910</v>
      </c>
      <c r="E58" s="175"/>
      <c r="F58" s="175"/>
      <c r="G58" s="175">
        <f>'将来負担比率（分子）の構造'!J$50</f>
        <v>13303</v>
      </c>
      <c r="H58" s="175"/>
      <c r="I58" s="175"/>
      <c r="J58" s="175">
        <f>'将来負担比率（分子）の構造'!K$50</f>
        <v>13191</v>
      </c>
      <c r="K58" s="175"/>
      <c r="L58" s="175"/>
      <c r="M58" s="175">
        <f>'将来負担比率（分子）の構造'!L$50</f>
        <v>13864</v>
      </c>
      <c r="N58" s="175"/>
      <c r="O58" s="175"/>
      <c r="P58" s="175">
        <f>'将来負担比率（分子）の構造'!M$50</f>
        <v>14405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19</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3241</v>
      </c>
      <c r="C62" s="175"/>
      <c r="D62" s="175"/>
      <c r="E62" s="175">
        <f>'将来負担比率（分子）の構造'!J$45</f>
        <v>3295</v>
      </c>
      <c r="F62" s="175"/>
      <c r="G62" s="175"/>
      <c r="H62" s="175">
        <f>'将来負担比率（分子）の構造'!K$45</f>
        <v>3281</v>
      </c>
      <c r="I62" s="175"/>
      <c r="J62" s="175"/>
      <c r="K62" s="175">
        <f>'将来負担比率（分子）の構造'!L$45</f>
        <v>3248</v>
      </c>
      <c r="L62" s="175"/>
      <c r="M62" s="175"/>
      <c r="N62" s="175">
        <f>'将来負担比率（分子）の構造'!M$45</f>
        <v>3169</v>
      </c>
      <c r="O62" s="175"/>
      <c r="P62" s="175"/>
    </row>
    <row r="63" spans="1:16" x14ac:dyDescent="0.2">
      <c r="A63" s="175" t="s">
        <v>36</v>
      </c>
      <c r="B63" s="175">
        <f>'将来負担比率（分子）の構造'!I$44</f>
        <v>198</v>
      </c>
      <c r="C63" s="175"/>
      <c r="D63" s="175"/>
      <c r="E63" s="175">
        <f>'将来負担比率（分子）の構造'!J$44</f>
        <v>240</v>
      </c>
      <c r="F63" s="175"/>
      <c r="G63" s="175"/>
      <c r="H63" s="175">
        <f>'将来負担比率（分子）の構造'!K$44</f>
        <v>275</v>
      </c>
      <c r="I63" s="175"/>
      <c r="J63" s="175"/>
      <c r="K63" s="175">
        <f>'将来負担比率（分子）の構造'!L$44</f>
        <v>278</v>
      </c>
      <c r="L63" s="175"/>
      <c r="M63" s="175"/>
      <c r="N63" s="175">
        <f>'将来負担比率（分子）の構造'!M$44</f>
        <v>259</v>
      </c>
      <c r="O63" s="175"/>
      <c r="P63" s="175"/>
    </row>
    <row r="64" spans="1:16" x14ac:dyDescent="0.2">
      <c r="A64" s="175" t="s">
        <v>35</v>
      </c>
      <c r="B64" s="175">
        <f>'将来負担比率（分子）の構造'!I$43</f>
        <v>16187</v>
      </c>
      <c r="C64" s="175"/>
      <c r="D64" s="175"/>
      <c r="E64" s="175">
        <f>'将来負担比率（分子）の構造'!J$43</f>
        <v>14566</v>
      </c>
      <c r="F64" s="175"/>
      <c r="G64" s="175"/>
      <c r="H64" s="175">
        <f>'将来負担比率（分子）の構造'!K$43</f>
        <v>13090</v>
      </c>
      <c r="I64" s="175"/>
      <c r="J64" s="175"/>
      <c r="K64" s="175">
        <f>'将来負担比率（分子）の構造'!L$43</f>
        <v>12132</v>
      </c>
      <c r="L64" s="175"/>
      <c r="M64" s="175"/>
      <c r="N64" s="175">
        <f>'将来負担比率（分子）の構造'!M$43</f>
        <v>11123</v>
      </c>
      <c r="O64" s="175"/>
      <c r="P64" s="175"/>
    </row>
    <row r="65" spans="1:16" x14ac:dyDescent="0.2">
      <c r="A65" s="175" t="s">
        <v>34</v>
      </c>
      <c r="B65" s="175">
        <f>'将来負担比率（分子）の構造'!I$42</f>
        <v>40</v>
      </c>
      <c r="C65" s="175"/>
      <c r="D65" s="175"/>
      <c r="E65" s="175">
        <f>'将来負担比率（分子）の構造'!J$42</f>
        <v>34</v>
      </c>
      <c r="F65" s="175"/>
      <c r="G65" s="175"/>
      <c r="H65" s="175">
        <f>'将来負担比率（分子）の構造'!K$42</f>
        <v>28</v>
      </c>
      <c r="I65" s="175"/>
      <c r="J65" s="175"/>
      <c r="K65" s="175">
        <f>'将来負担比率（分子）の構造'!L$42</f>
        <v>22</v>
      </c>
      <c r="L65" s="175"/>
      <c r="M65" s="175"/>
      <c r="N65" s="175">
        <f>'将来負担比率（分子）の構造'!M$42</f>
        <v>14</v>
      </c>
      <c r="O65" s="175"/>
      <c r="P65" s="175"/>
    </row>
    <row r="66" spans="1:16" x14ac:dyDescent="0.2">
      <c r="A66" s="175" t="s">
        <v>33</v>
      </c>
      <c r="B66" s="175">
        <f>'将来負担比率（分子）の構造'!I$41</f>
        <v>23759</v>
      </c>
      <c r="C66" s="175"/>
      <c r="D66" s="175"/>
      <c r="E66" s="175">
        <f>'将来負担比率（分子）の構造'!J$41</f>
        <v>24038</v>
      </c>
      <c r="F66" s="175"/>
      <c r="G66" s="175"/>
      <c r="H66" s="175">
        <f>'将来負担比率（分子）の構造'!K$41</f>
        <v>27049</v>
      </c>
      <c r="I66" s="175"/>
      <c r="J66" s="175"/>
      <c r="K66" s="175">
        <f>'将来負担比率（分子）の構造'!L$41</f>
        <v>26532</v>
      </c>
      <c r="L66" s="175"/>
      <c r="M66" s="175"/>
      <c r="N66" s="175">
        <f>'将来負担比率（分子）の構造'!M$41</f>
        <v>25646</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2784</v>
      </c>
      <c r="C72" s="179">
        <f>基金残高に係る経年分析!G55</f>
        <v>2795</v>
      </c>
      <c r="D72" s="179">
        <f>基金残高に係る経年分析!H55</f>
        <v>2804</v>
      </c>
    </row>
    <row r="73" spans="1:16" x14ac:dyDescent="0.2">
      <c r="A73" s="178" t="s">
        <v>80</v>
      </c>
      <c r="B73" s="179">
        <f>基金残高に係る経年分析!F56</f>
        <v>3983</v>
      </c>
      <c r="C73" s="179">
        <f>基金残高に係る経年分析!G56</f>
        <v>4003</v>
      </c>
      <c r="D73" s="179">
        <f>基金残高に係る経年分析!H56</f>
        <v>4021</v>
      </c>
    </row>
    <row r="74" spans="1:16" x14ac:dyDescent="0.2">
      <c r="A74" s="178" t="s">
        <v>81</v>
      </c>
      <c r="B74" s="179">
        <f>基金残高に係る経年分析!F57</f>
        <v>7802</v>
      </c>
      <c r="C74" s="179">
        <f>基金残高に係る経年分析!G57</f>
        <v>8333</v>
      </c>
      <c r="D74" s="179">
        <f>基金残高に係る経年分析!H57</f>
        <v>8803</v>
      </c>
    </row>
  </sheetData>
  <sheetProtection algorithmName="SHA-512" hashValue="I+y1U4yXRe53hTvQQKE3mjvRemfOWx9WNo5l+jVbheld8vF9b3f8k0TGPJGKlqTWZiC339ePK/V9qRleJHn8Sg==" saltValue="YfClWYvUTKXZj9kMZ6sk6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219</v>
      </c>
      <c r="DI1" s="603"/>
      <c r="DJ1" s="603"/>
      <c r="DK1" s="603"/>
      <c r="DL1" s="603"/>
      <c r="DM1" s="603"/>
      <c r="DN1" s="604"/>
      <c r="DO1" s="214"/>
      <c r="DP1" s="602" t="s">
        <v>220</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221</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222</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223</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224</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225</v>
      </c>
      <c r="S4" s="606"/>
      <c r="T4" s="606"/>
      <c r="U4" s="606"/>
      <c r="V4" s="606"/>
      <c r="W4" s="606"/>
      <c r="X4" s="606"/>
      <c r="Y4" s="607"/>
      <c r="Z4" s="605" t="s">
        <v>226</v>
      </c>
      <c r="AA4" s="606"/>
      <c r="AB4" s="606"/>
      <c r="AC4" s="607"/>
      <c r="AD4" s="605" t="s">
        <v>227</v>
      </c>
      <c r="AE4" s="606"/>
      <c r="AF4" s="606"/>
      <c r="AG4" s="606"/>
      <c r="AH4" s="606"/>
      <c r="AI4" s="606"/>
      <c r="AJ4" s="606"/>
      <c r="AK4" s="607"/>
      <c r="AL4" s="605" t="s">
        <v>226</v>
      </c>
      <c r="AM4" s="606"/>
      <c r="AN4" s="606"/>
      <c r="AO4" s="607"/>
      <c r="AP4" s="608" t="s">
        <v>228</v>
      </c>
      <c r="AQ4" s="608"/>
      <c r="AR4" s="608"/>
      <c r="AS4" s="608"/>
      <c r="AT4" s="608"/>
      <c r="AU4" s="608"/>
      <c r="AV4" s="608"/>
      <c r="AW4" s="608"/>
      <c r="AX4" s="608"/>
      <c r="AY4" s="608"/>
      <c r="AZ4" s="608"/>
      <c r="BA4" s="608"/>
      <c r="BB4" s="608"/>
      <c r="BC4" s="608"/>
      <c r="BD4" s="608"/>
      <c r="BE4" s="608"/>
      <c r="BF4" s="608"/>
      <c r="BG4" s="608" t="s">
        <v>229</v>
      </c>
      <c r="BH4" s="608"/>
      <c r="BI4" s="608"/>
      <c r="BJ4" s="608"/>
      <c r="BK4" s="608"/>
      <c r="BL4" s="608"/>
      <c r="BM4" s="608"/>
      <c r="BN4" s="608"/>
      <c r="BO4" s="608" t="s">
        <v>226</v>
      </c>
      <c r="BP4" s="608"/>
      <c r="BQ4" s="608"/>
      <c r="BR4" s="608"/>
      <c r="BS4" s="608" t="s">
        <v>230</v>
      </c>
      <c r="BT4" s="608"/>
      <c r="BU4" s="608"/>
      <c r="BV4" s="608"/>
      <c r="BW4" s="608"/>
      <c r="BX4" s="608"/>
      <c r="BY4" s="608"/>
      <c r="BZ4" s="608"/>
      <c r="CA4" s="608"/>
      <c r="CB4" s="608"/>
      <c r="CD4" s="605" t="s">
        <v>231</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232</v>
      </c>
      <c r="C5" s="610"/>
      <c r="D5" s="610"/>
      <c r="E5" s="610"/>
      <c r="F5" s="610"/>
      <c r="G5" s="610"/>
      <c r="H5" s="610"/>
      <c r="I5" s="610"/>
      <c r="J5" s="610"/>
      <c r="K5" s="610"/>
      <c r="L5" s="610"/>
      <c r="M5" s="610"/>
      <c r="N5" s="610"/>
      <c r="O5" s="610"/>
      <c r="P5" s="610"/>
      <c r="Q5" s="611"/>
      <c r="R5" s="612">
        <v>6570640</v>
      </c>
      <c r="S5" s="613"/>
      <c r="T5" s="613"/>
      <c r="U5" s="613"/>
      <c r="V5" s="613"/>
      <c r="W5" s="613"/>
      <c r="X5" s="613"/>
      <c r="Y5" s="614"/>
      <c r="Z5" s="615">
        <v>27.7</v>
      </c>
      <c r="AA5" s="615"/>
      <c r="AB5" s="615"/>
      <c r="AC5" s="615"/>
      <c r="AD5" s="616">
        <v>6475415</v>
      </c>
      <c r="AE5" s="616"/>
      <c r="AF5" s="616"/>
      <c r="AG5" s="616"/>
      <c r="AH5" s="616"/>
      <c r="AI5" s="616"/>
      <c r="AJ5" s="616"/>
      <c r="AK5" s="616"/>
      <c r="AL5" s="617">
        <v>49.3</v>
      </c>
      <c r="AM5" s="618"/>
      <c r="AN5" s="618"/>
      <c r="AO5" s="619"/>
      <c r="AP5" s="609" t="s">
        <v>233</v>
      </c>
      <c r="AQ5" s="610"/>
      <c r="AR5" s="610"/>
      <c r="AS5" s="610"/>
      <c r="AT5" s="610"/>
      <c r="AU5" s="610"/>
      <c r="AV5" s="610"/>
      <c r="AW5" s="610"/>
      <c r="AX5" s="610"/>
      <c r="AY5" s="610"/>
      <c r="AZ5" s="610"/>
      <c r="BA5" s="610"/>
      <c r="BB5" s="610"/>
      <c r="BC5" s="610"/>
      <c r="BD5" s="610"/>
      <c r="BE5" s="610"/>
      <c r="BF5" s="611"/>
      <c r="BG5" s="623">
        <v>6457906</v>
      </c>
      <c r="BH5" s="624"/>
      <c r="BI5" s="624"/>
      <c r="BJ5" s="624"/>
      <c r="BK5" s="624"/>
      <c r="BL5" s="624"/>
      <c r="BM5" s="624"/>
      <c r="BN5" s="625"/>
      <c r="BO5" s="626">
        <v>98.3</v>
      </c>
      <c r="BP5" s="626"/>
      <c r="BQ5" s="626"/>
      <c r="BR5" s="626"/>
      <c r="BS5" s="627">
        <v>63452</v>
      </c>
      <c r="BT5" s="627"/>
      <c r="BU5" s="627"/>
      <c r="BV5" s="627"/>
      <c r="BW5" s="627"/>
      <c r="BX5" s="627"/>
      <c r="BY5" s="627"/>
      <c r="BZ5" s="627"/>
      <c r="CA5" s="627"/>
      <c r="CB5" s="631"/>
      <c r="CD5" s="605" t="s">
        <v>228</v>
      </c>
      <c r="CE5" s="606"/>
      <c r="CF5" s="606"/>
      <c r="CG5" s="606"/>
      <c r="CH5" s="606"/>
      <c r="CI5" s="606"/>
      <c r="CJ5" s="606"/>
      <c r="CK5" s="606"/>
      <c r="CL5" s="606"/>
      <c r="CM5" s="606"/>
      <c r="CN5" s="606"/>
      <c r="CO5" s="606"/>
      <c r="CP5" s="606"/>
      <c r="CQ5" s="607"/>
      <c r="CR5" s="605" t="s">
        <v>234</v>
      </c>
      <c r="CS5" s="606"/>
      <c r="CT5" s="606"/>
      <c r="CU5" s="606"/>
      <c r="CV5" s="606"/>
      <c r="CW5" s="606"/>
      <c r="CX5" s="606"/>
      <c r="CY5" s="607"/>
      <c r="CZ5" s="605" t="s">
        <v>226</v>
      </c>
      <c r="DA5" s="606"/>
      <c r="DB5" s="606"/>
      <c r="DC5" s="607"/>
      <c r="DD5" s="605" t="s">
        <v>235</v>
      </c>
      <c r="DE5" s="606"/>
      <c r="DF5" s="606"/>
      <c r="DG5" s="606"/>
      <c r="DH5" s="606"/>
      <c r="DI5" s="606"/>
      <c r="DJ5" s="606"/>
      <c r="DK5" s="606"/>
      <c r="DL5" s="606"/>
      <c r="DM5" s="606"/>
      <c r="DN5" s="606"/>
      <c r="DO5" s="606"/>
      <c r="DP5" s="607"/>
      <c r="DQ5" s="605" t="s">
        <v>236</v>
      </c>
      <c r="DR5" s="606"/>
      <c r="DS5" s="606"/>
      <c r="DT5" s="606"/>
      <c r="DU5" s="606"/>
      <c r="DV5" s="606"/>
      <c r="DW5" s="606"/>
      <c r="DX5" s="606"/>
      <c r="DY5" s="606"/>
      <c r="DZ5" s="606"/>
      <c r="EA5" s="606"/>
      <c r="EB5" s="606"/>
      <c r="EC5" s="607"/>
    </row>
    <row r="6" spans="2:143" ht="11.25" customHeight="1" x14ac:dyDescent="0.2">
      <c r="B6" s="620" t="s">
        <v>237</v>
      </c>
      <c r="C6" s="621"/>
      <c r="D6" s="621"/>
      <c r="E6" s="621"/>
      <c r="F6" s="621"/>
      <c r="G6" s="621"/>
      <c r="H6" s="621"/>
      <c r="I6" s="621"/>
      <c r="J6" s="621"/>
      <c r="K6" s="621"/>
      <c r="L6" s="621"/>
      <c r="M6" s="621"/>
      <c r="N6" s="621"/>
      <c r="O6" s="621"/>
      <c r="P6" s="621"/>
      <c r="Q6" s="622"/>
      <c r="R6" s="623">
        <v>158770</v>
      </c>
      <c r="S6" s="624"/>
      <c r="T6" s="624"/>
      <c r="U6" s="624"/>
      <c r="V6" s="624"/>
      <c r="W6" s="624"/>
      <c r="X6" s="624"/>
      <c r="Y6" s="625"/>
      <c r="Z6" s="626">
        <v>0.7</v>
      </c>
      <c r="AA6" s="626"/>
      <c r="AB6" s="626"/>
      <c r="AC6" s="626"/>
      <c r="AD6" s="627">
        <v>158770</v>
      </c>
      <c r="AE6" s="627"/>
      <c r="AF6" s="627"/>
      <c r="AG6" s="627"/>
      <c r="AH6" s="627"/>
      <c r="AI6" s="627"/>
      <c r="AJ6" s="627"/>
      <c r="AK6" s="627"/>
      <c r="AL6" s="628">
        <v>1.2</v>
      </c>
      <c r="AM6" s="629"/>
      <c r="AN6" s="629"/>
      <c r="AO6" s="630"/>
      <c r="AP6" s="620" t="s">
        <v>238</v>
      </c>
      <c r="AQ6" s="621"/>
      <c r="AR6" s="621"/>
      <c r="AS6" s="621"/>
      <c r="AT6" s="621"/>
      <c r="AU6" s="621"/>
      <c r="AV6" s="621"/>
      <c r="AW6" s="621"/>
      <c r="AX6" s="621"/>
      <c r="AY6" s="621"/>
      <c r="AZ6" s="621"/>
      <c r="BA6" s="621"/>
      <c r="BB6" s="621"/>
      <c r="BC6" s="621"/>
      <c r="BD6" s="621"/>
      <c r="BE6" s="621"/>
      <c r="BF6" s="622"/>
      <c r="BG6" s="623">
        <v>6457906</v>
      </c>
      <c r="BH6" s="624"/>
      <c r="BI6" s="624"/>
      <c r="BJ6" s="624"/>
      <c r="BK6" s="624"/>
      <c r="BL6" s="624"/>
      <c r="BM6" s="624"/>
      <c r="BN6" s="625"/>
      <c r="BO6" s="626">
        <v>98.3</v>
      </c>
      <c r="BP6" s="626"/>
      <c r="BQ6" s="626"/>
      <c r="BR6" s="626"/>
      <c r="BS6" s="627">
        <v>63452</v>
      </c>
      <c r="BT6" s="627"/>
      <c r="BU6" s="627"/>
      <c r="BV6" s="627"/>
      <c r="BW6" s="627"/>
      <c r="BX6" s="627"/>
      <c r="BY6" s="627"/>
      <c r="BZ6" s="627"/>
      <c r="CA6" s="627"/>
      <c r="CB6" s="631"/>
      <c r="CD6" s="609" t="s">
        <v>239</v>
      </c>
      <c r="CE6" s="610"/>
      <c r="CF6" s="610"/>
      <c r="CG6" s="610"/>
      <c r="CH6" s="610"/>
      <c r="CI6" s="610"/>
      <c r="CJ6" s="610"/>
      <c r="CK6" s="610"/>
      <c r="CL6" s="610"/>
      <c r="CM6" s="610"/>
      <c r="CN6" s="610"/>
      <c r="CO6" s="610"/>
      <c r="CP6" s="610"/>
      <c r="CQ6" s="611"/>
      <c r="CR6" s="623">
        <v>150547</v>
      </c>
      <c r="CS6" s="624"/>
      <c r="CT6" s="624"/>
      <c r="CU6" s="624"/>
      <c r="CV6" s="624"/>
      <c r="CW6" s="624"/>
      <c r="CX6" s="624"/>
      <c r="CY6" s="625"/>
      <c r="CZ6" s="617">
        <v>0.7</v>
      </c>
      <c r="DA6" s="618"/>
      <c r="DB6" s="618"/>
      <c r="DC6" s="634"/>
      <c r="DD6" s="632" t="s">
        <v>132</v>
      </c>
      <c r="DE6" s="624"/>
      <c r="DF6" s="624"/>
      <c r="DG6" s="624"/>
      <c r="DH6" s="624"/>
      <c r="DI6" s="624"/>
      <c r="DJ6" s="624"/>
      <c r="DK6" s="624"/>
      <c r="DL6" s="624"/>
      <c r="DM6" s="624"/>
      <c r="DN6" s="624"/>
      <c r="DO6" s="624"/>
      <c r="DP6" s="625"/>
      <c r="DQ6" s="632">
        <v>150454</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2891</v>
      </c>
      <c r="S7" s="624"/>
      <c r="T7" s="624"/>
      <c r="U7" s="624"/>
      <c r="V7" s="624"/>
      <c r="W7" s="624"/>
      <c r="X7" s="624"/>
      <c r="Y7" s="625"/>
      <c r="Z7" s="626">
        <v>0</v>
      </c>
      <c r="AA7" s="626"/>
      <c r="AB7" s="626"/>
      <c r="AC7" s="626"/>
      <c r="AD7" s="627">
        <v>2891</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2512232</v>
      </c>
      <c r="BH7" s="624"/>
      <c r="BI7" s="624"/>
      <c r="BJ7" s="624"/>
      <c r="BK7" s="624"/>
      <c r="BL7" s="624"/>
      <c r="BM7" s="624"/>
      <c r="BN7" s="625"/>
      <c r="BO7" s="626">
        <v>38.200000000000003</v>
      </c>
      <c r="BP7" s="626"/>
      <c r="BQ7" s="626"/>
      <c r="BR7" s="626"/>
      <c r="BS7" s="627">
        <v>63452</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2977139</v>
      </c>
      <c r="CS7" s="624"/>
      <c r="CT7" s="624"/>
      <c r="CU7" s="624"/>
      <c r="CV7" s="624"/>
      <c r="CW7" s="624"/>
      <c r="CX7" s="624"/>
      <c r="CY7" s="625"/>
      <c r="CZ7" s="626">
        <v>13</v>
      </c>
      <c r="DA7" s="626"/>
      <c r="DB7" s="626"/>
      <c r="DC7" s="626"/>
      <c r="DD7" s="632">
        <v>243785</v>
      </c>
      <c r="DE7" s="624"/>
      <c r="DF7" s="624"/>
      <c r="DG7" s="624"/>
      <c r="DH7" s="624"/>
      <c r="DI7" s="624"/>
      <c r="DJ7" s="624"/>
      <c r="DK7" s="624"/>
      <c r="DL7" s="624"/>
      <c r="DM7" s="624"/>
      <c r="DN7" s="624"/>
      <c r="DO7" s="624"/>
      <c r="DP7" s="625"/>
      <c r="DQ7" s="632">
        <v>1930142</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28835</v>
      </c>
      <c r="S8" s="624"/>
      <c r="T8" s="624"/>
      <c r="U8" s="624"/>
      <c r="V8" s="624"/>
      <c r="W8" s="624"/>
      <c r="X8" s="624"/>
      <c r="Y8" s="625"/>
      <c r="Z8" s="626">
        <v>0.1</v>
      </c>
      <c r="AA8" s="626"/>
      <c r="AB8" s="626"/>
      <c r="AC8" s="626"/>
      <c r="AD8" s="627">
        <v>28835</v>
      </c>
      <c r="AE8" s="627"/>
      <c r="AF8" s="627"/>
      <c r="AG8" s="627"/>
      <c r="AH8" s="627"/>
      <c r="AI8" s="627"/>
      <c r="AJ8" s="627"/>
      <c r="AK8" s="627"/>
      <c r="AL8" s="628">
        <v>0.2</v>
      </c>
      <c r="AM8" s="629"/>
      <c r="AN8" s="629"/>
      <c r="AO8" s="630"/>
      <c r="AP8" s="620" t="s">
        <v>244</v>
      </c>
      <c r="AQ8" s="621"/>
      <c r="AR8" s="621"/>
      <c r="AS8" s="621"/>
      <c r="AT8" s="621"/>
      <c r="AU8" s="621"/>
      <c r="AV8" s="621"/>
      <c r="AW8" s="621"/>
      <c r="AX8" s="621"/>
      <c r="AY8" s="621"/>
      <c r="AZ8" s="621"/>
      <c r="BA8" s="621"/>
      <c r="BB8" s="621"/>
      <c r="BC8" s="621"/>
      <c r="BD8" s="621"/>
      <c r="BE8" s="621"/>
      <c r="BF8" s="622"/>
      <c r="BG8" s="623">
        <v>69704</v>
      </c>
      <c r="BH8" s="624"/>
      <c r="BI8" s="624"/>
      <c r="BJ8" s="624"/>
      <c r="BK8" s="624"/>
      <c r="BL8" s="624"/>
      <c r="BM8" s="624"/>
      <c r="BN8" s="625"/>
      <c r="BO8" s="626">
        <v>1.1000000000000001</v>
      </c>
      <c r="BP8" s="626"/>
      <c r="BQ8" s="626"/>
      <c r="BR8" s="626"/>
      <c r="BS8" s="627" t="s">
        <v>132</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7745027</v>
      </c>
      <c r="CS8" s="624"/>
      <c r="CT8" s="624"/>
      <c r="CU8" s="624"/>
      <c r="CV8" s="624"/>
      <c r="CW8" s="624"/>
      <c r="CX8" s="624"/>
      <c r="CY8" s="625"/>
      <c r="CZ8" s="626">
        <v>33.9</v>
      </c>
      <c r="DA8" s="626"/>
      <c r="DB8" s="626"/>
      <c r="DC8" s="626"/>
      <c r="DD8" s="632">
        <v>478678</v>
      </c>
      <c r="DE8" s="624"/>
      <c r="DF8" s="624"/>
      <c r="DG8" s="624"/>
      <c r="DH8" s="624"/>
      <c r="DI8" s="624"/>
      <c r="DJ8" s="624"/>
      <c r="DK8" s="624"/>
      <c r="DL8" s="624"/>
      <c r="DM8" s="624"/>
      <c r="DN8" s="624"/>
      <c r="DO8" s="624"/>
      <c r="DP8" s="625"/>
      <c r="DQ8" s="632">
        <v>4196834</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22797</v>
      </c>
      <c r="S9" s="624"/>
      <c r="T9" s="624"/>
      <c r="U9" s="624"/>
      <c r="V9" s="624"/>
      <c r="W9" s="624"/>
      <c r="X9" s="624"/>
      <c r="Y9" s="625"/>
      <c r="Z9" s="626">
        <v>0.1</v>
      </c>
      <c r="AA9" s="626"/>
      <c r="AB9" s="626"/>
      <c r="AC9" s="626"/>
      <c r="AD9" s="627">
        <v>22797</v>
      </c>
      <c r="AE9" s="627"/>
      <c r="AF9" s="627"/>
      <c r="AG9" s="627"/>
      <c r="AH9" s="627"/>
      <c r="AI9" s="627"/>
      <c r="AJ9" s="627"/>
      <c r="AK9" s="627"/>
      <c r="AL9" s="628">
        <v>0.2</v>
      </c>
      <c r="AM9" s="629"/>
      <c r="AN9" s="629"/>
      <c r="AO9" s="630"/>
      <c r="AP9" s="620" t="s">
        <v>247</v>
      </c>
      <c r="AQ9" s="621"/>
      <c r="AR9" s="621"/>
      <c r="AS9" s="621"/>
      <c r="AT9" s="621"/>
      <c r="AU9" s="621"/>
      <c r="AV9" s="621"/>
      <c r="AW9" s="621"/>
      <c r="AX9" s="621"/>
      <c r="AY9" s="621"/>
      <c r="AZ9" s="621"/>
      <c r="BA9" s="621"/>
      <c r="BB9" s="621"/>
      <c r="BC9" s="621"/>
      <c r="BD9" s="621"/>
      <c r="BE9" s="621"/>
      <c r="BF9" s="622"/>
      <c r="BG9" s="623">
        <v>2037035</v>
      </c>
      <c r="BH9" s="624"/>
      <c r="BI9" s="624"/>
      <c r="BJ9" s="624"/>
      <c r="BK9" s="624"/>
      <c r="BL9" s="624"/>
      <c r="BM9" s="624"/>
      <c r="BN9" s="625"/>
      <c r="BO9" s="626">
        <v>31</v>
      </c>
      <c r="BP9" s="626"/>
      <c r="BQ9" s="626"/>
      <c r="BR9" s="626"/>
      <c r="BS9" s="627" t="s">
        <v>132</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1186082</v>
      </c>
      <c r="CS9" s="624"/>
      <c r="CT9" s="624"/>
      <c r="CU9" s="624"/>
      <c r="CV9" s="624"/>
      <c r="CW9" s="624"/>
      <c r="CX9" s="624"/>
      <c r="CY9" s="625"/>
      <c r="CZ9" s="626">
        <v>5.2</v>
      </c>
      <c r="DA9" s="626"/>
      <c r="DB9" s="626"/>
      <c r="DC9" s="626"/>
      <c r="DD9" s="632">
        <v>7535</v>
      </c>
      <c r="DE9" s="624"/>
      <c r="DF9" s="624"/>
      <c r="DG9" s="624"/>
      <c r="DH9" s="624"/>
      <c r="DI9" s="624"/>
      <c r="DJ9" s="624"/>
      <c r="DK9" s="624"/>
      <c r="DL9" s="624"/>
      <c r="DM9" s="624"/>
      <c r="DN9" s="624"/>
      <c r="DO9" s="624"/>
      <c r="DP9" s="625"/>
      <c r="DQ9" s="632">
        <v>796670</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132</v>
      </c>
      <c r="S10" s="624"/>
      <c r="T10" s="624"/>
      <c r="U10" s="624"/>
      <c r="V10" s="624"/>
      <c r="W10" s="624"/>
      <c r="X10" s="624"/>
      <c r="Y10" s="625"/>
      <c r="Z10" s="626" t="s">
        <v>132</v>
      </c>
      <c r="AA10" s="626"/>
      <c r="AB10" s="626"/>
      <c r="AC10" s="626"/>
      <c r="AD10" s="627" t="s">
        <v>132</v>
      </c>
      <c r="AE10" s="627"/>
      <c r="AF10" s="627"/>
      <c r="AG10" s="627"/>
      <c r="AH10" s="627"/>
      <c r="AI10" s="627"/>
      <c r="AJ10" s="627"/>
      <c r="AK10" s="627"/>
      <c r="AL10" s="628" t="s">
        <v>132</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115563</v>
      </c>
      <c r="BH10" s="624"/>
      <c r="BI10" s="624"/>
      <c r="BJ10" s="624"/>
      <c r="BK10" s="624"/>
      <c r="BL10" s="624"/>
      <c r="BM10" s="624"/>
      <c r="BN10" s="625"/>
      <c r="BO10" s="626">
        <v>1.8</v>
      </c>
      <c r="BP10" s="626"/>
      <c r="BQ10" s="626"/>
      <c r="BR10" s="626"/>
      <c r="BS10" s="627" t="s">
        <v>132</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5535</v>
      </c>
      <c r="CS10" s="624"/>
      <c r="CT10" s="624"/>
      <c r="CU10" s="624"/>
      <c r="CV10" s="624"/>
      <c r="CW10" s="624"/>
      <c r="CX10" s="624"/>
      <c r="CY10" s="625"/>
      <c r="CZ10" s="626">
        <v>0</v>
      </c>
      <c r="DA10" s="626"/>
      <c r="DB10" s="626"/>
      <c r="DC10" s="626"/>
      <c r="DD10" s="632" t="s">
        <v>132</v>
      </c>
      <c r="DE10" s="624"/>
      <c r="DF10" s="624"/>
      <c r="DG10" s="624"/>
      <c r="DH10" s="624"/>
      <c r="DI10" s="624"/>
      <c r="DJ10" s="624"/>
      <c r="DK10" s="624"/>
      <c r="DL10" s="624"/>
      <c r="DM10" s="624"/>
      <c r="DN10" s="624"/>
      <c r="DO10" s="624"/>
      <c r="DP10" s="625"/>
      <c r="DQ10" s="632">
        <v>5371</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863960</v>
      </c>
      <c r="S11" s="624"/>
      <c r="T11" s="624"/>
      <c r="U11" s="624"/>
      <c r="V11" s="624"/>
      <c r="W11" s="624"/>
      <c r="X11" s="624"/>
      <c r="Y11" s="625"/>
      <c r="Z11" s="628">
        <v>3.6</v>
      </c>
      <c r="AA11" s="629"/>
      <c r="AB11" s="629"/>
      <c r="AC11" s="635"/>
      <c r="AD11" s="632">
        <v>863960</v>
      </c>
      <c r="AE11" s="624"/>
      <c r="AF11" s="624"/>
      <c r="AG11" s="624"/>
      <c r="AH11" s="624"/>
      <c r="AI11" s="624"/>
      <c r="AJ11" s="624"/>
      <c r="AK11" s="625"/>
      <c r="AL11" s="628">
        <v>6.6</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289930</v>
      </c>
      <c r="BH11" s="624"/>
      <c r="BI11" s="624"/>
      <c r="BJ11" s="624"/>
      <c r="BK11" s="624"/>
      <c r="BL11" s="624"/>
      <c r="BM11" s="624"/>
      <c r="BN11" s="625"/>
      <c r="BO11" s="626">
        <v>4.4000000000000004</v>
      </c>
      <c r="BP11" s="626"/>
      <c r="BQ11" s="626"/>
      <c r="BR11" s="626"/>
      <c r="BS11" s="627">
        <v>63452</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702915</v>
      </c>
      <c r="CS11" s="624"/>
      <c r="CT11" s="624"/>
      <c r="CU11" s="624"/>
      <c r="CV11" s="624"/>
      <c r="CW11" s="624"/>
      <c r="CX11" s="624"/>
      <c r="CY11" s="625"/>
      <c r="CZ11" s="626">
        <v>3.1</v>
      </c>
      <c r="DA11" s="626"/>
      <c r="DB11" s="626"/>
      <c r="DC11" s="626"/>
      <c r="DD11" s="632">
        <v>117893</v>
      </c>
      <c r="DE11" s="624"/>
      <c r="DF11" s="624"/>
      <c r="DG11" s="624"/>
      <c r="DH11" s="624"/>
      <c r="DI11" s="624"/>
      <c r="DJ11" s="624"/>
      <c r="DK11" s="624"/>
      <c r="DL11" s="624"/>
      <c r="DM11" s="624"/>
      <c r="DN11" s="624"/>
      <c r="DO11" s="624"/>
      <c r="DP11" s="625"/>
      <c r="DQ11" s="632">
        <v>467050</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t="s">
        <v>132</v>
      </c>
      <c r="S12" s="624"/>
      <c r="T12" s="624"/>
      <c r="U12" s="624"/>
      <c r="V12" s="624"/>
      <c r="W12" s="624"/>
      <c r="X12" s="624"/>
      <c r="Y12" s="625"/>
      <c r="Z12" s="626" t="s">
        <v>132</v>
      </c>
      <c r="AA12" s="626"/>
      <c r="AB12" s="626"/>
      <c r="AC12" s="626"/>
      <c r="AD12" s="627" t="s">
        <v>132</v>
      </c>
      <c r="AE12" s="627"/>
      <c r="AF12" s="627"/>
      <c r="AG12" s="627"/>
      <c r="AH12" s="627"/>
      <c r="AI12" s="627"/>
      <c r="AJ12" s="627"/>
      <c r="AK12" s="627"/>
      <c r="AL12" s="628" t="s">
        <v>132</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3527720</v>
      </c>
      <c r="BH12" s="624"/>
      <c r="BI12" s="624"/>
      <c r="BJ12" s="624"/>
      <c r="BK12" s="624"/>
      <c r="BL12" s="624"/>
      <c r="BM12" s="624"/>
      <c r="BN12" s="625"/>
      <c r="BO12" s="626">
        <v>53.7</v>
      </c>
      <c r="BP12" s="626"/>
      <c r="BQ12" s="626"/>
      <c r="BR12" s="626"/>
      <c r="BS12" s="627" t="s">
        <v>132</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319542</v>
      </c>
      <c r="CS12" s="624"/>
      <c r="CT12" s="624"/>
      <c r="CU12" s="624"/>
      <c r="CV12" s="624"/>
      <c r="CW12" s="624"/>
      <c r="CX12" s="624"/>
      <c r="CY12" s="625"/>
      <c r="CZ12" s="626">
        <v>1.4</v>
      </c>
      <c r="DA12" s="626"/>
      <c r="DB12" s="626"/>
      <c r="DC12" s="626"/>
      <c r="DD12" s="632">
        <v>627</v>
      </c>
      <c r="DE12" s="624"/>
      <c r="DF12" s="624"/>
      <c r="DG12" s="624"/>
      <c r="DH12" s="624"/>
      <c r="DI12" s="624"/>
      <c r="DJ12" s="624"/>
      <c r="DK12" s="624"/>
      <c r="DL12" s="624"/>
      <c r="DM12" s="624"/>
      <c r="DN12" s="624"/>
      <c r="DO12" s="624"/>
      <c r="DP12" s="625"/>
      <c r="DQ12" s="632">
        <v>182827</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132</v>
      </c>
      <c r="S13" s="624"/>
      <c r="T13" s="624"/>
      <c r="U13" s="624"/>
      <c r="V13" s="624"/>
      <c r="W13" s="624"/>
      <c r="X13" s="624"/>
      <c r="Y13" s="625"/>
      <c r="Z13" s="626" t="s">
        <v>132</v>
      </c>
      <c r="AA13" s="626"/>
      <c r="AB13" s="626"/>
      <c r="AC13" s="626"/>
      <c r="AD13" s="627" t="s">
        <v>132</v>
      </c>
      <c r="AE13" s="627"/>
      <c r="AF13" s="627"/>
      <c r="AG13" s="627"/>
      <c r="AH13" s="627"/>
      <c r="AI13" s="627"/>
      <c r="AJ13" s="627"/>
      <c r="AK13" s="627"/>
      <c r="AL13" s="628" t="s">
        <v>132</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3525657</v>
      </c>
      <c r="BH13" s="624"/>
      <c r="BI13" s="624"/>
      <c r="BJ13" s="624"/>
      <c r="BK13" s="624"/>
      <c r="BL13" s="624"/>
      <c r="BM13" s="624"/>
      <c r="BN13" s="625"/>
      <c r="BO13" s="626">
        <v>53.7</v>
      </c>
      <c r="BP13" s="626"/>
      <c r="BQ13" s="626"/>
      <c r="BR13" s="626"/>
      <c r="BS13" s="627" t="s">
        <v>132</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2762709</v>
      </c>
      <c r="CS13" s="624"/>
      <c r="CT13" s="624"/>
      <c r="CU13" s="624"/>
      <c r="CV13" s="624"/>
      <c r="CW13" s="624"/>
      <c r="CX13" s="624"/>
      <c r="CY13" s="625"/>
      <c r="CZ13" s="626">
        <v>12.1</v>
      </c>
      <c r="DA13" s="626"/>
      <c r="DB13" s="626"/>
      <c r="DC13" s="626"/>
      <c r="DD13" s="632">
        <v>670919</v>
      </c>
      <c r="DE13" s="624"/>
      <c r="DF13" s="624"/>
      <c r="DG13" s="624"/>
      <c r="DH13" s="624"/>
      <c r="DI13" s="624"/>
      <c r="DJ13" s="624"/>
      <c r="DK13" s="624"/>
      <c r="DL13" s="624"/>
      <c r="DM13" s="624"/>
      <c r="DN13" s="624"/>
      <c r="DO13" s="624"/>
      <c r="DP13" s="625"/>
      <c r="DQ13" s="632">
        <v>2093304</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t="s">
        <v>132</v>
      </c>
      <c r="S14" s="624"/>
      <c r="T14" s="624"/>
      <c r="U14" s="624"/>
      <c r="V14" s="624"/>
      <c r="W14" s="624"/>
      <c r="X14" s="624"/>
      <c r="Y14" s="625"/>
      <c r="Z14" s="626" t="s">
        <v>132</v>
      </c>
      <c r="AA14" s="626"/>
      <c r="AB14" s="626"/>
      <c r="AC14" s="626"/>
      <c r="AD14" s="627" t="s">
        <v>132</v>
      </c>
      <c r="AE14" s="627"/>
      <c r="AF14" s="627"/>
      <c r="AG14" s="627"/>
      <c r="AH14" s="627"/>
      <c r="AI14" s="627"/>
      <c r="AJ14" s="627"/>
      <c r="AK14" s="627"/>
      <c r="AL14" s="628" t="s">
        <v>132</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158406</v>
      </c>
      <c r="BH14" s="624"/>
      <c r="BI14" s="624"/>
      <c r="BJ14" s="624"/>
      <c r="BK14" s="624"/>
      <c r="BL14" s="624"/>
      <c r="BM14" s="624"/>
      <c r="BN14" s="625"/>
      <c r="BO14" s="626">
        <v>2.4</v>
      </c>
      <c r="BP14" s="626"/>
      <c r="BQ14" s="626"/>
      <c r="BR14" s="626"/>
      <c r="BS14" s="627" t="s">
        <v>132</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1193059</v>
      </c>
      <c r="CS14" s="624"/>
      <c r="CT14" s="624"/>
      <c r="CU14" s="624"/>
      <c r="CV14" s="624"/>
      <c r="CW14" s="624"/>
      <c r="CX14" s="624"/>
      <c r="CY14" s="625"/>
      <c r="CZ14" s="626">
        <v>5.2</v>
      </c>
      <c r="DA14" s="626"/>
      <c r="DB14" s="626"/>
      <c r="DC14" s="626"/>
      <c r="DD14" s="632">
        <v>13516</v>
      </c>
      <c r="DE14" s="624"/>
      <c r="DF14" s="624"/>
      <c r="DG14" s="624"/>
      <c r="DH14" s="624"/>
      <c r="DI14" s="624"/>
      <c r="DJ14" s="624"/>
      <c r="DK14" s="624"/>
      <c r="DL14" s="624"/>
      <c r="DM14" s="624"/>
      <c r="DN14" s="624"/>
      <c r="DO14" s="624"/>
      <c r="DP14" s="625"/>
      <c r="DQ14" s="632">
        <v>829781</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132</v>
      </c>
      <c r="AE15" s="627"/>
      <c r="AF15" s="627"/>
      <c r="AG15" s="627"/>
      <c r="AH15" s="627"/>
      <c r="AI15" s="627"/>
      <c r="AJ15" s="627"/>
      <c r="AK15" s="627"/>
      <c r="AL15" s="628" t="s">
        <v>132</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253500</v>
      </c>
      <c r="BH15" s="624"/>
      <c r="BI15" s="624"/>
      <c r="BJ15" s="624"/>
      <c r="BK15" s="624"/>
      <c r="BL15" s="624"/>
      <c r="BM15" s="624"/>
      <c r="BN15" s="625"/>
      <c r="BO15" s="626">
        <v>3.9</v>
      </c>
      <c r="BP15" s="626"/>
      <c r="BQ15" s="626"/>
      <c r="BR15" s="626"/>
      <c r="BS15" s="627" t="s">
        <v>132</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3137608</v>
      </c>
      <c r="CS15" s="624"/>
      <c r="CT15" s="624"/>
      <c r="CU15" s="624"/>
      <c r="CV15" s="624"/>
      <c r="CW15" s="624"/>
      <c r="CX15" s="624"/>
      <c r="CY15" s="625"/>
      <c r="CZ15" s="626">
        <v>13.8</v>
      </c>
      <c r="DA15" s="626"/>
      <c r="DB15" s="626"/>
      <c r="DC15" s="626"/>
      <c r="DD15" s="632">
        <v>688688</v>
      </c>
      <c r="DE15" s="624"/>
      <c r="DF15" s="624"/>
      <c r="DG15" s="624"/>
      <c r="DH15" s="624"/>
      <c r="DI15" s="624"/>
      <c r="DJ15" s="624"/>
      <c r="DK15" s="624"/>
      <c r="DL15" s="624"/>
      <c r="DM15" s="624"/>
      <c r="DN15" s="624"/>
      <c r="DO15" s="624"/>
      <c r="DP15" s="625"/>
      <c r="DQ15" s="632">
        <v>2055035</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22226</v>
      </c>
      <c r="S16" s="624"/>
      <c r="T16" s="624"/>
      <c r="U16" s="624"/>
      <c r="V16" s="624"/>
      <c r="W16" s="624"/>
      <c r="X16" s="624"/>
      <c r="Y16" s="625"/>
      <c r="Z16" s="626">
        <v>0.1</v>
      </c>
      <c r="AA16" s="626"/>
      <c r="AB16" s="626"/>
      <c r="AC16" s="626"/>
      <c r="AD16" s="627">
        <v>22226</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v>6048</v>
      </c>
      <c r="BH16" s="624"/>
      <c r="BI16" s="624"/>
      <c r="BJ16" s="624"/>
      <c r="BK16" s="624"/>
      <c r="BL16" s="624"/>
      <c r="BM16" s="624"/>
      <c r="BN16" s="625"/>
      <c r="BO16" s="626">
        <v>0.1</v>
      </c>
      <c r="BP16" s="626"/>
      <c r="BQ16" s="626"/>
      <c r="BR16" s="626"/>
      <c r="BS16" s="627" t="s">
        <v>132</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v>39634</v>
      </c>
      <c r="CS16" s="624"/>
      <c r="CT16" s="624"/>
      <c r="CU16" s="624"/>
      <c r="CV16" s="624"/>
      <c r="CW16" s="624"/>
      <c r="CX16" s="624"/>
      <c r="CY16" s="625"/>
      <c r="CZ16" s="626">
        <v>0.2</v>
      </c>
      <c r="DA16" s="626"/>
      <c r="DB16" s="626"/>
      <c r="DC16" s="626"/>
      <c r="DD16" s="632" t="s">
        <v>132</v>
      </c>
      <c r="DE16" s="624"/>
      <c r="DF16" s="624"/>
      <c r="DG16" s="624"/>
      <c r="DH16" s="624"/>
      <c r="DI16" s="624"/>
      <c r="DJ16" s="624"/>
      <c r="DK16" s="624"/>
      <c r="DL16" s="624"/>
      <c r="DM16" s="624"/>
      <c r="DN16" s="624"/>
      <c r="DO16" s="624"/>
      <c r="DP16" s="625"/>
      <c r="DQ16" s="632">
        <v>1124</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98529</v>
      </c>
      <c r="S17" s="624"/>
      <c r="T17" s="624"/>
      <c r="U17" s="624"/>
      <c r="V17" s="624"/>
      <c r="W17" s="624"/>
      <c r="X17" s="624"/>
      <c r="Y17" s="625"/>
      <c r="Z17" s="626">
        <v>0.4</v>
      </c>
      <c r="AA17" s="626"/>
      <c r="AB17" s="626"/>
      <c r="AC17" s="626"/>
      <c r="AD17" s="627">
        <v>98529</v>
      </c>
      <c r="AE17" s="627"/>
      <c r="AF17" s="627"/>
      <c r="AG17" s="627"/>
      <c r="AH17" s="627"/>
      <c r="AI17" s="627"/>
      <c r="AJ17" s="627"/>
      <c r="AK17" s="627"/>
      <c r="AL17" s="628">
        <v>0.8</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132</v>
      </c>
      <c r="BP17" s="626"/>
      <c r="BQ17" s="626"/>
      <c r="BR17" s="626"/>
      <c r="BS17" s="627" t="s">
        <v>132</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2598639</v>
      </c>
      <c r="CS17" s="624"/>
      <c r="CT17" s="624"/>
      <c r="CU17" s="624"/>
      <c r="CV17" s="624"/>
      <c r="CW17" s="624"/>
      <c r="CX17" s="624"/>
      <c r="CY17" s="625"/>
      <c r="CZ17" s="626">
        <v>11.4</v>
      </c>
      <c r="DA17" s="626"/>
      <c r="DB17" s="626"/>
      <c r="DC17" s="626"/>
      <c r="DD17" s="632" t="s">
        <v>132</v>
      </c>
      <c r="DE17" s="624"/>
      <c r="DF17" s="624"/>
      <c r="DG17" s="624"/>
      <c r="DH17" s="624"/>
      <c r="DI17" s="624"/>
      <c r="DJ17" s="624"/>
      <c r="DK17" s="624"/>
      <c r="DL17" s="624"/>
      <c r="DM17" s="624"/>
      <c r="DN17" s="624"/>
      <c r="DO17" s="624"/>
      <c r="DP17" s="625"/>
      <c r="DQ17" s="632">
        <v>2598095</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43593</v>
      </c>
      <c r="S18" s="624"/>
      <c r="T18" s="624"/>
      <c r="U18" s="624"/>
      <c r="V18" s="624"/>
      <c r="W18" s="624"/>
      <c r="X18" s="624"/>
      <c r="Y18" s="625"/>
      <c r="Z18" s="626">
        <v>0.2</v>
      </c>
      <c r="AA18" s="626"/>
      <c r="AB18" s="626"/>
      <c r="AC18" s="626"/>
      <c r="AD18" s="627">
        <v>43593</v>
      </c>
      <c r="AE18" s="627"/>
      <c r="AF18" s="627"/>
      <c r="AG18" s="627"/>
      <c r="AH18" s="627"/>
      <c r="AI18" s="627"/>
      <c r="AJ18" s="627"/>
      <c r="AK18" s="627"/>
      <c r="AL18" s="628">
        <v>0.3</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132</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132</v>
      </c>
      <c r="CS18" s="624"/>
      <c r="CT18" s="624"/>
      <c r="CU18" s="624"/>
      <c r="CV18" s="624"/>
      <c r="CW18" s="624"/>
      <c r="CX18" s="624"/>
      <c r="CY18" s="625"/>
      <c r="CZ18" s="626" t="s">
        <v>132</v>
      </c>
      <c r="DA18" s="626"/>
      <c r="DB18" s="626"/>
      <c r="DC18" s="626"/>
      <c r="DD18" s="632" t="s">
        <v>132</v>
      </c>
      <c r="DE18" s="624"/>
      <c r="DF18" s="624"/>
      <c r="DG18" s="624"/>
      <c r="DH18" s="624"/>
      <c r="DI18" s="624"/>
      <c r="DJ18" s="624"/>
      <c r="DK18" s="624"/>
      <c r="DL18" s="624"/>
      <c r="DM18" s="624"/>
      <c r="DN18" s="624"/>
      <c r="DO18" s="624"/>
      <c r="DP18" s="625"/>
      <c r="DQ18" s="632" t="s">
        <v>132</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41311</v>
      </c>
      <c r="S19" s="624"/>
      <c r="T19" s="624"/>
      <c r="U19" s="624"/>
      <c r="V19" s="624"/>
      <c r="W19" s="624"/>
      <c r="X19" s="624"/>
      <c r="Y19" s="625"/>
      <c r="Z19" s="626">
        <v>0.2</v>
      </c>
      <c r="AA19" s="626"/>
      <c r="AB19" s="626"/>
      <c r="AC19" s="626"/>
      <c r="AD19" s="627">
        <v>41311</v>
      </c>
      <c r="AE19" s="627"/>
      <c r="AF19" s="627"/>
      <c r="AG19" s="627"/>
      <c r="AH19" s="627"/>
      <c r="AI19" s="627"/>
      <c r="AJ19" s="627"/>
      <c r="AK19" s="627"/>
      <c r="AL19" s="628">
        <v>0.3</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112734</v>
      </c>
      <c r="BH19" s="624"/>
      <c r="BI19" s="624"/>
      <c r="BJ19" s="624"/>
      <c r="BK19" s="624"/>
      <c r="BL19" s="624"/>
      <c r="BM19" s="624"/>
      <c r="BN19" s="625"/>
      <c r="BO19" s="626">
        <v>1.7</v>
      </c>
      <c r="BP19" s="626"/>
      <c r="BQ19" s="626"/>
      <c r="BR19" s="626"/>
      <c r="BS19" s="627" t="s">
        <v>132</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132</v>
      </c>
      <c r="CS19" s="624"/>
      <c r="CT19" s="624"/>
      <c r="CU19" s="624"/>
      <c r="CV19" s="624"/>
      <c r="CW19" s="624"/>
      <c r="CX19" s="624"/>
      <c r="CY19" s="625"/>
      <c r="CZ19" s="626" t="s">
        <v>132</v>
      </c>
      <c r="DA19" s="626"/>
      <c r="DB19" s="626"/>
      <c r="DC19" s="626"/>
      <c r="DD19" s="632" t="s">
        <v>132</v>
      </c>
      <c r="DE19" s="624"/>
      <c r="DF19" s="624"/>
      <c r="DG19" s="624"/>
      <c r="DH19" s="624"/>
      <c r="DI19" s="624"/>
      <c r="DJ19" s="624"/>
      <c r="DK19" s="624"/>
      <c r="DL19" s="624"/>
      <c r="DM19" s="624"/>
      <c r="DN19" s="624"/>
      <c r="DO19" s="624"/>
      <c r="DP19" s="625"/>
      <c r="DQ19" s="632" t="s">
        <v>132</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2282</v>
      </c>
      <c r="S20" s="624"/>
      <c r="T20" s="624"/>
      <c r="U20" s="624"/>
      <c r="V20" s="624"/>
      <c r="W20" s="624"/>
      <c r="X20" s="624"/>
      <c r="Y20" s="625"/>
      <c r="Z20" s="626">
        <v>0</v>
      </c>
      <c r="AA20" s="626"/>
      <c r="AB20" s="626"/>
      <c r="AC20" s="626"/>
      <c r="AD20" s="627">
        <v>2282</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112734</v>
      </c>
      <c r="BH20" s="624"/>
      <c r="BI20" s="624"/>
      <c r="BJ20" s="624"/>
      <c r="BK20" s="624"/>
      <c r="BL20" s="624"/>
      <c r="BM20" s="624"/>
      <c r="BN20" s="625"/>
      <c r="BO20" s="626">
        <v>1.7</v>
      </c>
      <c r="BP20" s="626"/>
      <c r="BQ20" s="626"/>
      <c r="BR20" s="626"/>
      <c r="BS20" s="627" t="s">
        <v>132</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22818436</v>
      </c>
      <c r="CS20" s="624"/>
      <c r="CT20" s="624"/>
      <c r="CU20" s="624"/>
      <c r="CV20" s="624"/>
      <c r="CW20" s="624"/>
      <c r="CX20" s="624"/>
      <c r="CY20" s="625"/>
      <c r="CZ20" s="626">
        <v>100</v>
      </c>
      <c r="DA20" s="626"/>
      <c r="DB20" s="626"/>
      <c r="DC20" s="626"/>
      <c r="DD20" s="632">
        <v>2221641</v>
      </c>
      <c r="DE20" s="624"/>
      <c r="DF20" s="624"/>
      <c r="DG20" s="624"/>
      <c r="DH20" s="624"/>
      <c r="DI20" s="624"/>
      <c r="DJ20" s="624"/>
      <c r="DK20" s="624"/>
      <c r="DL20" s="624"/>
      <c r="DM20" s="624"/>
      <c r="DN20" s="624"/>
      <c r="DO20" s="624"/>
      <c r="DP20" s="625"/>
      <c r="DQ20" s="632">
        <v>15306687</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6314338</v>
      </c>
      <c r="S21" s="624"/>
      <c r="T21" s="624"/>
      <c r="U21" s="624"/>
      <c r="V21" s="624"/>
      <c r="W21" s="624"/>
      <c r="X21" s="624"/>
      <c r="Y21" s="625"/>
      <c r="Z21" s="626">
        <v>26.6</v>
      </c>
      <c r="AA21" s="626"/>
      <c r="AB21" s="626"/>
      <c r="AC21" s="626"/>
      <c r="AD21" s="627">
        <v>5357862</v>
      </c>
      <c r="AE21" s="627"/>
      <c r="AF21" s="627"/>
      <c r="AG21" s="627"/>
      <c r="AH21" s="627"/>
      <c r="AI21" s="627"/>
      <c r="AJ21" s="627"/>
      <c r="AK21" s="627"/>
      <c r="AL21" s="628">
        <v>40.799999999999997</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v>17509</v>
      </c>
      <c r="BH21" s="624"/>
      <c r="BI21" s="624"/>
      <c r="BJ21" s="624"/>
      <c r="BK21" s="624"/>
      <c r="BL21" s="624"/>
      <c r="BM21" s="624"/>
      <c r="BN21" s="625"/>
      <c r="BO21" s="626">
        <v>0.3</v>
      </c>
      <c r="BP21" s="626"/>
      <c r="BQ21" s="626"/>
      <c r="BR21" s="626"/>
      <c r="BS21" s="627" t="s">
        <v>132</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5357862</v>
      </c>
      <c r="S22" s="624"/>
      <c r="T22" s="624"/>
      <c r="U22" s="624"/>
      <c r="V22" s="624"/>
      <c r="W22" s="624"/>
      <c r="X22" s="624"/>
      <c r="Y22" s="625"/>
      <c r="Z22" s="626">
        <v>22.6</v>
      </c>
      <c r="AA22" s="626"/>
      <c r="AB22" s="626"/>
      <c r="AC22" s="626"/>
      <c r="AD22" s="627">
        <v>5357862</v>
      </c>
      <c r="AE22" s="627"/>
      <c r="AF22" s="627"/>
      <c r="AG22" s="627"/>
      <c r="AH22" s="627"/>
      <c r="AI22" s="627"/>
      <c r="AJ22" s="627"/>
      <c r="AK22" s="627"/>
      <c r="AL22" s="628">
        <v>40.799999999999997</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132</v>
      </c>
      <c r="BP22" s="626"/>
      <c r="BQ22" s="626"/>
      <c r="BR22" s="626"/>
      <c r="BS22" s="627" t="s">
        <v>132</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956476</v>
      </c>
      <c r="S23" s="624"/>
      <c r="T23" s="624"/>
      <c r="U23" s="624"/>
      <c r="V23" s="624"/>
      <c r="W23" s="624"/>
      <c r="X23" s="624"/>
      <c r="Y23" s="625"/>
      <c r="Z23" s="626">
        <v>4</v>
      </c>
      <c r="AA23" s="626"/>
      <c r="AB23" s="626"/>
      <c r="AC23" s="626"/>
      <c r="AD23" s="627" t="s">
        <v>132</v>
      </c>
      <c r="AE23" s="627"/>
      <c r="AF23" s="627"/>
      <c r="AG23" s="627"/>
      <c r="AH23" s="627"/>
      <c r="AI23" s="627"/>
      <c r="AJ23" s="627"/>
      <c r="AK23" s="627"/>
      <c r="AL23" s="628" t="s">
        <v>132</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95225</v>
      </c>
      <c r="BH23" s="624"/>
      <c r="BI23" s="624"/>
      <c r="BJ23" s="624"/>
      <c r="BK23" s="624"/>
      <c r="BL23" s="624"/>
      <c r="BM23" s="624"/>
      <c r="BN23" s="625"/>
      <c r="BO23" s="626">
        <v>1.4</v>
      </c>
      <c r="BP23" s="626"/>
      <c r="BQ23" s="626"/>
      <c r="BR23" s="626"/>
      <c r="BS23" s="627" t="s">
        <v>132</v>
      </c>
      <c r="BT23" s="627"/>
      <c r="BU23" s="627"/>
      <c r="BV23" s="627"/>
      <c r="BW23" s="627"/>
      <c r="BX23" s="627"/>
      <c r="BY23" s="627"/>
      <c r="BZ23" s="627"/>
      <c r="CA23" s="627"/>
      <c r="CB23" s="631"/>
      <c r="CD23" s="605" t="s">
        <v>228</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132</v>
      </c>
      <c r="S24" s="624"/>
      <c r="T24" s="624"/>
      <c r="U24" s="624"/>
      <c r="V24" s="624"/>
      <c r="W24" s="624"/>
      <c r="X24" s="624"/>
      <c r="Y24" s="625"/>
      <c r="Z24" s="626" t="s">
        <v>132</v>
      </c>
      <c r="AA24" s="626"/>
      <c r="AB24" s="626"/>
      <c r="AC24" s="626"/>
      <c r="AD24" s="627" t="s">
        <v>132</v>
      </c>
      <c r="AE24" s="627"/>
      <c r="AF24" s="627"/>
      <c r="AG24" s="627"/>
      <c r="AH24" s="627"/>
      <c r="AI24" s="627"/>
      <c r="AJ24" s="627"/>
      <c r="AK24" s="627"/>
      <c r="AL24" s="628" t="s">
        <v>132</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132</v>
      </c>
      <c r="BP24" s="626"/>
      <c r="BQ24" s="626"/>
      <c r="BR24" s="626"/>
      <c r="BS24" s="627" t="s">
        <v>132</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9804889</v>
      </c>
      <c r="CS24" s="613"/>
      <c r="CT24" s="613"/>
      <c r="CU24" s="613"/>
      <c r="CV24" s="613"/>
      <c r="CW24" s="613"/>
      <c r="CX24" s="613"/>
      <c r="CY24" s="614"/>
      <c r="CZ24" s="617">
        <v>43</v>
      </c>
      <c r="DA24" s="618"/>
      <c r="DB24" s="618"/>
      <c r="DC24" s="634"/>
      <c r="DD24" s="657">
        <v>7076611</v>
      </c>
      <c r="DE24" s="613"/>
      <c r="DF24" s="613"/>
      <c r="DG24" s="613"/>
      <c r="DH24" s="613"/>
      <c r="DI24" s="613"/>
      <c r="DJ24" s="613"/>
      <c r="DK24" s="614"/>
      <c r="DL24" s="657">
        <v>6487143</v>
      </c>
      <c r="DM24" s="613"/>
      <c r="DN24" s="613"/>
      <c r="DO24" s="613"/>
      <c r="DP24" s="613"/>
      <c r="DQ24" s="613"/>
      <c r="DR24" s="613"/>
      <c r="DS24" s="613"/>
      <c r="DT24" s="613"/>
      <c r="DU24" s="613"/>
      <c r="DV24" s="614"/>
      <c r="DW24" s="617">
        <v>48.6</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14126579</v>
      </c>
      <c r="S25" s="624"/>
      <c r="T25" s="624"/>
      <c r="U25" s="624"/>
      <c r="V25" s="624"/>
      <c r="W25" s="624"/>
      <c r="X25" s="624"/>
      <c r="Y25" s="625"/>
      <c r="Z25" s="626">
        <v>59.5</v>
      </c>
      <c r="AA25" s="626"/>
      <c r="AB25" s="626"/>
      <c r="AC25" s="626"/>
      <c r="AD25" s="627">
        <v>13074878</v>
      </c>
      <c r="AE25" s="627"/>
      <c r="AF25" s="627"/>
      <c r="AG25" s="627"/>
      <c r="AH25" s="627"/>
      <c r="AI25" s="627"/>
      <c r="AJ25" s="627"/>
      <c r="AK25" s="627"/>
      <c r="AL25" s="628">
        <v>99.6</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132</v>
      </c>
      <c r="BH25" s="624"/>
      <c r="BI25" s="624"/>
      <c r="BJ25" s="624"/>
      <c r="BK25" s="624"/>
      <c r="BL25" s="624"/>
      <c r="BM25" s="624"/>
      <c r="BN25" s="625"/>
      <c r="BO25" s="626" t="s">
        <v>132</v>
      </c>
      <c r="BP25" s="626"/>
      <c r="BQ25" s="626"/>
      <c r="BR25" s="626"/>
      <c r="BS25" s="627" t="s">
        <v>132</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3746221</v>
      </c>
      <c r="CS25" s="653"/>
      <c r="CT25" s="653"/>
      <c r="CU25" s="653"/>
      <c r="CV25" s="653"/>
      <c r="CW25" s="653"/>
      <c r="CX25" s="653"/>
      <c r="CY25" s="654"/>
      <c r="CZ25" s="628">
        <v>16.399999999999999</v>
      </c>
      <c r="DA25" s="655"/>
      <c r="DB25" s="655"/>
      <c r="DC25" s="658"/>
      <c r="DD25" s="632">
        <v>3515031</v>
      </c>
      <c r="DE25" s="653"/>
      <c r="DF25" s="653"/>
      <c r="DG25" s="653"/>
      <c r="DH25" s="653"/>
      <c r="DI25" s="653"/>
      <c r="DJ25" s="653"/>
      <c r="DK25" s="654"/>
      <c r="DL25" s="632">
        <v>3496105</v>
      </c>
      <c r="DM25" s="653"/>
      <c r="DN25" s="653"/>
      <c r="DO25" s="653"/>
      <c r="DP25" s="653"/>
      <c r="DQ25" s="653"/>
      <c r="DR25" s="653"/>
      <c r="DS25" s="653"/>
      <c r="DT25" s="653"/>
      <c r="DU25" s="653"/>
      <c r="DV25" s="654"/>
      <c r="DW25" s="628">
        <v>26.2</v>
      </c>
      <c r="DX25" s="655"/>
      <c r="DY25" s="655"/>
      <c r="DZ25" s="655"/>
      <c r="EA25" s="655"/>
      <c r="EB25" s="655"/>
      <c r="EC25" s="656"/>
    </row>
    <row r="26" spans="2:133" ht="11.25" customHeight="1" x14ac:dyDescent="0.2">
      <c r="B26" s="620" t="s">
        <v>300</v>
      </c>
      <c r="C26" s="621"/>
      <c r="D26" s="621"/>
      <c r="E26" s="621"/>
      <c r="F26" s="621"/>
      <c r="G26" s="621"/>
      <c r="H26" s="621"/>
      <c r="I26" s="621"/>
      <c r="J26" s="621"/>
      <c r="K26" s="621"/>
      <c r="L26" s="621"/>
      <c r="M26" s="621"/>
      <c r="N26" s="621"/>
      <c r="O26" s="621"/>
      <c r="P26" s="621"/>
      <c r="Q26" s="622"/>
      <c r="R26" s="623">
        <v>3516</v>
      </c>
      <c r="S26" s="624"/>
      <c r="T26" s="624"/>
      <c r="U26" s="624"/>
      <c r="V26" s="624"/>
      <c r="W26" s="624"/>
      <c r="X26" s="624"/>
      <c r="Y26" s="625"/>
      <c r="Z26" s="626">
        <v>0</v>
      </c>
      <c r="AA26" s="626"/>
      <c r="AB26" s="626"/>
      <c r="AC26" s="626"/>
      <c r="AD26" s="627">
        <v>3516</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132</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2332888</v>
      </c>
      <c r="CS26" s="624"/>
      <c r="CT26" s="624"/>
      <c r="CU26" s="624"/>
      <c r="CV26" s="624"/>
      <c r="CW26" s="624"/>
      <c r="CX26" s="624"/>
      <c r="CY26" s="625"/>
      <c r="CZ26" s="628">
        <v>10.199999999999999</v>
      </c>
      <c r="DA26" s="655"/>
      <c r="DB26" s="655"/>
      <c r="DC26" s="658"/>
      <c r="DD26" s="632">
        <v>2208569</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5"/>
      <c r="DY26" s="655"/>
      <c r="DZ26" s="655"/>
      <c r="EA26" s="655"/>
      <c r="EB26" s="655"/>
      <c r="EC26" s="656"/>
    </row>
    <row r="27" spans="2:133" ht="11.25" customHeight="1" x14ac:dyDescent="0.2">
      <c r="B27" s="620" t="s">
        <v>303</v>
      </c>
      <c r="C27" s="621"/>
      <c r="D27" s="621"/>
      <c r="E27" s="621"/>
      <c r="F27" s="621"/>
      <c r="G27" s="621"/>
      <c r="H27" s="621"/>
      <c r="I27" s="621"/>
      <c r="J27" s="621"/>
      <c r="K27" s="621"/>
      <c r="L27" s="621"/>
      <c r="M27" s="621"/>
      <c r="N27" s="621"/>
      <c r="O27" s="621"/>
      <c r="P27" s="621"/>
      <c r="Q27" s="622"/>
      <c r="R27" s="623">
        <v>109171</v>
      </c>
      <c r="S27" s="624"/>
      <c r="T27" s="624"/>
      <c r="U27" s="624"/>
      <c r="V27" s="624"/>
      <c r="W27" s="624"/>
      <c r="X27" s="624"/>
      <c r="Y27" s="625"/>
      <c r="Z27" s="626">
        <v>0.5</v>
      </c>
      <c r="AA27" s="626"/>
      <c r="AB27" s="626"/>
      <c r="AC27" s="626"/>
      <c r="AD27" s="627" t="s">
        <v>132</v>
      </c>
      <c r="AE27" s="627"/>
      <c r="AF27" s="627"/>
      <c r="AG27" s="627"/>
      <c r="AH27" s="627"/>
      <c r="AI27" s="627"/>
      <c r="AJ27" s="627"/>
      <c r="AK27" s="627"/>
      <c r="AL27" s="628" t="s">
        <v>132</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6570640</v>
      </c>
      <c r="BH27" s="624"/>
      <c r="BI27" s="624"/>
      <c r="BJ27" s="624"/>
      <c r="BK27" s="624"/>
      <c r="BL27" s="624"/>
      <c r="BM27" s="624"/>
      <c r="BN27" s="625"/>
      <c r="BO27" s="626">
        <v>100</v>
      </c>
      <c r="BP27" s="626"/>
      <c r="BQ27" s="626"/>
      <c r="BR27" s="626"/>
      <c r="BS27" s="627">
        <v>63452</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3460029</v>
      </c>
      <c r="CS27" s="653"/>
      <c r="CT27" s="653"/>
      <c r="CU27" s="653"/>
      <c r="CV27" s="653"/>
      <c r="CW27" s="653"/>
      <c r="CX27" s="653"/>
      <c r="CY27" s="654"/>
      <c r="CZ27" s="628">
        <v>15.2</v>
      </c>
      <c r="DA27" s="655"/>
      <c r="DB27" s="655"/>
      <c r="DC27" s="658"/>
      <c r="DD27" s="632">
        <v>963485</v>
      </c>
      <c r="DE27" s="653"/>
      <c r="DF27" s="653"/>
      <c r="DG27" s="653"/>
      <c r="DH27" s="653"/>
      <c r="DI27" s="653"/>
      <c r="DJ27" s="653"/>
      <c r="DK27" s="654"/>
      <c r="DL27" s="632">
        <v>919301</v>
      </c>
      <c r="DM27" s="653"/>
      <c r="DN27" s="653"/>
      <c r="DO27" s="653"/>
      <c r="DP27" s="653"/>
      <c r="DQ27" s="653"/>
      <c r="DR27" s="653"/>
      <c r="DS27" s="653"/>
      <c r="DT27" s="653"/>
      <c r="DU27" s="653"/>
      <c r="DV27" s="654"/>
      <c r="DW27" s="628">
        <v>6.9</v>
      </c>
      <c r="DX27" s="655"/>
      <c r="DY27" s="655"/>
      <c r="DZ27" s="655"/>
      <c r="EA27" s="655"/>
      <c r="EB27" s="655"/>
      <c r="EC27" s="656"/>
    </row>
    <row r="28" spans="2:133" ht="11.25" customHeight="1" x14ac:dyDescent="0.2">
      <c r="B28" s="620" t="s">
        <v>306</v>
      </c>
      <c r="C28" s="621"/>
      <c r="D28" s="621"/>
      <c r="E28" s="621"/>
      <c r="F28" s="621"/>
      <c r="G28" s="621"/>
      <c r="H28" s="621"/>
      <c r="I28" s="621"/>
      <c r="J28" s="621"/>
      <c r="K28" s="621"/>
      <c r="L28" s="621"/>
      <c r="M28" s="621"/>
      <c r="N28" s="621"/>
      <c r="O28" s="621"/>
      <c r="P28" s="621"/>
      <c r="Q28" s="622"/>
      <c r="R28" s="623">
        <v>83282</v>
      </c>
      <c r="S28" s="624"/>
      <c r="T28" s="624"/>
      <c r="U28" s="624"/>
      <c r="V28" s="624"/>
      <c r="W28" s="624"/>
      <c r="X28" s="624"/>
      <c r="Y28" s="625"/>
      <c r="Z28" s="626">
        <v>0.4</v>
      </c>
      <c r="AA28" s="626"/>
      <c r="AB28" s="626"/>
      <c r="AC28" s="626"/>
      <c r="AD28" s="627">
        <v>16028</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2598639</v>
      </c>
      <c r="CS28" s="624"/>
      <c r="CT28" s="624"/>
      <c r="CU28" s="624"/>
      <c r="CV28" s="624"/>
      <c r="CW28" s="624"/>
      <c r="CX28" s="624"/>
      <c r="CY28" s="625"/>
      <c r="CZ28" s="628">
        <v>11.4</v>
      </c>
      <c r="DA28" s="655"/>
      <c r="DB28" s="655"/>
      <c r="DC28" s="658"/>
      <c r="DD28" s="632">
        <v>2598095</v>
      </c>
      <c r="DE28" s="624"/>
      <c r="DF28" s="624"/>
      <c r="DG28" s="624"/>
      <c r="DH28" s="624"/>
      <c r="DI28" s="624"/>
      <c r="DJ28" s="624"/>
      <c r="DK28" s="625"/>
      <c r="DL28" s="632">
        <v>2071737</v>
      </c>
      <c r="DM28" s="624"/>
      <c r="DN28" s="624"/>
      <c r="DO28" s="624"/>
      <c r="DP28" s="624"/>
      <c r="DQ28" s="624"/>
      <c r="DR28" s="624"/>
      <c r="DS28" s="624"/>
      <c r="DT28" s="624"/>
      <c r="DU28" s="624"/>
      <c r="DV28" s="625"/>
      <c r="DW28" s="628">
        <v>15.5</v>
      </c>
      <c r="DX28" s="655"/>
      <c r="DY28" s="655"/>
      <c r="DZ28" s="655"/>
      <c r="EA28" s="655"/>
      <c r="EB28" s="655"/>
      <c r="EC28" s="656"/>
    </row>
    <row r="29" spans="2:133" ht="11.25" customHeight="1" x14ac:dyDescent="0.2">
      <c r="B29" s="620" t="s">
        <v>308</v>
      </c>
      <c r="C29" s="621"/>
      <c r="D29" s="621"/>
      <c r="E29" s="621"/>
      <c r="F29" s="621"/>
      <c r="G29" s="621"/>
      <c r="H29" s="621"/>
      <c r="I29" s="621"/>
      <c r="J29" s="621"/>
      <c r="K29" s="621"/>
      <c r="L29" s="621"/>
      <c r="M29" s="621"/>
      <c r="N29" s="621"/>
      <c r="O29" s="621"/>
      <c r="P29" s="621"/>
      <c r="Q29" s="622"/>
      <c r="R29" s="623">
        <v>21313</v>
      </c>
      <c r="S29" s="624"/>
      <c r="T29" s="624"/>
      <c r="U29" s="624"/>
      <c r="V29" s="624"/>
      <c r="W29" s="624"/>
      <c r="X29" s="624"/>
      <c r="Y29" s="625"/>
      <c r="Z29" s="626">
        <v>0.1</v>
      </c>
      <c r="AA29" s="626"/>
      <c r="AB29" s="626"/>
      <c r="AC29" s="626"/>
      <c r="AD29" s="627" t="s">
        <v>132</v>
      </c>
      <c r="AE29" s="627"/>
      <c r="AF29" s="627"/>
      <c r="AG29" s="627"/>
      <c r="AH29" s="627"/>
      <c r="AI29" s="627"/>
      <c r="AJ29" s="627"/>
      <c r="AK29" s="627"/>
      <c r="AL29" s="628" t="s">
        <v>132</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309</v>
      </c>
      <c r="CE29" s="662"/>
      <c r="CF29" s="620" t="s">
        <v>310</v>
      </c>
      <c r="CG29" s="621"/>
      <c r="CH29" s="621"/>
      <c r="CI29" s="621"/>
      <c r="CJ29" s="621"/>
      <c r="CK29" s="621"/>
      <c r="CL29" s="621"/>
      <c r="CM29" s="621"/>
      <c r="CN29" s="621"/>
      <c r="CO29" s="621"/>
      <c r="CP29" s="621"/>
      <c r="CQ29" s="622"/>
      <c r="CR29" s="623">
        <v>2598639</v>
      </c>
      <c r="CS29" s="653"/>
      <c r="CT29" s="653"/>
      <c r="CU29" s="653"/>
      <c r="CV29" s="653"/>
      <c r="CW29" s="653"/>
      <c r="CX29" s="653"/>
      <c r="CY29" s="654"/>
      <c r="CZ29" s="628">
        <v>11.4</v>
      </c>
      <c r="DA29" s="655"/>
      <c r="DB29" s="655"/>
      <c r="DC29" s="658"/>
      <c r="DD29" s="632">
        <v>2598095</v>
      </c>
      <c r="DE29" s="653"/>
      <c r="DF29" s="653"/>
      <c r="DG29" s="653"/>
      <c r="DH29" s="653"/>
      <c r="DI29" s="653"/>
      <c r="DJ29" s="653"/>
      <c r="DK29" s="654"/>
      <c r="DL29" s="632">
        <v>2071737</v>
      </c>
      <c r="DM29" s="653"/>
      <c r="DN29" s="653"/>
      <c r="DO29" s="653"/>
      <c r="DP29" s="653"/>
      <c r="DQ29" s="653"/>
      <c r="DR29" s="653"/>
      <c r="DS29" s="653"/>
      <c r="DT29" s="653"/>
      <c r="DU29" s="653"/>
      <c r="DV29" s="654"/>
      <c r="DW29" s="628">
        <v>15.5</v>
      </c>
      <c r="DX29" s="655"/>
      <c r="DY29" s="655"/>
      <c r="DZ29" s="655"/>
      <c r="EA29" s="655"/>
      <c r="EB29" s="655"/>
      <c r="EC29" s="656"/>
    </row>
    <row r="30" spans="2:133" ht="11.25" customHeight="1" x14ac:dyDescent="0.2">
      <c r="B30" s="620" t="s">
        <v>311</v>
      </c>
      <c r="C30" s="621"/>
      <c r="D30" s="621"/>
      <c r="E30" s="621"/>
      <c r="F30" s="621"/>
      <c r="G30" s="621"/>
      <c r="H30" s="621"/>
      <c r="I30" s="621"/>
      <c r="J30" s="621"/>
      <c r="K30" s="621"/>
      <c r="L30" s="621"/>
      <c r="M30" s="621"/>
      <c r="N30" s="621"/>
      <c r="O30" s="621"/>
      <c r="P30" s="621"/>
      <c r="Q30" s="622"/>
      <c r="R30" s="623">
        <v>3469302</v>
      </c>
      <c r="S30" s="624"/>
      <c r="T30" s="624"/>
      <c r="U30" s="624"/>
      <c r="V30" s="624"/>
      <c r="W30" s="624"/>
      <c r="X30" s="624"/>
      <c r="Y30" s="625"/>
      <c r="Z30" s="626">
        <v>14.6</v>
      </c>
      <c r="AA30" s="626"/>
      <c r="AB30" s="626"/>
      <c r="AC30" s="626"/>
      <c r="AD30" s="627" t="s">
        <v>132</v>
      </c>
      <c r="AE30" s="627"/>
      <c r="AF30" s="627"/>
      <c r="AG30" s="627"/>
      <c r="AH30" s="627"/>
      <c r="AI30" s="627"/>
      <c r="AJ30" s="627"/>
      <c r="AK30" s="627"/>
      <c r="AL30" s="628" t="s">
        <v>132</v>
      </c>
      <c r="AM30" s="629"/>
      <c r="AN30" s="629"/>
      <c r="AO30" s="630"/>
      <c r="AP30" s="605" t="s">
        <v>228</v>
      </c>
      <c r="AQ30" s="606"/>
      <c r="AR30" s="606"/>
      <c r="AS30" s="606"/>
      <c r="AT30" s="606"/>
      <c r="AU30" s="606"/>
      <c r="AV30" s="606"/>
      <c r="AW30" s="606"/>
      <c r="AX30" s="606"/>
      <c r="AY30" s="606"/>
      <c r="AZ30" s="606"/>
      <c r="BA30" s="606"/>
      <c r="BB30" s="606"/>
      <c r="BC30" s="606"/>
      <c r="BD30" s="606"/>
      <c r="BE30" s="606"/>
      <c r="BF30" s="607"/>
      <c r="BG30" s="605" t="s">
        <v>312</v>
      </c>
      <c r="BH30" s="659"/>
      <c r="BI30" s="659"/>
      <c r="BJ30" s="659"/>
      <c r="BK30" s="659"/>
      <c r="BL30" s="659"/>
      <c r="BM30" s="659"/>
      <c r="BN30" s="659"/>
      <c r="BO30" s="659"/>
      <c r="BP30" s="659"/>
      <c r="BQ30" s="660"/>
      <c r="BR30" s="605" t="s">
        <v>313</v>
      </c>
      <c r="BS30" s="659"/>
      <c r="BT30" s="659"/>
      <c r="BU30" s="659"/>
      <c r="BV30" s="659"/>
      <c r="BW30" s="659"/>
      <c r="BX30" s="659"/>
      <c r="BY30" s="659"/>
      <c r="BZ30" s="659"/>
      <c r="CA30" s="659"/>
      <c r="CB30" s="660"/>
      <c r="CD30" s="663"/>
      <c r="CE30" s="664"/>
      <c r="CF30" s="620" t="s">
        <v>314</v>
      </c>
      <c r="CG30" s="621"/>
      <c r="CH30" s="621"/>
      <c r="CI30" s="621"/>
      <c r="CJ30" s="621"/>
      <c r="CK30" s="621"/>
      <c r="CL30" s="621"/>
      <c r="CM30" s="621"/>
      <c r="CN30" s="621"/>
      <c r="CO30" s="621"/>
      <c r="CP30" s="621"/>
      <c r="CQ30" s="622"/>
      <c r="CR30" s="623">
        <v>2467852</v>
      </c>
      <c r="CS30" s="624"/>
      <c r="CT30" s="624"/>
      <c r="CU30" s="624"/>
      <c r="CV30" s="624"/>
      <c r="CW30" s="624"/>
      <c r="CX30" s="624"/>
      <c r="CY30" s="625"/>
      <c r="CZ30" s="628">
        <v>10.8</v>
      </c>
      <c r="DA30" s="655"/>
      <c r="DB30" s="655"/>
      <c r="DC30" s="658"/>
      <c r="DD30" s="632">
        <v>2467308</v>
      </c>
      <c r="DE30" s="624"/>
      <c r="DF30" s="624"/>
      <c r="DG30" s="624"/>
      <c r="DH30" s="624"/>
      <c r="DI30" s="624"/>
      <c r="DJ30" s="624"/>
      <c r="DK30" s="625"/>
      <c r="DL30" s="632">
        <v>1941146</v>
      </c>
      <c r="DM30" s="624"/>
      <c r="DN30" s="624"/>
      <c r="DO30" s="624"/>
      <c r="DP30" s="624"/>
      <c r="DQ30" s="624"/>
      <c r="DR30" s="624"/>
      <c r="DS30" s="624"/>
      <c r="DT30" s="624"/>
      <c r="DU30" s="624"/>
      <c r="DV30" s="625"/>
      <c r="DW30" s="628">
        <v>14.5</v>
      </c>
      <c r="DX30" s="655"/>
      <c r="DY30" s="655"/>
      <c r="DZ30" s="655"/>
      <c r="EA30" s="655"/>
      <c r="EB30" s="655"/>
      <c r="EC30" s="656"/>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132</v>
      </c>
      <c r="S31" s="624"/>
      <c r="T31" s="624"/>
      <c r="U31" s="624"/>
      <c r="V31" s="624"/>
      <c r="W31" s="624"/>
      <c r="X31" s="624"/>
      <c r="Y31" s="625"/>
      <c r="Z31" s="626" t="s">
        <v>132</v>
      </c>
      <c r="AA31" s="626"/>
      <c r="AB31" s="626"/>
      <c r="AC31" s="626"/>
      <c r="AD31" s="627" t="s">
        <v>132</v>
      </c>
      <c r="AE31" s="627"/>
      <c r="AF31" s="627"/>
      <c r="AG31" s="627"/>
      <c r="AH31" s="627"/>
      <c r="AI31" s="627"/>
      <c r="AJ31" s="627"/>
      <c r="AK31" s="627"/>
      <c r="AL31" s="628" t="s">
        <v>132</v>
      </c>
      <c r="AM31" s="629"/>
      <c r="AN31" s="629"/>
      <c r="AO31" s="630"/>
      <c r="AP31" s="671" t="s">
        <v>316</v>
      </c>
      <c r="AQ31" s="672"/>
      <c r="AR31" s="672"/>
      <c r="AS31" s="672"/>
      <c r="AT31" s="677" t="s">
        <v>317</v>
      </c>
      <c r="AU31" s="218"/>
      <c r="AV31" s="218"/>
      <c r="AW31" s="218"/>
      <c r="AX31" s="609" t="s">
        <v>191</v>
      </c>
      <c r="AY31" s="610"/>
      <c r="AZ31" s="610"/>
      <c r="BA31" s="610"/>
      <c r="BB31" s="610"/>
      <c r="BC31" s="610"/>
      <c r="BD31" s="610"/>
      <c r="BE31" s="610"/>
      <c r="BF31" s="611"/>
      <c r="BG31" s="670">
        <v>99.7</v>
      </c>
      <c r="BH31" s="667"/>
      <c r="BI31" s="667"/>
      <c r="BJ31" s="667"/>
      <c r="BK31" s="667"/>
      <c r="BL31" s="667"/>
      <c r="BM31" s="618">
        <v>97.4</v>
      </c>
      <c r="BN31" s="667"/>
      <c r="BO31" s="667"/>
      <c r="BP31" s="667"/>
      <c r="BQ31" s="668"/>
      <c r="BR31" s="670">
        <v>99.6</v>
      </c>
      <c r="BS31" s="667"/>
      <c r="BT31" s="667"/>
      <c r="BU31" s="667"/>
      <c r="BV31" s="667"/>
      <c r="BW31" s="667"/>
      <c r="BX31" s="618">
        <v>97.2</v>
      </c>
      <c r="BY31" s="667"/>
      <c r="BZ31" s="667"/>
      <c r="CA31" s="667"/>
      <c r="CB31" s="668"/>
      <c r="CD31" s="663"/>
      <c r="CE31" s="664"/>
      <c r="CF31" s="620" t="s">
        <v>318</v>
      </c>
      <c r="CG31" s="621"/>
      <c r="CH31" s="621"/>
      <c r="CI31" s="621"/>
      <c r="CJ31" s="621"/>
      <c r="CK31" s="621"/>
      <c r="CL31" s="621"/>
      <c r="CM31" s="621"/>
      <c r="CN31" s="621"/>
      <c r="CO31" s="621"/>
      <c r="CP31" s="621"/>
      <c r="CQ31" s="622"/>
      <c r="CR31" s="623">
        <v>130787</v>
      </c>
      <c r="CS31" s="653"/>
      <c r="CT31" s="653"/>
      <c r="CU31" s="653"/>
      <c r="CV31" s="653"/>
      <c r="CW31" s="653"/>
      <c r="CX31" s="653"/>
      <c r="CY31" s="654"/>
      <c r="CZ31" s="628">
        <v>0.6</v>
      </c>
      <c r="DA31" s="655"/>
      <c r="DB31" s="655"/>
      <c r="DC31" s="658"/>
      <c r="DD31" s="632">
        <v>130787</v>
      </c>
      <c r="DE31" s="653"/>
      <c r="DF31" s="653"/>
      <c r="DG31" s="653"/>
      <c r="DH31" s="653"/>
      <c r="DI31" s="653"/>
      <c r="DJ31" s="653"/>
      <c r="DK31" s="654"/>
      <c r="DL31" s="632">
        <v>130591</v>
      </c>
      <c r="DM31" s="653"/>
      <c r="DN31" s="653"/>
      <c r="DO31" s="653"/>
      <c r="DP31" s="653"/>
      <c r="DQ31" s="653"/>
      <c r="DR31" s="653"/>
      <c r="DS31" s="653"/>
      <c r="DT31" s="653"/>
      <c r="DU31" s="653"/>
      <c r="DV31" s="654"/>
      <c r="DW31" s="628">
        <v>1</v>
      </c>
      <c r="DX31" s="655"/>
      <c r="DY31" s="655"/>
      <c r="DZ31" s="655"/>
      <c r="EA31" s="655"/>
      <c r="EB31" s="655"/>
      <c r="EC31" s="656"/>
    </row>
    <row r="32" spans="2:133" ht="11.25" customHeight="1" x14ac:dyDescent="0.2">
      <c r="B32" s="620" t="s">
        <v>319</v>
      </c>
      <c r="C32" s="621"/>
      <c r="D32" s="621"/>
      <c r="E32" s="621"/>
      <c r="F32" s="621"/>
      <c r="G32" s="621"/>
      <c r="H32" s="621"/>
      <c r="I32" s="621"/>
      <c r="J32" s="621"/>
      <c r="K32" s="621"/>
      <c r="L32" s="621"/>
      <c r="M32" s="621"/>
      <c r="N32" s="621"/>
      <c r="O32" s="621"/>
      <c r="P32" s="621"/>
      <c r="Q32" s="622"/>
      <c r="R32" s="623">
        <v>1356894</v>
      </c>
      <c r="S32" s="624"/>
      <c r="T32" s="624"/>
      <c r="U32" s="624"/>
      <c r="V32" s="624"/>
      <c r="W32" s="624"/>
      <c r="X32" s="624"/>
      <c r="Y32" s="625"/>
      <c r="Z32" s="626">
        <v>5.7</v>
      </c>
      <c r="AA32" s="626"/>
      <c r="AB32" s="626"/>
      <c r="AC32" s="626"/>
      <c r="AD32" s="627" t="s">
        <v>132</v>
      </c>
      <c r="AE32" s="627"/>
      <c r="AF32" s="627"/>
      <c r="AG32" s="627"/>
      <c r="AH32" s="627"/>
      <c r="AI32" s="627"/>
      <c r="AJ32" s="627"/>
      <c r="AK32" s="627"/>
      <c r="AL32" s="628" t="s">
        <v>132</v>
      </c>
      <c r="AM32" s="629"/>
      <c r="AN32" s="629"/>
      <c r="AO32" s="630"/>
      <c r="AP32" s="673"/>
      <c r="AQ32" s="674"/>
      <c r="AR32" s="674"/>
      <c r="AS32" s="674"/>
      <c r="AT32" s="678"/>
      <c r="AU32" s="214" t="s">
        <v>320</v>
      </c>
      <c r="AX32" s="620" t="s">
        <v>321</v>
      </c>
      <c r="AY32" s="621"/>
      <c r="AZ32" s="621"/>
      <c r="BA32" s="621"/>
      <c r="BB32" s="621"/>
      <c r="BC32" s="621"/>
      <c r="BD32" s="621"/>
      <c r="BE32" s="621"/>
      <c r="BF32" s="622"/>
      <c r="BG32" s="680">
        <v>99.6</v>
      </c>
      <c r="BH32" s="653"/>
      <c r="BI32" s="653"/>
      <c r="BJ32" s="653"/>
      <c r="BK32" s="653"/>
      <c r="BL32" s="653"/>
      <c r="BM32" s="629">
        <v>97.9</v>
      </c>
      <c r="BN32" s="653"/>
      <c r="BO32" s="653"/>
      <c r="BP32" s="653"/>
      <c r="BQ32" s="669"/>
      <c r="BR32" s="680">
        <v>99.5</v>
      </c>
      <c r="BS32" s="653"/>
      <c r="BT32" s="653"/>
      <c r="BU32" s="653"/>
      <c r="BV32" s="653"/>
      <c r="BW32" s="653"/>
      <c r="BX32" s="629">
        <v>97.7</v>
      </c>
      <c r="BY32" s="653"/>
      <c r="BZ32" s="653"/>
      <c r="CA32" s="653"/>
      <c r="CB32" s="669"/>
      <c r="CD32" s="665"/>
      <c r="CE32" s="666"/>
      <c r="CF32" s="620" t="s">
        <v>322</v>
      </c>
      <c r="CG32" s="621"/>
      <c r="CH32" s="621"/>
      <c r="CI32" s="621"/>
      <c r="CJ32" s="621"/>
      <c r="CK32" s="621"/>
      <c r="CL32" s="621"/>
      <c r="CM32" s="621"/>
      <c r="CN32" s="621"/>
      <c r="CO32" s="621"/>
      <c r="CP32" s="621"/>
      <c r="CQ32" s="622"/>
      <c r="CR32" s="623" t="s">
        <v>132</v>
      </c>
      <c r="CS32" s="624"/>
      <c r="CT32" s="624"/>
      <c r="CU32" s="624"/>
      <c r="CV32" s="624"/>
      <c r="CW32" s="624"/>
      <c r="CX32" s="624"/>
      <c r="CY32" s="625"/>
      <c r="CZ32" s="628" t="s">
        <v>132</v>
      </c>
      <c r="DA32" s="655"/>
      <c r="DB32" s="655"/>
      <c r="DC32" s="658"/>
      <c r="DD32" s="632" t="s">
        <v>132</v>
      </c>
      <c r="DE32" s="624"/>
      <c r="DF32" s="624"/>
      <c r="DG32" s="624"/>
      <c r="DH32" s="624"/>
      <c r="DI32" s="624"/>
      <c r="DJ32" s="624"/>
      <c r="DK32" s="625"/>
      <c r="DL32" s="632" t="s">
        <v>132</v>
      </c>
      <c r="DM32" s="624"/>
      <c r="DN32" s="624"/>
      <c r="DO32" s="624"/>
      <c r="DP32" s="624"/>
      <c r="DQ32" s="624"/>
      <c r="DR32" s="624"/>
      <c r="DS32" s="624"/>
      <c r="DT32" s="624"/>
      <c r="DU32" s="624"/>
      <c r="DV32" s="625"/>
      <c r="DW32" s="628" t="s">
        <v>132</v>
      </c>
      <c r="DX32" s="655"/>
      <c r="DY32" s="655"/>
      <c r="DZ32" s="655"/>
      <c r="EA32" s="655"/>
      <c r="EB32" s="655"/>
      <c r="EC32" s="656"/>
    </row>
    <row r="33" spans="2:133" ht="11.25" customHeight="1" x14ac:dyDescent="0.2">
      <c r="B33" s="620" t="s">
        <v>323</v>
      </c>
      <c r="C33" s="621"/>
      <c r="D33" s="621"/>
      <c r="E33" s="621"/>
      <c r="F33" s="621"/>
      <c r="G33" s="621"/>
      <c r="H33" s="621"/>
      <c r="I33" s="621"/>
      <c r="J33" s="621"/>
      <c r="K33" s="621"/>
      <c r="L33" s="621"/>
      <c r="M33" s="621"/>
      <c r="N33" s="621"/>
      <c r="O33" s="621"/>
      <c r="P33" s="621"/>
      <c r="Q33" s="622"/>
      <c r="R33" s="623">
        <v>58086</v>
      </c>
      <c r="S33" s="624"/>
      <c r="T33" s="624"/>
      <c r="U33" s="624"/>
      <c r="V33" s="624"/>
      <c r="W33" s="624"/>
      <c r="X33" s="624"/>
      <c r="Y33" s="625"/>
      <c r="Z33" s="626">
        <v>0.2</v>
      </c>
      <c r="AA33" s="626"/>
      <c r="AB33" s="626"/>
      <c r="AC33" s="626"/>
      <c r="AD33" s="627">
        <v>24597</v>
      </c>
      <c r="AE33" s="627"/>
      <c r="AF33" s="627"/>
      <c r="AG33" s="627"/>
      <c r="AH33" s="627"/>
      <c r="AI33" s="627"/>
      <c r="AJ33" s="627"/>
      <c r="AK33" s="627"/>
      <c r="AL33" s="628">
        <v>0.2</v>
      </c>
      <c r="AM33" s="629"/>
      <c r="AN33" s="629"/>
      <c r="AO33" s="630"/>
      <c r="AP33" s="675"/>
      <c r="AQ33" s="676"/>
      <c r="AR33" s="676"/>
      <c r="AS33" s="676"/>
      <c r="AT33" s="679"/>
      <c r="AU33" s="219"/>
      <c r="AV33" s="219"/>
      <c r="AW33" s="219"/>
      <c r="AX33" s="644" t="s">
        <v>324</v>
      </c>
      <c r="AY33" s="645"/>
      <c r="AZ33" s="645"/>
      <c r="BA33" s="645"/>
      <c r="BB33" s="645"/>
      <c r="BC33" s="645"/>
      <c r="BD33" s="645"/>
      <c r="BE33" s="645"/>
      <c r="BF33" s="646"/>
      <c r="BG33" s="681">
        <v>99.8</v>
      </c>
      <c r="BH33" s="682"/>
      <c r="BI33" s="682"/>
      <c r="BJ33" s="682"/>
      <c r="BK33" s="682"/>
      <c r="BL33" s="682"/>
      <c r="BM33" s="683">
        <v>96.9</v>
      </c>
      <c r="BN33" s="682"/>
      <c r="BO33" s="682"/>
      <c r="BP33" s="682"/>
      <c r="BQ33" s="684"/>
      <c r="BR33" s="681">
        <v>99.7</v>
      </c>
      <c r="BS33" s="682"/>
      <c r="BT33" s="682"/>
      <c r="BU33" s="682"/>
      <c r="BV33" s="682"/>
      <c r="BW33" s="682"/>
      <c r="BX33" s="683">
        <v>96.7</v>
      </c>
      <c r="BY33" s="682"/>
      <c r="BZ33" s="682"/>
      <c r="CA33" s="682"/>
      <c r="CB33" s="684"/>
      <c r="CD33" s="620" t="s">
        <v>325</v>
      </c>
      <c r="CE33" s="621"/>
      <c r="CF33" s="621"/>
      <c r="CG33" s="621"/>
      <c r="CH33" s="621"/>
      <c r="CI33" s="621"/>
      <c r="CJ33" s="621"/>
      <c r="CK33" s="621"/>
      <c r="CL33" s="621"/>
      <c r="CM33" s="621"/>
      <c r="CN33" s="621"/>
      <c r="CO33" s="621"/>
      <c r="CP33" s="621"/>
      <c r="CQ33" s="622"/>
      <c r="CR33" s="623">
        <v>10752272</v>
      </c>
      <c r="CS33" s="653"/>
      <c r="CT33" s="653"/>
      <c r="CU33" s="653"/>
      <c r="CV33" s="653"/>
      <c r="CW33" s="653"/>
      <c r="CX33" s="653"/>
      <c r="CY33" s="654"/>
      <c r="CZ33" s="628">
        <v>47.1</v>
      </c>
      <c r="DA33" s="655"/>
      <c r="DB33" s="655"/>
      <c r="DC33" s="658"/>
      <c r="DD33" s="632">
        <v>7742182</v>
      </c>
      <c r="DE33" s="653"/>
      <c r="DF33" s="653"/>
      <c r="DG33" s="653"/>
      <c r="DH33" s="653"/>
      <c r="DI33" s="653"/>
      <c r="DJ33" s="653"/>
      <c r="DK33" s="654"/>
      <c r="DL33" s="632">
        <v>5284528</v>
      </c>
      <c r="DM33" s="653"/>
      <c r="DN33" s="653"/>
      <c r="DO33" s="653"/>
      <c r="DP33" s="653"/>
      <c r="DQ33" s="653"/>
      <c r="DR33" s="653"/>
      <c r="DS33" s="653"/>
      <c r="DT33" s="653"/>
      <c r="DU33" s="653"/>
      <c r="DV33" s="654"/>
      <c r="DW33" s="628">
        <v>39.6</v>
      </c>
      <c r="DX33" s="655"/>
      <c r="DY33" s="655"/>
      <c r="DZ33" s="655"/>
      <c r="EA33" s="655"/>
      <c r="EB33" s="655"/>
      <c r="EC33" s="656"/>
    </row>
    <row r="34" spans="2:133" ht="11.25" customHeight="1" x14ac:dyDescent="0.2">
      <c r="B34" s="620" t="s">
        <v>326</v>
      </c>
      <c r="C34" s="621"/>
      <c r="D34" s="621"/>
      <c r="E34" s="621"/>
      <c r="F34" s="621"/>
      <c r="G34" s="621"/>
      <c r="H34" s="621"/>
      <c r="I34" s="621"/>
      <c r="J34" s="621"/>
      <c r="K34" s="621"/>
      <c r="L34" s="621"/>
      <c r="M34" s="621"/>
      <c r="N34" s="621"/>
      <c r="O34" s="621"/>
      <c r="P34" s="621"/>
      <c r="Q34" s="622"/>
      <c r="R34" s="623">
        <v>587140</v>
      </c>
      <c r="S34" s="624"/>
      <c r="T34" s="624"/>
      <c r="U34" s="624"/>
      <c r="V34" s="624"/>
      <c r="W34" s="624"/>
      <c r="X34" s="624"/>
      <c r="Y34" s="625"/>
      <c r="Z34" s="626">
        <v>2.5</v>
      </c>
      <c r="AA34" s="626"/>
      <c r="AB34" s="626"/>
      <c r="AC34" s="626"/>
      <c r="AD34" s="627" t="s">
        <v>132</v>
      </c>
      <c r="AE34" s="627"/>
      <c r="AF34" s="627"/>
      <c r="AG34" s="627"/>
      <c r="AH34" s="627"/>
      <c r="AI34" s="627"/>
      <c r="AJ34" s="627"/>
      <c r="AK34" s="627"/>
      <c r="AL34" s="628" t="s">
        <v>132</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3653554</v>
      </c>
      <c r="CS34" s="624"/>
      <c r="CT34" s="624"/>
      <c r="CU34" s="624"/>
      <c r="CV34" s="624"/>
      <c r="CW34" s="624"/>
      <c r="CX34" s="624"/>
      <c r="CY34" s="625"/>
      <c r="CZ34" s="628">
        <v>16</v>
      </c>
      <c r="DA34" s="655"/>
      <c r="DB34" s="655"/>
      <c r="DC34" s="658"/>
      <c r="DD34" s="632">
        <v>1996069</v>
      </c>
      <c r="DE34" s="624"/>
      <c r="DF34" s="624"/>
      <c r="DG34" s="624"/>
      <c r="DH34" s="624"/>
      <c r="DI34" s="624"/>
      <c r="DJ34" s="624"/>
      <c r="DK34" s="625"/>
      <c r="DL34" s="632">
        <v>1457059</v>
      </c>
      <c r="DM34" s="624"/>
      <c r="DN34" s="624"/>
      <c r="DO34" s="624"/>
      <c r="DP34" s="624"/>
      <c r="DQ34" s="624"/>
      <c r="DR34" s="624"/>
      <c r="DS34" s="624"/>
      <c r="DT34" s="624"/>
      <c r="DU34" s="624"/>
      <c r="DV34" s="625"/>
      <c r="DW34" s="628">
        <v>10.9</v>
      </c>
      <c r="DX34" s="655"/>
      <c r="DY34" s="655"/>
      <c r="DZ34" s="655"/>
      <c r="EA34" s="655"/>
      <c r="EB34" s="655"/>
      <c r="EC34" s="656"/>
    </row>
    <row r="35" spans="2:133" ht="11.25" customHeight="1" x14ac:dyDescent="0.2">
      <c r="B35" s="620" t="s">
        <v>328</v>
      </c>
      <c r="C35" s="621"/>
      <c r="D35" s="621"/>
      <c r="E35" s="621"/>
      <c r="F35" s="621"/>
      <c r="G35" s="621"/>
      <c r="H35" s="621"/>
      <c r="I35" s="621"/>
      <c r="J35" s="621"/>
      <c r="K35" s="621"/>
      <c r="L35" s="621"/>
      <c r="M35" s="621"/>
      <c r="N35" s="621"/>
      <c r="O35" s="621"/>
      <c r="P35" s="621"/>
      <c r="Q35" s="622"/>
      <c r="R35" s="623">
        <v>629946</v>
      </c>
      <c r="S35" s="624"/>
      <c r="T35" s="624"/>
      <c r="U35" s="624"/>
      <c r="V35" s="624"/>
      <c r="W35" s="624"/>
      <c r="X35" s="624"/>
      <c r="Y35" s="625"/>
      <c r="Z35" s="626">
        <v>2.7</v>
      </c>
      <c r="AA35" s="626"/>
      <c r="AB35" s="626"/>
      <c r="AC35" s="626"/>
      <c r="AD35" s="627" t="s">
        <v>132</v>
      </c>
      <c r="AE35" s="627"/>
      <c r="AF35" s="627"/>
      <c r="AG35" s="627"/>
      <c r="AH35" s="627"/>
      <c r="AI35" s="627"/>
      <c r="AJ35" s="627"/>
      <c r="AK35" s="627"/>
      <c r="AL35" s="628" t="s">
        <v>132</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227088</v>
      </c>
      <c r="CS35" s="653"/>
      <c r="CT35" s="653"/>
      <c r="CU35" s="653"/>
      <c r="CV35" s="653"/>
      <c r="CW35" s="653"/>
      <c r="CX35" s="653"/>
      <c r="CY35" s="654"/>
      <c r="CZ35" s="628">
        <v>1</v>
      </c>
      <c r="DA35" s="655"/>
      <c r="DB35" s="655"/>
      <c r="DC35" s="658"/>
      <c r="DD35" s="632">
        <v>201300</v>
      </c>
      <c r="DE35" s="653"/>
      <c r="DF35" s="653"/>
      <c r="DG35" s="653"/>
      <c r="DH35" s="653"/>
      <c r="DI35" s="653"/>
      <c r="DJ35" s="653"/>
      <c r="DK35" s="654"/>
      <c r="DL35" s="632">
        <v>199651</v>
      </c>
      <c r="DM35" s="653"/>
      <c r="DN35" s="653"/>
      <c r="DO35" s="653"/>
      <c r="DP35" s="653"/>
      <c r="DQ35" s="653"/>
      <c r="DR35" s="653"/>
      <c r="DS35" s="653"/>
      <c r="DT35" s="653"/>
      <c r="DU35" s="653"/>
      <c r="DV35" s="654"/>
      <c r="DW35" s="628">
        <v>1.5</v>
      </c>
      <c r="DX35" s="655"/>
      <c r="DY35" s="655"/>
      <c r="DZ35" s="655"/>
      <c r="EA35" s="655"/>
      <c r="EB35" s="655"/>
      <c r="EC35" s="656"/>
    </row>
    <row r="36" spans="2:133" ht="11.25" customHeight="1" x14ac:dyDescent="0.2">
      <c r="B36" s="620" t="s">
        <v>332</v>
      </c>
      <c r="C36" s="621"/>
      <c r="D36" s="621"/>
      <c r="E36" s="621"/>
      <c r="F36" s="621"/>
      <c r="G36" s="621"/>
      <c r="H36" s="621"/>
      <c r="I36" s="621"/>
      <c r="J36" s="621"/>
      <c r="K36" s="621"/>
      <c r="L36" s="621"/>
      <c r="M36" s="621"/>
      <c r="N36" s="621"/>
      <c r="O36" s="621"/>
      <c r="P36" s="621"/>
      <c r="Q36" s="622"/>
      <c r="R36" s="623">
        <v>1243131</v>
      </c>
      <c r="S36" s="624"/>
      <c r="T36" s="624"/>
      <c r="U36" s="624"/>
      <c r="V36" s="624"/>
      <c r="W36" s="624"/>
      <c r="X36" s="624"/>
      <c r="Y36" s="625"/>
      <c r="Z36" s="626">
        <v>5.2</v>
      </c>
      <c r="AA36" s="626"/>
      <c r="AB36" s="626"/>
      <c r="AC36" s="626"/>
      <c r="AD36" s="627" t="s">
        <v>132</v>
      </c>
      <c r="AE36" s="627"/>
      <c r="AF36" s="627"/>
      <c r="AG36" s="627"/>
      <c r="AH36" s="627"/>
      <c r="AI36" s="627"/>
      <c r="AJ36" s="627"/>
      <c r="AK36" s="627"/>
      <c r="AL36" s="628" t="s">
        <v>132</v>
      </c>
      <c r="AM36" s="629"/>
      <c r="AN36" s="629"/>
      <c r="AO36" s="630"/>
      <c r="AP36" s="222"/>
      <c r="AQ36" s="685" t="s">
        <v>333</v>
      </c>
      <c r="AR36" s="686"/>
      <c r="AS36" s="686"/>
      <c r="AT36" s="686"/>
      <c r="AU36" s="686"/>
      <c r="AV36" s="686"/>
      <c r="AW36" s="686"/>
      <c r="AX36" s="686"/>
      <c r="AY36" s="687"/>
      <c r="AZ36" s="612">
        <v>2891844</v>
      </c>
      <c r="BA36" s="613"/>
      <c r="BB36" s="613"/>
      <c r="BC36" s="613"/>
      <c r="BD36" s="613"/>
      <c r="BE36" s="613"/>
      <c r="BF36" s="688"/>
      <c r="BG36" s="609" t="s">
        <v>334</v>
      </c>
      <c r="BH36" s="610"/>
      <c r="BI36" s="610"/>
      <c r="BJ36" s="610"/>
      <c r="BK36" s="610"/>
      <c r="BL36" s="610"/>
      <c r="BM36" s="610"/>
      <c r="BN36" s="610"/>
      <c r="BO36" s="610"/>
      <c r="BP36" s="610"/>
      <c r="BQ36" s="610"/>
      <c r="BR36" s="610"/>
      <c r="BS36" s="610"/>
      <c r="BT36" s="610"/>
      <c r="BU36" s="611"/>
      <c r="BV36" s="612">
        <v>2593</v>
      </c>
      <c r="BW36" s="613"/>
      <c r="BX36" s="613"/>
      <c r="BY36" s="613"/>
      <c r="BZ36" s="613"/>
      <c r="CA36" s="613"/>
      <c r="CB36" s="688"/>
      <c r="CD36" s="620" t="s">
        <v>335</v>
      </c>
      <c r="CE36" s="621"/>
      <c r="CF36" s="621"/>
      <c r="CG36" s="621"/>
      <c r="CH36" s="621"/>
      <c r="CI36" s="621"/>
      <c r="CJ36" s="621"/>
      <c r="CK36" s="621"/>
      <c r="CL36" s="621"/>
      <c r="CM36" s="621"/>
      <c r="CN36" s="621"/>
      <c r="CO36" s="621"/>
      <c r="CP36" s="621"/>
      <c r="CQ36" s="622"/>
      <c r="CR36" s="623">
        <v>4257383</v>
      </c>
      <c r="CS36" s="624"/>
      <c r="CT36" s="624"/>
      <c r="CU36" s="624"/>
      <c r="CV36" s="624"/>
      <c r="CW36" s="624"/>
      <c r="CX36" s="624"/>
      <c r="CY36" s="625"/>
      <c r="CZ36" s="628">
        <v>18.7</v>
      </c>
      <c r="DA36" s="655"/>
      <c r="DB36" s="655"/>
      <c r="DC36" s="658"/>
      <c r="DD36" s="632">
        <v>3504517</v>
      </c>
      <c r="DE36" s="624"/>
      <c r="DF36" s="624"/>
      <c r="DG36" s="624"/>
      <c r="DH36" s="624"/>
      <c r="DI36" s="624"/>
      <c r="DJ36" s="624"/>
      <c r="DK36" s="625"/>
      <c r="DL36" s="632">
        <v>2363225</v>
      </c>
      <c r="DM36" s="624"/>
      <c r="DN36" s="624"/>
      <c r="DO36" s="624"/>
      <c r="DP36" s="624"/>
      <c r="DQ36" s="624"/>
      <c r="DR36" s="624"/>
      <c r="DS36" s="624"/>
      <c r="DT36" s="624"/>
      <c r="DU36" s="624"/>
      <c r="DV36" s="625"/>
      <c r="DW36" s="628">
        <v>17.7</v>
      </c>
      <c r="DX36" s="655"/>
      <c r="DY36" s="655"/>
      <c r="DZ36" s="655"/>
      <c r="EA36" s="655"/>
      <c r="EB36" s="655"/>
      <c r="EC36" s="656"/>
    </row>
    <row r="37" spans="2:133" ht="11.25" customHeight="1" x14ac:dyDescent="0.2">
      <c r="B37" s="620" t="s">
        <v>336</v>
      </c>
      <c r="C37" s="621"/>
      <c r="D37" s="621"/>
      <c r="E37" s="621"/>
      <c r="F37" s="621"/>
      <c r="G37" s="621"/>
      <c r="H37" s="621"/>
      <c r="I37" s="621"/>
      <c r="J37" s="621"/>
      <c r="K37" s="621"/>
      <c r="L37" s="621"/>
      <c r="M37" s="621"/>
      <c r="N37" s="621"/>
      <c r="O37" s="621"/>
      <c r="P37" s="621"/>
      <c r="Q37" s="622"/>
      <c r="R37" s="623">
        <v>455562</v>
      </c>
      <c r="S37" s="624"/>
      <c r="T37" s="624"/>
      <c r="U37" s="624"/>
      <c r="V37" s="624"/>
      <c r="W37" s="624"/>
      <c r="X37" s="624"/>
      <c r="Y37" s="625"/>
      <c r="Z37" s="626">
        <v>1.9</v>
      </c>
      <c r="AA37" s="626"/>
      <c r="AB37" s="626"/>
      <c r="AC37" s="626"/>
      <c r="AD37" s="627">
        <v>5314</v>
      </c>
      <c r="AE37" s="627"/>
      <c r="AF37" s="627"/>
      <c r="AG37" s="627"/>
      <c r="AH37" s="627"/>
      <c r="AI37" s="627"/>
      <c r="AJ37" s="627"/>
      <c r="AK37" s="627"/>
      <c r="AL37" s="628">
        <v>0</v>
      </c>
      <c r="AM37" s="629"/>
      <c r="AN37" s="629"/>
      <c r="AO37" s="630"/>
      <c r="AQ37" s="689" t="s">
        <v>337</v>
      </c>
      <c r="AR37" s="690"/>
      <c r="AS37" s="690"/>
      <c r="AT37" s="690"/>
      <c r="AU37" s="690"/>
      <c r="AV37" s="690"/>
      <c r="AW37" s="690"/>
      <c r="AX37" s="690"/>
      <c r="AY37" s="691"/>
      <c r="AZ37" s="623">
        <v>1349551</v>
      </c>
      <c r="BA37" s="624"/>
      <c r="BB37" s="624"/>
      <c r="BC37" s="624"/>
      <c r="BD37" s="653"/>
      <c r="BE37" s="653"/>
      <c r="BF37" s="669"/>
      <c r="BG37" s="620" t="s">
        <v>338</v>
      </c>
      <c r="BH37" s="621"/>
      <c r="BI37" s="621"/>
      <c r="BJ37" s="621"/>
      <c r="BK37" s="621"/>
      <c r="BL37" s="621"/>
      <c r="BM37" s="621"/>
      <c r="BN37" s="621"/>
      <c r="BO37" s="621"/>
      <c r="BP37" s="621"/>
      <c r="BQ37" s="621"/>
      <c r="BR37" s="621"/>
      <c r="BS37" s="621"/>
      <c r="BT37" s="621"/>
      <c r="BU37" s="622"/>
      <c r="BV37" s="623">
        <v>-13750</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1465682</v>
      </c>
      <c r="CS37" s="653"/>
      <c r="CT37" s="653"/>
      <c r="CU37" s="653"/>
      <c r="CV37" s="653"/>
      <c r="CW37" s="653"/>
      <c r="CX37" s="653"/>
      <c r="CY37" s="654"/>
      <c r="CZ37" s="628">
        <v>6.4</v>
      </c>
      <c r="DA37" s="655"/>
      <c r="DB37" s="655"/>
      <c r="DC37" s="658"/>
      <c r="DD37" s="632">
        <v>1115126</v>
      </c>
      <c r="DE37" s="653"/>
      <c r="DF37" s="653"/>
      <c r="DG37" s="653"/>
      <c r="DH37" s="653"/>
      <c r="DI37" s="653"/>
      <c r="DJ37" s="653"/>
      <c r="DK37" s="654"/>
      <c r="DL37" s="632">
        <v>979135</v>
      </c>
      <c r="DM37" s="653"/>
      <c r="DN37" s="653"/>
      <c r="DO37" s="653"/>
      <c r="DP37" s="653"/>
      <c r="DQ37" s="653"/>
      <c r="DR37" s="653"/>
      <c r="DS37" s="653"/>
      <c r="DT37" s="653"/>
      <c r="DU37" s="653"/>
      <c r="DV37" s="654"/>
      <c r="DW37" s="628">
        <v>7.3</v>
      </c>
      <c r="DX37" s="655"/>
      <c r="DY37" s="655"/>
      <c r="DZ37" s="655"/>
      <c r="EA37" s="655"/>
      <c r="EB37" s="655"/>
      <c r="EC37" s="656"/>
    </row>
    <row r="38" spans="2:133" ht="11.25" customHeight="1" x14ac:dyDescent="0.2">
      <c r="B38" s="620" t="s">
        <v>340</v>
      </c>
      <c r="C38" s="621"/>
      <c r="D38" s="621"/>
      <c r="E38" s="621"/>
      <c r="F38" s="621"/>
      <c r="G38" s="621"/>
      <c r="H38" s="621"/>
      <c r="I38" s="621"/>
      <c r="J38" s="621"/>
      <c r="K38" s="621"/>
      <c r="L38" s="621"/>
      <c r="M38" s="621"/>
      <c r="N38" s="621"/>
      <c r="O38" s="621"/>
      <c r="P38" s="621"/>
      <c r="Q38" s="622"/>
      <c r="R38" s="623">
        <v>1581830</v>
      </c>
      <c r="S38" s="624"/>
      <c r="T38" s="624"/>
      <c r="U38" s="624"/>
      <c r="V38" s="624"/>
      <c r="W38" s="624"/>
      <c r="X38" s="624"/>
      <c r="Y38" s="625"/>
      <c r="Z38" s="626">
        <v>6.7</v>
      </c>
      <c r="AA38" s="626"/>
      <c r="AB38" s="626"/>
      <c r="AC38" s="626"/>
      <c r="AD38" s="627" t="s">
        <v>132</v>
      </c>
      <c r="AE38" s="627"/>
      <c r="AF38" s="627"/>
      <c r="AG38" s="627"/>
      <c r="AH38" s="627"/>
      <c r="AI38" s="627"/>
      <c r="AJ38" s="627"/>
      <c r="AK38" s="627"/>
      <c r="AL38" s="628" t="s">
        <v>132</v>
      </c>
      <c r="AM38" s="629"/>
      <c r="AN38" s="629"/>
      <c r="AO38" s="630"/>
      <c r="AQ38" s="689" t="s">
        <v>341</v>
      </c>
      <c r="AR38" s="690"/>
      <c r="AS38" s="690"/>
      <c r="AT38" s="690"/>
      <c r="AU38" s="690"/>
      <c r="AV38" s="690"/>
      <c r="AW38" s="690"/>
      <c r="AX38" s="690"/>
      <c r="AY38" s="691"/>
      <c r="AZ38" s="623">
        <v>41882</v>
      </c>
      <c r="BA38" s="624"/>
      <c r="BB38" s="624"/>
      <c r="BC38" s="624"/>
      <c r="BD38" s="653"/>
      <c r="BE38" s="653"/>
      <c r="BF38" s="669"/>
      <c r="BG38" s="620" t="s">
        <v>342</v>
      </c>
      <c r="BH38" s="621"/>
      <c r="BI38" s="621"/>
      <c r="BJ38" s="621"/>
      <c r="BK38" s="621"/>
      <c r="BL38" s="621"/>
      <c r="BM38" s="621"/>
      <c r="BN38" s="621"/>
      <c r="BO38" s="621"/>
      <c r="BP38" s="621"/>
      <c r="BQ38" s="621"/>
      <c r="BR38" s="621"/>
      <c r="BS38" s="621"/>
      <c r="BT38" s="621"/>
      <c r="BU38" s="622"/>
      <c r="BV38" s="623">
        <v>4443</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1500411</v>
      </c>
      <c r="CS38" s="624"/>
      <c r="CT38" s="624"/>
      <c r="CU38" s="624"/>
      <c r="CV38" s="624"/>
      <c r="CW38" s="624"/>
      <c r="CX38" s="624"/>
      <c r="CY38" s="625"/>
      <c r="CZ38" s="628">
        <v>6.6</v>
      </c>
      <c r="DA38" s="655"/>
      <c r="DB38" s="655"/>
      <c r="DC38" s="658"/>
      <c r="DD38" s="632">
        <v>1271716</v>
      </c>
      <c r="DE38" s="624"/>
      <c r="DF38" s="624"/>
      <c r="DG38" s="624"/>
      <c r="DH38" s="624"/>
      <c r="DI38" s="624"/>
      <c r="DJ38" s="624"/>
      <c r="DK38" s="625"/>
      <c r="DL38" s="632">
        <v>1264593</v>
      </c>
      <c r="DM38" s="624"/>
      <c r="DN38" s="624"/>
      <c r="DO38" s="624"/>
      <c r="DP38" s="624"/>
      <c r="DQ38" s="624"/>
      <c r="DR38" s="624"/>
      <c r="DS38" s="624"/>
      <c r="DT38" s="624"/>
      <c r="DU38" s="624"/>
      <c r="DV38" s="625"/>
      <c r="DW38" s="628">
        <v>9.5</v>
      </c>
      <c r="DX38" s="655"/>
      <c r="DY38" s="655"/>
      <c r="DZ38" s="655"/>
      <c r="EA38" s="655"/>
      <c r="EB38" s="655"/>
      <c r="EC38" s="656"/>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132</v>
      </c>
      <c r="S39" s="624"/>
      <c r="T39" s="624"/>
      <c r="U39" s="624"/>
      <c r="V39" s="624"/>
      <c r="W39" s="624"/>
      <c r="X39" s="624"/>
      <c r="Y39" s="625"/>
      <c r="Z39" s="626" t="s">
        <v>132</v>
      </c>
      <c r="AA39" s="626"/>
      <c r="AB39" s="626"/>
      <c r="AC39" s="626"/>
      <c r="AD39" s="627" t="s">
        <v>132</v>
      </c>
      <c r="AE39" s="627"/>
      <c r="AF39" s="627"/>
      <c r="AG39" s="627"/>
      <c r="AH39" s="627"/>
      <c r="AI39" s="627"/>
      <c r="AJ39" s="627"/>
      <c r="AK39" s="627"/>
      <c r="AL39" s="628" t="s">
        <v>132</v>
      </c>
      <c r="AM39" s="629"/>
      <c r="AN39" s="629"/>
      <c r="AO39" s="630"/>
      <c r="AQ39" s="689" t="s">
        <v>345</v>
      </c>
      <c r="AR39" s="690"/>
      <c r="AS39" s="690"/>
      <c r="AT39" s="690"/>
      <c r="AU39" s="690"/>
      <c r="AV39" s="690"/>
      <c r="AW39" s="690"/>
      <c r="AX39" s="690"/>
      <c r="AY39" s="691"/>
      <c r="AZ39" s="623" t="s">
        <v>132</v>
      </c>
      <c r="BA39" s="624"/>
      <c r="BB39" s="624"/>
      <c r="BC39" s="624"/>
      <c r="BD39" s="653"/>
      <c r="BE39" s="653"/>
      <c r="BF39" s="669"/>
      <c r="BG39" s="620" t="s">
        <v>346</v>
      </c>
      <c r="BH39" s="621"/>
      <c r="BI39" s="621"/>
      <c r="BJ39" s="621"/>
      <c r="BK39" s="621"/>
      <c r="BL39" s="621"/>
      <c r="BM39" s="621"/>
      <c r="BN39" s="621"/>
      <c r="BO39" s="621"/>
      <c r="BP39" s="621"/>
      <c r="BQ39" s="621"/>
      <c r="BR39" s="621"/>
      <c r="BS39" s="621"/>
      <c r="BT39" s="621"/>
      <c r="BU39" s="622"/>
      <c r="BV39" s="623">
        <v>6912</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1104965</v>
      </c>
      <c r="CS39" s="653"/>
      <c r="CT39" s="653"/>
      <c r="CU39" s="653"/>
      <c r="CV39" s="653"/>
      <c r="CW39" s="653"/>
      <c r="CX39" s="653"/>
      <c r="CY39" s="654"/>
      <c r="CZ39" s="628">
        <v>4.8</v>
      </c>
      <c r="DA39" s="655"/>
      <c r="DB39" s="655"/>
      <c r="DC39" s="658"/>
      <c r="DD39" s="632">
        <v>764580</v>
      </c>
      <c r="DE39" s="653"/>
      <c r="DF39" s="653"/>
      <c r="DG39" s="653"/>
      <c r="DH39" s="653"/>
      <c r="DI39" s="653"/>
      <c r="DJ39" s="653"/>
      <c r="DK39" s="654"/>
      <c r="DL39" s="632" t="s">
        <v>132</v>
      </c>
      <c r="DM39" s="653"/>
      <c r="DN39" s="653"/>
      <c r="DO39" s="653"/>
      <c r="DP39" s="653"/>
      <c r="DQ39" s="653"/>
      <c r="DR39" s="653"/>
      <c r="DS39" s="653"/>
      <c r="DT39" s="653"/>
      <c r="DU39" s="653"/>
      <c r="DV39" s="654"/>
      <c r="DW39" s="628" t="s">
        <v>132</v>
      </c>
      <c r="DX39" s="655"/>
      <c r="DY39" s="655"/>
      <c r="DZ39" s="655"/>
      <c r="EA39" s="655"/>
      <c r="EB39" s="655"/>
      <c r="EC39" s="656"/>
    </row>
    <row r="40" spans="2:133" ht="11.25" customHeight="1" x14ac:dyDescent="0.2">
      <c r="B40" s="620" t="s">
        <v>348</v>
      </c>
      <c r="C40" s="621"/>
      <c r="D40" s="621"/>
      <c r="E40" s="621"/>
      <c r="F40" s="621"/>
      <c r="G40" s="621"/>
      <c r="H40" s="621"/>
      <c r="I40" s="621"/>
      <c r="J40" s="621"/>
      <c r="K40" s="621"/>
      <c r="L40" s="621"/>
      <c r="M40" s="621"/>
      <c r="N40" s="621"/>
      <c r="O40" s="621"/>
      <c r="P40" s="621"/>
      <c r="Q40" s="622"/>
      <c r="R40" s="623">
        <v>225030</v>
      </c>
      <c r="S40" s="624"/>
      <c r="T40" s="624"/>
      <c r="U40" s="624"/>
      <c r="V40" s="624"/>
      <c r="W40" s="624"/>
      <c r="X40" s="624"/>
      <c r="Y40" s="625"/>
      <c r="Z40" s="626">
        <v>0.9</v>
      </c>
      <c r="AA40" s="626"/>
      <c r="AB40" s="626"/>
      <c r="AC40" s="626"/>
      <c r="AD40" s="627" t="s">
        <v>132</v>
      </c>
      <c r="AE40" s="627"/>
      <c r="AF40" s="627"/>
      <c r="AG40" s="627"/>
      <c r="AH40" s="627"/>
      <c r="AI40" s="627"/>
      <c r="AJ40" s="627"/>
      <c r="AK40" s="627"/>
      <c r="AL40" s="628" t="s">
        <v>132</v>
      </c>
      <c r="AM40" s="629"/>
      <c r="AN40" s="629"/>
      <c r="AO40" s="630"/>
      <c r="AQ40" s="689" t="s">
        <v>349</v>
      </c>
      <c r="AR40" s="690"/>
      <c r="AS40" s="690"/>
      <c r="AT40" s="690"/>
      <c r="AU40" s="690"/>
      <c r="AV40" s="690"/>
      <c r="AW40" s="690"/>
      <c r="AX40" s="690"/>
      <c r="AY40" s="691"/>
      <c r="AZ40" s="623" t="s">
        <v>132</v>
      </c>
      <c r="BA40" s="624"/>
      <c r="BB40" s="624"/>
      <c r="BC40" s="624"/>
      <c r="BD40" s="653"/>
      <c r="BE40" s="653"/>
      <c r="BF40" s="669"/>
      <c r="BG40" s="673" t="s">
        <v>350</v>
      </c>
      <c r="BH40" s="674"/>
      <c r="BI40" s="674"/>
      <c r="BJ40" s="674"/>
      <c r="BK40" s="674"/>
      <c r="BL40" s="223"/>
      <c r="BM40" s="621" t="s">
        <v>351</v>
      </c>
      <c r="BN40" s="621"/>
      <c r="BO40" s="621"/>
      <c r="BP40" s="621"/>
      <c r="BQ40" s="621"/>
      <c r="BR40" s="621"/>
      <c r="BS40" s="621"/>
      <c r="BT40" s="621"/>
      <c r="BU40" s="622"/>
      <c r="BV40" s="623">
        <v>88</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8871</v>
      </c>
      <c r="CS40" s="624"/>
      <c r="CT40" s="624"/>
      <c r="CU40" s="624"/>
      <c r="CV40" s="624"/>
      <c r="CW40" s="624"/>
      <c r="CX40" s="624"/>
      <c r="CY40" s="625"/>
      <c r="CZ40" s="628">
        <v>0</v>
      </c>
      <c r="DA40" s="655"/>
      <c r="DB40" s="655"/>
      <c r="DC40" s="658"/>
      <c r="DD40" s="632">
        <v>4000</v>
      </c>
      <c r="DE40" s="624"/>
      <c r="DF40" s="624"/>
      <c r="DG40" s="624"/>
      <c r="DH40" s="624"/>
      <c r="DI40" s="624"/>
      <c r="DJ40" s="624"/>
      <c r="DK40" s="625"/>
      <c r="DL40" s="632" t="s">
        <v>132</v>
      </c>
      <c r="DM40" s="624"/>
      <c r="DN40" s="624"/>
      <c r="DO40" s="624"/>
      <c r="DP40" s="624"/>
      <c r="DQ40" s="624"/>
      <c r="DR40" s="624"/>
      <c r="DS40" s="624"/>
      <c r="DT40" s="624"/>
      <c r="DU40" s="624"/>
      <c r="DV40" s="625"/>
      <c r="DW40" s="628" t="s">
        <v>132</v>
      </c>
      <c r="DX40" s="655"/>
      <c r="DY40" s="655"/>
      <c r="DZ40" s="655"/>
      <c r="EA40" s="655"/>
      <c r="EB40" s="655"/>
      <c r="EC40" s="656"/>
    </row>
    <row r="41" spans="2:133" ht="11.25" customHeight="1" x14ac:dyDescent="0.2">
      <c r="B41" s="644" t="s">
        <v>353</v>
      </c>
      <c r="C41" s="645"/>
      <c r="D41" s="645"/>
      <c r="E41" s="645"/>
      <c r="F41" s="645"/>
      <c r="G41" s="645"/>
      <c r="H41" s="645"/>
      <c r="I41" s="645"/>
      <c r="J41" s="645"/>
      <c r="K41" s="645"/>
      <c r="L41" s="645"/>
      <c r="M41" s="645"/>
      <c r="N41" s="645"/>
      <c r="O41" s="645"/>
      <c r="P41" s="645"/>
      <c r="Q41" s="646"/>
      <c r="R41" s="698">
        <v>23725752</v>
      </c>
      <c r="S41" s="699"/>
      <c r="T41" s="699"/>
      <c r="U41" s="699"/>
      <c r="V41" s="699"/>
      <c r="W41" s="699"/>
      <c r="X41" s="699"/>
      <c r="Y41" s="700"/>
      <c r="Z41" s="701">
        <v>100</v>
      </c>
      <c r="AA41" s="701"/>
      <c r="AB41" s="701"/>
      <c r="AC41" s="701"/>
      <c r="AD41" s="702">
        <v>13124333</v>
      </c>
      <c r="AE41" s="702"/>
      <c r="AF41" s="702"/>
      <c r="AG41" s="702"/>
      <c r="AH41" s="702"/>
      <c r="AI41" s="702"/>
      <c r="AJ41" s="702"/>
      <c r="AK41" s="702"/>
      <c r="AL41" s="703">
        <v>100</v>
      </c>
      <c r="AM41" s="683"/>
      <c r="AN41" s="683"/>
      <c r="AO41" s="704"/>
      <c r="AQ41" s="689" t="s">
        <v>354</v>
      </c>
      <c r="AR41" s="690"/>
      <c r="AS41" s="690"/>
      <c r="AT41" s="690"/>
      <c r="AU41" s="690"/>
      <c r="AV41" s="690"/>
      <c r="AW41" s="690"/>
      <c r="AX41" s="690"/>
      <c r="AY41" s="691"/>
      <c r="AZ41" s="623">
        <v>243611</v>
      </c>
      <c r="BA41" s="624"/>
      <c r="BB41" s="624"/>
      <c r="BC41" s="624"/>
      <c r="BD41" s="653"/>
      <c r="BE41" s="653"/>
      <c r="BF41" s="669"/>
      <c r="BG41" s="673"/>
      <c r="BH41" s="674"/>
      <c r="BI41" s="674"/>
      <c r="BJ41" s="674"/>
      <c r="BK41" s="674"/>
      <c r="BL41" s="223"/>
      <c r="BM41" s="621" t="s">
        <v>355</v>
      </c>
      <c r="BN41" s="621"/>
      <c r="BO41" s="621"/>
      <c r="BP41" s="621"/>
      <c r="BQ41" s="621"/>
      <c r="BR41" s="621"/>
      <c r="BS41" s="621"/>
      <c r="BT41" s="621"/>
      <c r="BU41" s="622"/>
      <c r="BV41" s="623" t="s">
        <v>356</v>
      </c>
      <c r="BW41" s="624"/>
      <c r="BX41" s="624"/>
      <c r="BY41" s="624"/>
      <c r="BZ41" s="624"/>
      <c r="CA41" s="624"/>
      <c r="CB41" s="633"/>
      <c r="CD41" s="620" t="s">
        <v>357</v>
      </c>
      <c r="CE41" s="621"/>
      <c r="CF41" s="621"/>
      <c r="CG41" s="621"/>
      <c r="CH41" s="621"/>
      <c r="CI41" s="621"/>
      <c r="CJ41" s="621"/>
      <c r="CK41" s="621"/>
      <c r="CL41" s="621"/>
      <c r="CM41" s="621"/>
      <c r="CN41" s="621"/>
      <c r="CO41" s="621"/>
      <c r="CP41" s="621"/>
      <c r="CQ41" s="622"/>
      <c r="CR41" s="623" t="s">
        <v>132</v>
      </c>
      <c r="CS41" s="653"/>
      <c r="CT41" s="653"/>
      <c r="CU41" s="653"/>
      <c r="CV41" s="653"/>
      <c r="CW41" s="653"/>
      <c r="CX41" s="653"/>
      <c r="CY41" s="654"/>
      <c r="CZ41" s="628" t="s">
        <v>356</v>
      </c>
      <c r="DA41" s="655"/>
      <c r="DB41" s="655"/>
      <c r="DC41" s="658"/>
      <c r="DD41" s="632" t="s">
        <v>132</v>
      </c>
      <c r="DE41" s="653"/>
      <c r="DF41" s="653"/>
      <c r="DG41" s="653"/>
      <c r="DH41" s="653"/>
      <c r="DI41" s="653"/>
      <c r="DJ41" s="653"/>
      <c r="DK41" s="654"/>
      <c r="DL41" s="692"/>
      <c r="DM41" s="693"/>
      <c r="DN41" s="693"/>
      <c r="DO41" s="693"/>
      <c r="DP41" s="693"/>
      <c r="DQ41" s="693"/>
      <c r="DR41" s="693"/>
      <c r="DS41" s="693"/>
      <c r="DT41" s="693"/>
      <c r="DU41" s="693"/>
      <c r="DV41" s="694"/>
      <c r="DW41" s="695"/>
      <c r="DX41" s="696"/>
      <c r="DY41" s="696"/>
      <c r="DZ41" s="696"/>
      <c r="EA41" s="696"/>
      <c r="EB41" s="696"/>
      <c r="EC41" s="697"/>
    </row>
    <row r="42" spans="2:133" ht="11.25" customHeight="1" x14ac:dyDescent="0.2">
      <c r="AQ42" s="705" t="s">
        <v>358</v>
      </c>
      <c r="AR42" s="706"/>
      <c r="AS42" s="706"/>
      <c r="AT42" s="706"/>
      <c r="AU42" s="706"/>
      <c r="AV42" s="706"/>
      <c r="AW42" s="706"/>
      <c r="AX42" s="706"/>
      <c r="AY42" s="707"/>
      <c r="AZ42" s="698">
        <v>1256800</v>
      </c>
      <c r="BA42" s="699"/>
      <c r="BB42" s="699"/>
      <c r="BC42" s="699"/>
      <c r="BD42" s="682"/>
      <c r="BE42" s="682"/>
      <c r="BF42" s="684"/>
      <c r="BG42" s="675"/>
      <c r="BH42" s="676"/>
      <c r="BI42" s="676"/>
      <c r="BJ42" s="676"/>
      <c r="BK42" s="676"/>
      <c r="BL42" s="224"/>
      <c r="BM42" s="645" t="s">
        <v>359</v>
      </c>
      <c r="BN42" s="645"/>
      <c r="BO42" s="645"/>
      <c r="BP42" s="645"/>
      <c r="BQ42" s="645"/>
      <c r="BR42" s="645"/>
      <c r="BS42" s="645"/>
      <c r="BT42" s="645"/>
      <c r="BU42" s="646"/>
      <c r="BV42" s="698">
        <v>354</v>
      </c>
      <c r="BW42" s="699"/>
      <c r="BX42" s="699"/>
      <c r="BY42" s="699"/>
      <c r="BZ42" s="699"/>
      <c r="CA42" s="699"/>
      <c r="CB42" s="708"/>
      <c r="CD42" s="620" t="s">
        <v>360</v>
      </c>
      <c r="CE42" s="621"/>
      <c r="CF42" s="621"/>
      <c r="CG42" s="621"/>
      <c r="CH42" s="621"/>
      <c r="CI42" s="621"/>
      <c r="CJ42" s="621"/>
      <c r="CK42" s="621"/>
      <c r="CL42" s="621"/>
      <c r="CM42" s="621"/>
      <c r="CN42" s="621"/>
      <c r="CO42" s="621"/>
      <c r="CP42" s="621"/>
      <c r="CQ42" s="622"/>
      <c r="CR42" s="623">
        <v>2261275</v>
      </c>
      <c r="CS42" s="653"/>
      <c r="CT42" s="653"/>
      <c r="CU42" s="653"/>
      <c r="CV42" s="653"/>
      <c r="CW42" s="653"/>
      <c r="CX42" s="653"/>
      <c r="CY42" s="654"/>
      <c r="CZ42" s="628">
        <v>9.9</v>
      </c>
      <c r="DA42" s="655"/>
      <c r="DB42" s="655"/>
      <c r="DC42" s="658"/>
      <c r="DD42" s="632">
        <v>487894</v>
      </c>
      <c r="DE42" s="653"/>
      <c r="DF42" s="653"/>
      <c r="DG42" s="653"/>
      <c r="DH42" s="653"/>
      <c r="DI42" s="653"/>
      <c r="DJ42" s="653"/>
      <c r="DK42" s="654"/>
      <c r="DL42" s="692"/>
      <c r="DM42" s="693"/>
      <c r="DN42" s="693"/>
      <c r="DO42" s="693"/>
      <c r="DP42" s="693"/>
      <c r="DQ42" s="693"/>
      <c r="DR42" s="693"/>
      <c r="DS42" s="693"/>
      <c r="DT42" s="693"/>
      <c r="DU42" s="693"/>
      <c r="DV42" s="694"/>
      <c r="DW42" s="695"/>
      <c r="DX42" s="696"/>
      <c r="DY42" s="696"/>
      <c r="DZ42" s="696"/>
      <c r="EA42" s="696"/>
      <c r="EB42" s="696"/>
      <c r="EC42" s="697"/>
    </row>
    <row r="43" spans="2:133" ht="11.25" customHeight="1" x14ac:dyDescent="0.2">
      <c r="B43" s="214" t="s">
        <v>361</v>
      </c>
      <c r="CD43" s="620" t="s">
        <v>362</v>
      </c>
      <c r="CE43" s="621"/>
      <c r="CF43" s="621"/>
      <c r="CG43" s="621"/>
      <c r="CH43" s="621"/>
      <c r="CI43" s="621"/>
      <c r="CJ43" s="621"/>
      <c r="CK43" s="621"/>
      <c r="CL43" s="621"/>
      <c r="CM43" s="621"/>
      <c r="CN43" s="621"/>
      <c r="CO43" s="621"/>
      <c r="CP43" s="621"/>
      <c r="CQ43" s="622"/>
      <c r="CR43" s="623">
        <v>19569</v>
      </c>
      <c r="CS43" s="653"/>
      <c r="CT43" s="653"/>
      <c r="CU43" s="653"/>
      <c r="CV43" s="653"/>
      <c r="CW43" s="653"/>
      <c r="CX43" s="653"/>
      <c r="CY43" s="654"/>
      <c r="CZ43" s="628">
        <v>0.1</v>
      </c>
      <c r="DA43" s="655"/>
      <c r="DB43" s="655"/>
      <c r="DC43" s="658"/>
      <c r="DD43" s="632">
        <v>19569</v>
      </c>
      <c r="DE43" s="653"/>
      <c r="DF43" s="653"/>
      <c r="DG43" s="653"/>
      <c r="DH43" s="653"/>
      <c r="DI43" s="653"/>
      <c r="DJ43" s="653"/>
      <c r="DK43" s="654"/>
      <c r="DL43" s="692"/>
      <c r="DM43" s="693"/>
      <c r="DN43" s="693"/>
      <c r="DO43" s="693"/>
      <c r="DP43" s="693"/>
      <c r="DQ43" s="693"/>
      <c r="DR43" s="693"/>
      <c r="DS43" s="693"/>
      <c r="DT43" s="693"/>
      <c r="DU43" s="693"/>
      <c r="DV43" s="694"/>
      <c r="DW43" s="695"/>
      <c r="DX43" s="696"/>
      <c r="DY43" s="696"/>
      <c r="DZ43" s="696"/>
      <c r="EA43" s="696"/>
      <c r="EB43" s="696"/>
      <c r="EC43" s="697"/>
    </row>
    <row r="44" spans="2:133" ht="11.25" customHeight="1" x14ac:dyDescent="0.2">
      <c r="B44" s="709" t="s">
        <v>363</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309</v>
      </c>
      <c r="CE44" s="662"/>
      <c r="CF44" s="620" t="s">
        <v>364</v>
      </c>
      <c r="CG44" s="621"/>
      <c r="CH44" s="621"/>
      <c r="CI44" s="621"/>
      <c r="CJ44" s="621"/>
      <c r="CK44" s="621"/>
      <c r="CL44" s="621"/>
      <c r="CM44" s="621"/>
      <c r="CN44" s="621"/>
      <c r="CO44" s="621"/>
      <c r="CP44" s="621"/>
      <c r="CQ44" s="622"/>
      <c r="CR44" s="623">
        <v>2221641</v>
      </c>
      <c r="CS44" s="624"/>
      <c r="CT44" s="624"/>
      <c r="CU44" s="624"/>
      <c r="CV44" s="624"/>
      <c r="CW44" s="624"/>
      <c r="CX44" s="624"/>
      <c r="CY44" s="625"/>
      <c r="CZ44" s="628">
        <v>9.6999999999999993</v>
      </c>
      <c r="DA44" s="629"/>
      <c r="DB44" s="629"/>
      <c r="DC44" s="635"/>
      <c r="DD44" s="632">
        <v>486770</v>
      </c>
      <c r="DE44" s="624"/>
      <c r="DF44" s="624"/>
      <c r="DG44" s="624"/>
      <c r="DH44" s="624"/>
      <c r="DI44" s="624"/>
      <c r="DJ44" s="624"/>
      <c r="DK44" s="625"/>
      <c r="DL44" s="692"/>
      <c r="DM44" s="693"/>
      <c r="DN44" s="693"/>
      <c r="DO44" s="693"/>
      <c r="DP44" s="693"/>
      <c r="DQ44" s="693"/>
      <c r="DR44" s="693"/>
      <c r="DS44" s="693"/>
      <c r="DT44" s="693"/>
      <c r="DU44" s="693"/>
      <c r="DV44" s="694"/>
      <c r="DW44" s="695"/>
      <c r="DX44" s="696"/>
      <c r="DY44" s="696"/>
      <c r="DZ44" s="696"/>
      <c r="EA44" s="696"/>
      <c r="EB44" s="696"/>
      <c r="EC44" s="697"/>
    </row>
    <row r="45" spans="2:133" ht="11.25" customHeight="1" x14ac:dyDescent="0.2">
      <c r="B45" s="709" t="s">
        <v>365</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366</v>
      </c>
      <c r="CG45" s="621"/>
      <c r="CH45" s="621"/>
      <c r="CI45" s="621"/>
      <c r="CJ45" s="621"/>
      <c r="CK45" s="621"/>
      <c r="CL45" s="621"/>
      <c r="CM45" s="621"/>
      <c r="CN45" s="621"/>
      <c r="CO45" s="621"/>
      <c r="CP45" s="621"/>
      <c r="CQ45" s="622"/>
      <c r="CR45" s="623">
        <v>987871</v>
      </c>
      <c r="CS45" s="653"/>
      <c r="CT45" s="653"/>
      <c r="CU45" s="653"/>
      <c r="CV45" s="653"/>
      <c r="CW45" s="653"/>
      <c r="CX45" s="653"/>
      <c r="CY45" s="654"/>
      <c r="CZ45" s="628">
        <v>4.3</v>
      </c>
      <c r="DA45" s="655"/>
      <c r="DB45" s="655"/>
      <c r="DC45" s="658"/>
      <c r="DD45" s="632">
        <v>37045</v>
      </c>
      <c r="DE45" s="653"/>
      <c r="DF45" s="653"/>
      <c r="DG45" s="653"/>
      <c r="DH45" s="653"/>
      <c r="DI45" s="653"/>
      <c r="DJ45" s="653"/>
      <c r="DK45" s="654"/>
      <c r="DL45" s="692"/>
      <c r="DM45" s="693"/>
      <c r="DN45" s="693"/>
      <c r="DO45" s="693"/>
      <c r="DP45" s="693"/>
      <c r="DQ45" s="693"/>
      <c r="DR45" s="693"/>
      <c r="DS45" s="693"/>
      <c r="DT45" s="693"/>
      <c r="DU45" s="693"/>
      <c r="DV45" s="694"/>
      <c r="DW45" s="695"/>
      <c r="DX45" s="696"/>
      <c r="DY45" s="696"/>
      <c r="DZ45" s="696"/>
      <c r="EA45" s="696"/>
      <c r="EB45" s="696"/>
      <c r="EC45" s="697"/>
    </row>
    <row r="46" spans="2:133" ht="11.25" customHeight="1" x14ac:dyDescent="0.2">
      <c r="B46" s="225"/>
      <c r="CD46" s="663"/>
      <c r="CE46" s="664"/>
      <c r="CF46" s="620" t="s">
        <v>367</v>
      </c>
      <c r="CG46" s="621"/>
      <c r="CH46" s="621"/>
      <c r="CI46" s="621"/>
      <c r="CJ46" s="621"/>
      <c r="CK46" s="621"/>
      <c r="CL46" s="621"/>
      <c r="CM46" s="621"/>
      <c r="CN46" s="621"/>
      <c r="CO46" s="621"/>
      <c r="CP46" s="621"/>
      <c r="CQ46" s="622"/>
      <c r="CR46" s="623">
        <v>1142066</v>
      </c>
      <c r="CS46" s="624"/>
      <c r="CT46" s="624"/>
      <c r="CU46" s="624"/>
      <c r="CV46" s="624"/>
      <c r="CW46" s="624"/>
      <c r="CX46" s="624"/>
      <c r="CY46" s="625"/>
      <c r="CZ46" s="628">
        <v>5</v>
      </c>
      <c r="DA46" s="629"/>
      <c r="DB46" s="629"/>
      <c r="DC46" s="635"/>
      <c r="DD46" s="632">
        <v>424467</v>
      </c>
      <c r="DE46" s="624"/>
      <c r="DF46" s="624"/>
      <c r="DG46" s="624"/>
      <c r="DH46" s="624"/>
      <c r="DI46" s="624"/>
      <c r="DJ46" s="624"/>
      <c r="DK46" s="625"/>
      <c r="DL46" s="692"/>
      <c r="DM46" s="693"/>
      <c r="DN46" s="693"/>
      <c r="DO46" s="693"/>
      <c r="DP46" s="693"/>
      <c r="DQ46" s="693"/>
      <c r="DR46" s="693"/>
      <c r="DS46" s="693"/>
      <c r="DT46" s="693"/>
      <c r="DU46" s="693"/>
      <c r="DV46" s="694"/>
      <c r="DW46" s="695"/>
      <c r="DX46" s="696"/>
      <c r="DY46" s="696"/>
      <c r="DZ46" s="696"/>
      <c r="EA46" s="696"/>
      <c r="EB46" s="696"/>
      <c r="EC46" s="697"/>
    </row>
    <row r="47" spans="2:133" ht="11.25" customHeight="1" x14ac:dyDescent="0.2">
      <c r="B47" s="225"/>
      <c r="CD47" s="663"/>
      <c r="CE47" s="664"/>
      <c r="CF47" s="620" t="s">
        <v>368</v>
      </c>
      <c r="CG47" s="621"/>
      <c r="CH47" s="621"/>
      <c r="CI47" s="621"/>
      <c r="CJ47" s="621"/>
      <c r="CK47" s="621"/>
      <c r="CL47" s="621"/>
      <c r="CM47" s="621"/>
      <c r="CN47" s="621"/>
      <c r="CO47" s="621"/>
      <c r="CP47" s="621"/>
      <c r="CQ47" s="622"/>
      <c r="CR47" s="623">
        <v>39634</v>
      </c>
      <c r="CS47" s="653"/>
      <c r="CT47" s="653"/>
      <c r="CU47" s="653"/>
      <c r="CV47" s="653"/>
      <c r="CW47" s="653"/>
      <c r="CX47" s="653"/>
      <c r="CY47" s="654"/>
      <c r="CZ47" s="628">
        <v>0.2</v>
      </c>
      <c r="DA47" s="655"/>
      <c r="DB47" s="655"/>
      <c r="DC47" s="658"/>
      <c r="DD47" s="632">
        <v>1124</v>
      </c>
      <c r="DE47" s="653"/>
      <c r="DF47" s="653"/>
      <c r="DG47" s="653"/>
      <c r="DH47" s="653"/>
      <c r="DI47" s="653"/>
      <c r="DJ47" s="653"/>
      <c r="DK47" s="654"/>
      <c r="DL47" s="692"/>
      <c r="DM47" s="693"/>
      <c r="DN47" s="693"/>
      <c r="DO47" s="693"/>
      <c r="DP47" s="693"/>
      <c r="DQ47" s="693"/>
      <c r="DR47" s="693"/>
      <c r="DS47" s="693"/>
      <c r="DT47" s="693"/>
      <c r="DU47" s="693"/>
      <c r="DV47" s="694"/>
      <c r="DW47" s="695"/>
      <c r="DX47" s="696"/>
      <c r="DY47" s="696"/>
      <c r="DZ47" s="696"/>
      <c r="EA47" s="696"/>
      <c r="EB47" s="696"/>
      <c r="EC47" s="697"/>
    </row>
    <row r="48" spans="2:133" ht="11" x14ac:dyDescent="0.2">
      <c r="B48" s="225"/>
      <c r="CD48" s="665"/>
      <c r="CE48" s="666"/>
      <c r="CF48" s="620" t="s">
        <v>369</v>
      </c>
      <c r="CG48" s="621"/>
      <c r="CH48" s="621"/>
      <c r="CI48" s="621"/>
      <c r="CJ48" s="621"/>
      <c r="CK48" s="621"/>
      <c r="CL48" s="621"/>
      <c r="CM48" s="621"/>
      <c r="CN48" s="621"/>
      <c r="CO48" s="621"/>
      <c r="CP48" s="621"/>
      <c r="CQ48" s="622"/>
      <c r="CR48" s="623" t="s">
        <v>356</v>
      </c>
      <c r="CS48" s="624"/>
      <c r="CT48" s="624"/>
      <c r="CU48" s="624"/>
      <c r="CV48" s="624"/>
      <c r="CW48" s="624"/>
      <c r="CX48" s="624"/>
      <c r="CY48" s="625"/>
      <c r="CZ48" s="628" t="s">
        <v>356</v>
      </c>
      <c r="DA48" s="629"/>
      <c r="DB48" s="629"/>
      <c r="DC48" s="635"/>
      <c r="DD48" s="632" t="s">
        <v>356</v>
      </c>
      <c r="DE48" s="624"/>
      <c r="DF48" s="624"/>
      <c r="DG48" s="624"/>
      <c r="DH48" s="624"/>
      <c r="DI48" s="624"/>
      <c r="DJ48" s="624"/>
      <c r="DK48" s="625"/>
      <c r="DL48" s="692"/>
      <c r="DM48" s="693"/>
      <c r="DN48" s="693"/>
      <c r="DO48" s="693"/>
      <c r="DP48" s="693"/>
      <c r="DQ48" s="693"/>
      <c r="DR48" s="693"/>
      <c r="DS48" s="693"/>
      <c r="DT48" s="693"/>
      <c r="DU48" s="693"/>
      <c r="DV48" s="694"/>
      <c r="DW48" s="695"/>
      <c r="DX48" s="696"/>
      <c r="DY48" s="696"/>
      <c r="DZ48" s="696"/>
      <c r="EA48" s="696"/>
      <c r="EB48" s="696"/>
      <c r="EC48" s="697"/>
    </row>
    <row r="49" spans="2:133" ht="11.25" customHeight="1" x14ac:dyDescent="0.2">
      <c r="B49" s="225"/>
      <c r="CD49" s="644" t="s">
        <v>370</v>
      </c>
      <c r="CE49" s="645"/>
      <c r="CF49" s="645"/>
      <c r="CG49" s="645"/>
      <c r="CH49" s="645"/>
      <c r="CI49" s="645"/>
      <c r="CJ49" s="645"/>
      <c r="CK49" s="645"/>
      <c r="CL49" s="645"/>
      <c r="CM49" s="645"/>
      <c r="CN49" s="645"/>
      <c r="CO49" s="645"/>
      <c r="CP49" s="645"/>
      <c r="CQ49" s="646"/>
      <c r="CR49" s="698">
        <v>22818436</v>
      </c>
      <c r="CS49" s="682"/>
      <c r="CT49" s="682"/>
      <c r="CU49" s="682"/>
      <c r="CV49" s="682"/>
      <c r="CW49" s="682"/>
      <c r="CX49" s="682"/>
      <c r="CY49" s="711"/>
      <c r="CZ49" s="703">
        <v>100</v>
      </c>
      <c r="DA49" s="712"/>
      <c r="DB49" s="712"/>
      <c r="DC49" s="713"/>
      <c r="DD49" s="714">
        <v>15306687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1fOku5hzZCPmmBRSSWOJGG6r9hoOvALxBRNFmu00XJkPoiRnuCFIDxWEEaAW3WR6yVqW2rk3ztZ4e1uu8O0dEQ==" saltValue="4am1KLcQ4/KR8dHcW7PKl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81640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371</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372</v>
      </c>
      <c r="DK2" s="723"/>
      <c r="DL2" s="723"/>
      <c r="DM2" s="723"/>
      <c r="DN2" s="723"/>
      <c r="DO2" s="724"/>
      <c r="DP2" s="228"/>
      <c r="DQ2" s="722" t="s">
        <v>373</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374</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375</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376</v>
      </c>
      <c r="B5" s="728"/>
      <c r="C5" s="728"/>
      <c r="D5" s="728"/>
      <c r="E5" s="728"/>
      <c r="F5" s="728"/>
      <c r="G5" s="728"/>
      <c r="H5" s="728"/>
      <c r="I5" s="728"/>
      <c r="J5" s="728"/>
      <c r="K5" s="728"/>
      <c r="L5" s="728"/>
      <c r="M5" s="728"/>
      <c r="N5" s="728"/>
      <c r="O5" s="728"/>
      <c r="P5" s="729"/>
      <c r="Q5" s="733" t="s">
        <v>377</v>
      </c>
      <c r="R5" s="734"/>
      <c r="S5" s="734"/>
      <c r="T5" s="734"/>
      <c r="U5" s="735"/>
      <c r="V5" s="733" t="s">
        <v>378</v>
      </c>
      <c r="W5" s="734"/>
      <c r="X5" s="734"/>
      <c r="Y5" s="734"/>
      <c r="Z5" s="735"/>
      <c r="AA5" s="733" t="s">
        <v>379</v>
      </c>
      <c r="AB5" s="734"/>
      <c r="AC5" s="734"/>
      <c r="AD5" s="734"/>
      <c r="AE5" s="734"/>
      <c r="AF5" s="739" t="s">
        <v>380</v>
      </c>
      <c r="AG5" s="734"/>
      <c r="AH5" s="734"/>
      <c r="AI5" s="734"/>
      <c r="AJ5" s="740"/>
      <c r="AK5" s="734" t="s">
        <v>381</v>
      </c>
      <c r="AL5" s="734"/>
      <c r="AM5" s="734"/>
      <c r="AN5" s="734"/>
      <c r="AO5" s="735"/>
      <c r="AP5" s="733" t="s">
        <v>382</v>
      </c>
      <c r="AQ5" s="734"/>
      <c r="AR5" s="734"/>
      <c r="AS5" s="734"/>
      <c r="AT5" s="735"/>
      <c r="AU5" s="733" t="s">
        <v>383</v>
      </c>
      <c r="AV5" s="734"/>
      <c r="AW5" s="734"/>
      <c r="AX5" s="734"/>
      <c r="AY5" s="740"/>
      <c r="AZ5" s="232"/>
      <c r="BA5" s="232"/>
      <c r="BB5" s="232"/>
      <c r="BC5" s="232"/>
      <c r="BD5" s="232"/>
      <c r="BE5" s="233"/>
      <c r="BF5" s="233"/>
      <c r="BG5" s="233"/>
      <c r="BH5" s="233"/>
      <c r="BI5" s="233"/>
      <c r="BJ5" s="233"/>
      <c r="BK5" s="233"/>
      <c r="BL5" s="233"/>
      <c r="BM5" s="233"/>
      <c r="BN5" s="233"/>
      <c r="BO5" s="233"/>
      <c r="BP5" s="233"/>
      <c r="BQ5" s="727" t="s">
        <v>384</v>
      </c>
      <c r="BR5" s="728"/>
      <c r="BS5" s="728"/>
      <c r="BT5" s="728"/>
      <c r="BU5" s="728"/>
      <c r="BV5" s="728"/>
      <c r="BW5" s="728"/>
      <c r="BX5" s="728"/>
      <c r="BY5" s="728"/>
      <c r="BZ5" s="728"/>
      <c r="CA5" s="728"/>
      <c r="CB5" s="728"/>
      <c r="CC5" s="728"/>
      <c r="CD5" s="728"/>
      <c r="CE5" s="728"/>
      <c r="CF5" s="728"/>
      <c r="CG5" s="729"/>
      <c r="CH5" s="733" t="s">
        <v>385</v>
      </c>
      <c r="CI5" s="734"/>
      <c r="CJ5" s="734"/>
      <c r="CK5" s="734"/>
      <c r="CL5" s="735"/>
      <c r="CM5" s="733" t="s">
        <v>386</v>
      </c>
      <c r="CN5" s="734"/>
      <c r="CO5" s="734"/>
      <c r="CP5" s="734"/>
      <c r="CQ5" s="735"/>
      <c r="CR5" s="733" t="s">
        <v>387</v>
      </c>
      <c r="CS5" s="734"/>
      <c r="CT5" s="734"/>
      <c r="CU5" s="734"/>
      <c r="CV5" s="735"/>
      <c r="CW5" s="733" t="s">
        <v>388</v>
      </c>
      <c r="CX5" s="734"/>
      <c r="CY5" s="734"/>
      <c r="CZ5" s="734"/>
      <c r="DA5" s="735"/>
      <c r="DB5" s="733" t="s">
        <v>389</v>
      </c>
      <c r="DC5" s="734"/>
      <c r="DD5" s="734"/>
      <c r="DE5" s="734"/>
      <c r="DF5" s="735"/>
      <c r="DG5" s="763" t="s">
        <v>390</v>
      </c>
      <c r="DH5" s="764"/>
      <c r="DI5" s="764"/>
      <c r="DJ5" s="764"/>
      <c r="DK5" s="765"/>
      <c r="DL5" s="763" t="s">
        <v>391</v>
      </c>
      <c r="DM5" s="764"/>
      <c r="DN5" s="764"/>
      <c r="DO5" s="764"/>
      <c r="DP5" s="765"/>
      <c r="DQ5" s="733" t="s">
        <v>392</v>
      </c>
      <c r="DR5" s="734"/>
      <c r="DS5" s="734"/>
      <c r="DT5" s="734"/>
      <c r="DU5" s="735"/>
      <c r="DV5" s="733" t="s">
        <v>383</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393</v>
      </c>
      <c r="C7" s="750"/>
      <c r="D7" s="750"/>
      <c r="E7" s="750"/>
      <c r="F7" s="750"/>
      <c r="G7" s="750"/>
      <c r="H7" s="750"/>
      <c r="I7" s="750"/>
      <c r="J7" s="750"/>
      <c r="K7" s="750"/>
      <c r="L7" s="750"/>
      <c r="M7" s="750"/>
      <c r="N7" s="750"/>
      <c r="O7" s="750"/>
      <c r="P7" s="751"/>
      <c r="Q7" s="752">
        <v>23730</v>
      </c>
      <c r="R7" s="753"/>
      <c r="S7" s="753"/>
      <c r="T7" s="753"/>
      <c r="U7" s="753"/>
      <c r="V7" s="753">
        <v>22823</v>
      </c>
      <c r="W7" s="753"/>
      <c r="X7" s="753"/>
      <c r="Y7" s="753"/>
      <c r="Z7" s="753"/>
      <c r="AA7" s="753">
        <v>906</v>
      </c>
      <c r="AB7" s="753"/>
      <c r="AC7" s="753"/>
      <c r="AD7" s="753"/>
      <c r="AE7" s="754"/>
      <c r="AF7" s="755">
        <v>772</v>
      </c>
      <c r="AG7" s="756"/>
      <c r="AH7" s="756"/>
      <c r="AI7" s="756"/>
      <c r="AJ7" s="757"/>
      <c r="AK7" s="758">
        <v>637</v>
      </c>
      <c r="AL7" s="759"/>
      <c r="AM7" s="759"/>
      <c r="AN7" s="759"/>
      <c r="AO7" s="759"/>
      <c r="AP7" s="759">
        <v>25646</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596</v>
      </c>
      <c r="BT7" s="747"/>
      <c r="BU7" s="747"/>
      <c r="BV7" s="747"/>
      <c r="BW7" s="747"/>
      <c r="BX7" s="747"/>
      <c r="BY7" s="747"/>
      <c r="BZ7" s="747"/>
      <c r="CA7" s="747"/>
      <c r="CB7" s="747"/>
      <c r="CC7" s="747"/>
      <c r="CD7" s="747"/>
      <c r="CE7" s="747"/>
      <c r="CF7" s="747"/>
      <c r="CG7" s="762"/>
      <c r="CH7" s="743">
        <v>-7</v>
      </c>
      <c r="CI7" s="744"/>
      <c r="CJ7" s="744"/>
      <c r="CK7" s="744"/>
      <c r="CL7" s="745"/>
      <c r="CM7" s="743">
        <v>160</v>
      </c>
      <c r="CN7" s="744"/>
      <c r="CO7" s="744"/>
      <c r="CP7" s="744"/>
      <c r="CQ7" s="745"/>
      <c r="CR7" s="743">
        <v>5</v>
      </c>
      <c r="CS7" s="744"/>
      <c r="CT7" s="744"/>
      <c r="CU7" s="744"/>
      <c r="CV7" s="745"/>
      <c r="CW7" s="743">
        <v>24</v>
      </c>
      <c r="CX7" s="744"/>
      <c r="CY7" s="744"/>
      <c r="CZ7" s="744"/>
      <c r="DA7" s="745"/>
      <c r="DB7" s="743" t="s">
        <v>525</v>
      </c>
      <c r="DC7" s="744"/>
      <c r="DD7" s="744"/>
      <c r="DE7" s="744"/>
      <c r="DF7" s="745"/>
      <c r="DG7" s="743" t="s">
        <v>525</v>
      </c>
      <c r="DH7" s="744"/>
      <c r="DI7" s="744"/>
      <c r="DJ7" s="744"/>
      <c r="DK7" s="745"/>
      <c r="DL7" s="743" t="s">
        <v>525</v>
      </c>
      <c r="DM7" s="744"/>
      <c r="DN7" s="744"/>
      <c r="DO7" s="744"/>
      <c r="DP7" s="745"/>
      <c r="DQ7" s="743" t="s">
        <v>525</v>
      </c>
      <c r="DR7" s="744"/>
      <c r="DS7" s="744"/>
      <c r="DT7" s="744"/>
      <c r="DU7" s="745"/>
      <c r="DV7" s="746"/>
      <c r="DW7" s="747"/>
      <c r="DX7" s="747"/>
      <c r="DY7" s="747"/>
      <c r="DZ7" s="748"/>
      <c r="EA7" s="234"/>
    </row>
    <row r="8" spans="1:131" s="235" customFormat="1" ht="26.25" customHeight="1" x14ac:dyDescent="0.2">
      <c r="A8" s="238">
        <v>2</v>
      </c>
      <c r="B8" s="780" t="s">
        <v>394</v>
      </c>
      <c r="C8" s="781"/>
      <c r="D8" s="781"/>
      <c r="E8" s="781"/>
      <c r="F8" s="781"/>
      <c r="G8" s="781"/>
      <c r="H8" s="781"/>
      <c r="I8" s="781"/>
      <c r="J8" s="781"/>
      <c r="K8" s="781"/>
      <c r="L8" s="781"/>
      <c r="M8" s="781"/>
      <c r="N8" s="781"/>
      <c r="O8" s="781"/>
      <c r="P8" s="782"/>
      <c r="Q8" s="783">
        <v>12</v>
      </c>
      <c r="R8" s="784"/>
      <c r="S8" s="784"/>
      <c r="T8" s="784"/>
      <c r="U8" s="784"/>
      <c r="V8" s="784">
        <v>11</v>
      </c>
      <c r="W8" s="784"/>
      <c r="X8" s="784"/>
      <c r="Y8" s="784"/>
      <c r="Z8" s="784"/>
      <c r="AA8" s="784">
        <v>1</v>
      </c>
      <c r="AB8" s="784"/>
      <c r="AC8" s="784"/>
      <c r="AD8" s="784"/>
      <c r="AE8" s="785"/>
      <c r="AF8" s="786">
        <v>1</v>
      </c>
      <c r="AG8" s="787"/>
      <c r="AH8" s="787"/>
      <c r="AI8" s="787"/>
      <c r="AJ8" s="788"/>
      <c r="AK8" s="769" t="s">
        <v>525</v>
      </c>
      <c r="AL8" s="770"/>
      <c r="AM8" s="770"/>
      <c r="AN8" s="770"/>
      <c r="AO8" s="770"/>
      <c r="AP8" s="770" t="s">
        <v>525</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2">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395</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396</v>
      </c>
      <c r="B23" s="789" t="s">
        <v>397</v>
      </c>
      <c r="C23" s="790"/>
      <c r="D23" s="790"/>
      <c r="E23" s="790"/>
      <c r="F23" s="790"/>
      <c r="G23" s="790"/>
      <c r="H23" s="790"/>
      <c r="I23" s="790"/>
      <c r="J23" s="790"/>
      <c r="K23" s="790"/>
      <c r="L23" s="790"/>
      <c r="M23" s="790"/>
      <c r="N23" s="790"/>
      <c r="O23" s="790"/>
      <c r="P23" s="791"/>
      <c r="Q23" s="792">
        <v>23734</v>
      </c>
      <c r="R23" s="793"/>
      <c r="S23" s="793"/>
      <c r="T23" s="793"/>
      <c r="U23" s="793"/>
      <c r="V23" s="793">
        <v>22827</v>
      </c>
      <c r="W23" s="793"/>
      <c r="X23" s="793"/>
      <c r="Y23" s="793"/>
      <c r="Z23" s="793"/>
      <c r="AA23" s="793">
        <v>907</v>
      </c>
      <c r="AB23" s="793"/>
      <c r="AC23" s="793"/>
      <c r="AD23" s="793"/>
      <c r="AE23" s="794"/>
      <c r="AF23" s="795">
        <v>773</v>
      </c>
      <c r="AG23" s="793"/>
      <c r="AH23" s="793"/>
      <c r="AI23" s="793"/>
      <c r="AJ23" s="796"/>
      <c r="AK23" s="797"/>
      <c r="AL23" s="798"/>
      <c r="AM23" s="798"/>
      <c r="AN23" s="798"/>
      <c r="AO23" s="798"/>
      <c r="AP23" s="793">
        <v>25646</v>
      </c>
      <c r="AQ23" s="793"/>
      <c r="AR23" s="793"/>
      <c r="AS23" s="793"/>
      <c r="AT23" s="793"/>
      <c r="AU23" s="809"/>
      <c r="AV23" s="809"/>
      <c r="AW23" s="809"/>
      <c r="AX23" s="809"/>
      <c r="AY23" s="810"/>
      <c r="AZ23" s="811" t="s">
        <v>398</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399</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400</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376</v>
      </c>
      <c r="B26" s="728"/>
      <c r="C26" s="728"/>
      <c r="D26" s="728"/>
      <c r="E26" s="728"/>
      <c r="F26" s="728"/>
      <c r="G26" s="728"/>
      <c r="H26" s="728"/>
      <c r="I26" s="728"/>
      <c r="J26" s="728"/>
      <c r="K26" s="728"/>
      <c r="L26" s="728"/>
      <c r="M26" s="728"/>
      <c r="N26" s="728"/>
      <c r="O26" s="728"/>
      <c r="P26" s="729"/>
      <c r="Q26" s="733" t="s">
        <v>401</v>
      </c>
      <c r="R26" s="734"/>
      <c r="S26" s="734"/>
      <c r="T26" s="734"/>
      <c r="U26" s="735"/>
      <c r="V26" s="733" t="s">
        <v>402</v>
      </c>
      <c r="W26" s="734"/>
      <c r="X26" s="734"/>
      <c r="Y26" s="734"/>
      <c r="Z26" s="735"/>
      <c r="AA26" s="733" t="s">
        <v>403</v>
      </c>
      <c r="AB26" s="734"/>
      <c r="AC26" s="734"/>
      <c r="AD26" s="734"/>
      <c r="AE26" s="734"/>
      <c r="AF26" s="814" t="s">
        <v>404</v>
      </c>
      <c r="AG26" s="815"/>
      <c r="AH26" s="815"/>
      <c r="AI26" s="815"/>
      <c r="AJ26" s="816"/>
      <c r="AK26" s="734" t="s">
        <v>405</v>
      </c>
      <c r="AL26" s="734"/>
      <c r="AM26" s="734"/>
      <c r="AN26" s="734"/>
      <c r="AO26" s="735"/>
      <c r="AP26" s="733" t="s">
        <v>406</v>
      </c>
      <c r="AQ26" s="734"/>
      <c r="AR26" s="734"/>
      <c r="AS26" s="734"/>
      <c r="AT26" s="735"/>
      <c r="AU26" s="733" t="s">
        <v>407</v>
      </c>
      <c r="AV26" s="734"/>
      <c r="AW26" s="734"/>
      <c r="AX26" s="734"/>
      <c r="AY26" s="735"/>
      <c r="AZ26" s="733" t="s">
        <v>408</v>
      </c>
      <c r="BA26" s="734"/>
      <c r="BB26" s="734"/>
      <c r="BC26" s="734"/>
      <c r="BD26" s="735"/>
      <c r="BE26" s="733" t="s">
        <v>383</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409</v>
      </c>
      <c r="C28" s="750"/>
      <c r="D28" s="750"/>
      <c r="E28" s="750"/>
      <c r="F28" s="750"/>
      <c r="G28" s="750"/>
      <c r="H28" s="750"/>
      <c r="I28" s="750"/>
      <c r="J28" s="750"/>
      <c r="K28" s="750"/>
      <c r="L28" s="750"/>
      <c r="M28" s="750"/>
      <c r="N28" s="750"/>
      <c r="O28" s="750"/>
      <c r="P28" s="751"/>
      <c r="Q28" s="822">
        <v>3401</v>
      </c>
      <c r="R28" s="823"/>
      <c r="S28" s="823"/>
      <c r="T28" s="823"/>
      <c r="U28" s="823"/>
      <c r="V28" s="823">
        <v>3398</v>
      </c>
      <c r="W28" s="823"/>
      <c r="X28" s="823"/>
      <c r="Y28" s="823"/>
      <c r="Z28" s="823"/>
      <c r="AA28" s="823">
        <v>3</v>
      </c>
      <c r="AB28" s="823"/>
      <c r="AC28" s="823"/>
      <c r="AD28" s="823"/>
      <c r="AE28" s="824"/>
      <c r="AF28" s="825">
        <v>3</v>
      </c>
      <c r="AG28" s="823"/>
      <c r="AH28" s="823"/>
      <c r="AI28" s="823"/>
      <c r="AJ28" s="826"/>
      <c r="AK28" s="827">
        <v>226</v>
      </c>
      <c r="AL28" s="828"/>
      <c r="AM28" s="828"/>
      <c r="AN28" s="828"/>
      <c r="AO28" s="828"/>
      <c r="AP28" s="828" t="s">
        <v>525</v>
      </c>
      <c r="AQ28" s="828"/>
      <c r="AR28" s="828"/>
      <c r="AS28" s="828"/>
      <c r="AT28" s="828"/>
      <c r="AU28" s="828" t="s">
        <v>525</v>
      </c>
      <c r="AV28" s="828"/>
      <c r="AW28" s="828"/>
      <c r="AX28" s="828"/>
      <c r="AY28" s="828"/>
      <c r="AZ28" s="829" t="s">
        <v>525</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410</v>
      </c>
      <c r="C29" s="781"/>
      <c r="D29" s="781"/>
      <c r="E29" s="781"/>
      <c r="F29" s="781"/>
      <c r="G29" s="781"/>
      <c r="H29" s="781"/>
      <c r="I29" s="781"/>
      <c r="J29" s="781"/>
      <c r="K29" s="781"/>
      <c r="L29" s="781"/>
      <c r="M29" s="781"/>
      <c r="N29" s="781"/>
      <c r="O29" s="781"/>
      <c r="P29" s="782"/>
      <c r="Q29" s="783">
        <v>4573</v>
      </c>
      <c r="R29" s="784"/>
      <c r="S29" s="784"/>
      <c r="T29" s="784"/>
      <c r="U29" s="784"/>
      <c r="V29" s="784">
        <v>4478</v>
      </c>
      <c r="W29" s="784"/>
      <c r="X29" s="784"/>
      <c r="Y29" s="784"/>
      <c r="Z29" s="784"/>
      <c r="AA29" s="784">
        <v>95</v>
      </c>
      <c r="AB29" s="784"/>
      <c r="AC29" s="784"/>
      <c r="AD29" s="784"/>
      <c r="AE29" s="785"/>
      <c r="AF29" s="786">
        <v>95</v>
      </c>
      <c r="AG29" s="787"/>
      <c r="AH29" s="787"/>
      <c r="AI29" s="787"/>
      <c r="AJ29" s="788"/>
      <c r="AK29" s="834">
        <v>619</v>
      </c>
      <c r="AL29" s="830"/>
      <c r="AM29" s="830"/>
      <c r="AN29" s="830"/>
      <c r="AO29" s="830"/>
      <c r="AP29" s="830">
        <v>33</v>
      </c>
      <c r="AQ29" s="830"/>
      <c r="AR29" s="830"/>
      <c r="AS29" s="830"/>
      <c r="AT29" s="830"/>
      <c r="AU29" s="830" t="s">
        <v>525</v>
      </c>
      <c r="AV29" s="830"/>
      <c r="AW29" s="830"/>
      <c r="AX29" s="830"/>
      <c r="AY29" s="830"/>
      <c r="AZ29" s="831" t="s">
        <v>525</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411</v>
      </c>
      <c r="C30" s="781"/>
      <c r="D30" s="781"/>
      <c r="E30" s="781"/>
      <c r="F30" s="781"/>
      <c r="G30" s="781"/>
      <c r="H30" s="781"/>
      <c r="I30" s="781"/>
      <c r="J30" s="781"/>
      <c r="K30" s="781"/>
      <c r="L30" s="781"/>
      <c r="M30" s="781"/>
      <c r="N30" s="781"/>
      <c r="O30" s="781"/>
      <c r="P30" s="782"/>
      <c r="Q30" s="783">
        <v>524</v>
      </c>
      <c r="R30" s="784"/>
      <c r="S30" s="784"/>
      <c r="T30" s="784"/>
      <c r="U30" s="784"/>
      <c r="V30" s="784">
        <v>515</v>
      </c>
      <c r="W30" s="784"/>
      <c r="X30" s="784"/>
      <c r="Y30" s="784"/>
      <c r="Z30" s="784"/>
      <c r="AA30" s="784">
        <v>9</v>
      </c>
      <c r="AB30" s="784"/>
      <c r="AC30" s="784"/>
      <c r="AD30" s="784"/>
      <c r="AE30" s="785"/>
      <c r="AF30" s="786">
        <v>9</v>
      </c>
      <c r="AG30" s="787"/>
      <c r="AH30" s="787"/>
      <c r="AI30" s="787"/>
      <c r="AJ30" s="788"/>
      <c r="AK30" s="834">
        <v>108</v>
      </c>
      <c r="AL30" s="830"/>
      <c r="AM30" s="830"/>
      <c r="AN30" s="830"/>
      <c r="AO30" s="830"/>
      <c r="AP30" s="830" t="s">
        <v>525</v>
      </c>
      <c r="AQ30" s="830"/>
      <c r="AR30" s="830"/>
      <c r="AS30" s="830"/>
      <c r="AT30" s="830"/>
      <c r="AU30" s="830" t="s">
        <v>525</v>
      </c>
      <c r="AV30" s="830"/>
      <c r="AW30" s="830"/>
      <c r="AX30" s="830"/>
      <c r="AY30" s="830"/>
      <c r="AZ30" s="831" t="s">
        <v>525</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t="s">
        <v>412</v>
      </c>
      <c r="C31" s="781"/>
      <c r="D31" s="781"/>
      <c r="E31" s="781"/>
      <c r="F31" s="781"/>
      <c r="G31" s="781"/>
      <c r="H31" s="781"/>
      <c r="I31" s="781"/>
      <c r="J31" s="781"/>
      <c r="K31" s="781"/>
      <c r="L31" s="781"/>
      <c r="M31" s="781"/>
      <c r="N31" s="781"/>
      <c r="O31" s="781"/>
      <c r="P31" s="782"/>
      <c r="Q31" s="783">
        <v>810</v>
      </c>
      <c r="R31" s="784"/>
      <c r="S31" s="784"/>
      <c r="T31" s="784"/>
      <c r="U31" s="784"/>
      <c r="V31" s="784">
        <v>750</v>
      </c>
      <c r="W31" s="784"/>
      <c r="X31" s="784"/>
      <c r="Y31" s="784"/>
      <c r="Z31" s="784"/>
      <c r="AA31" s="784">
        <v>60</v>
      </c>
      <c r="AB31" s="784"/>
      <c r="AC31" s="784"/>
      <c r="AD31" s="784"/>
      <c r="AE31" s="785"/>
      <c r="AF31" s="786">
        <v>1234</v>
      </c>
      <c r="AG31" s="787"/>
      <c r="AH31" s="787"/>
      <c r="AI31" s="787"/>
      <c r="AJ31" s="788"/>
      <c r="AK31" s="834">
        <v>39</v>
      </c>
      <c r="AL31" s="830"/>
      <c r="AM31" s="830"/>
      <c r="AN31" s="830"/>
      <c r="AO31" s="830"/>
      <c r="AP31" s="830">
        <v>2665</v>
      </c>
      <c r="AQ31" s="830"/>
      <c r="AR31" s="830"/>
      <c r="AS31" s="830"/>
      <c r="AT31" s="830"/>
      <c r="AU31" s="830">
        <v>512</v>
      </c>
      <c r="AV31" s="830"/>
      <c r="AW31" s="830"/>
      <c r="AX31" s="830"/>
      <c r="AY31" s="830"/>
      <c r="AZ31" s="831" t="s">
        <v>525</v>
      </c>
      <c r="BA31" s="831"/>
      <c r="BB31" s="831"/>
      <c r="BC31" s="831"/>
      <c r="BD31" s="831"/>
      <c r="BE31" s="832" t="s">
        <v>586</v>
      </c>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t="s">
        <v>413</v>
      </c>
      <c r="C32" s="781"/>
      <c r="D32" s="781"/>
      <c r="E32" s="781"/>
      <c r="F32" s="781"/>
      <c r="G32" s="781"/>
      <c r="H32" s="781"/>
      <c r="I32" s="781"/>
      <c r="J32" s="781"/>
      <c r="K32" s="781"/>
      <c r="L32" s="781"/>
      <c r="M32" s="781"/>
      <c r="N32" s="781"/>
      <c r="O32" s="781"/>
      <c r="P32" s="782"/>
      <c r="Q32" s="783">
        <v>2193</v>
      </c>
      <c r="R32" s="784"/>
      <c r="S32" s="784"/>
      <c r="T32" s="784"/>
      <c r="U32" s="784"/>
      <c r="V32" s="784">
        <v>1945</v>
      </c>
      <c r="W32" s="784"/>
      <c r="X32" s="784"/>
      <c r="Y32" s="784"/>
      <c r="Z32" s="784"/>
      <c r="AA32" s="784">
        <v>248</v>
      </c>
      <c r="AB32" s="784"/>
      <c r="AC32" s="784"/>
      <c r="AD32" s="784"/>
      <c r="AE32" s="785"/>
      <c r="AF32" s="786">
        <v>49</v>
      </c>
      <c r="AG32" s="787"/>
      <c r="AH32" s="787"/>
      <c r="AI32" s="787"/>
      <c r="AJ32" s="788"/>
      <c r="AK32" s="834">
        <v>1348</v>
      </c>
      <c r="AL32" s="830"/>
      <c r="AM32" s="830"/>
      <c r="AN32" s="830"/>
      <c r="AO32" s="830"/>
      <c r="AP32" s="830">
        <v>14111</v>
      </c>
      <c r="AQ32" s="830"/>
      <c r="AR32" s="830"/>
      <c r="AS32" s="830"/>
      <c r="AT32" s="830"/>
      <c r="AU32" s="830">
        <v>10612</v>
      </c>
      <c r="AV32" s="830"/>
      <c r="AW32" s="830"/>
      <c r="AX32" s="830"/>
      <c r="AY32" s="830"/>
      <c r="AZ32" s="831" t="s">
        <v>525</v>
      </c>
      <c r="BA32" s="831"/>
      <c r="BB32" s="831"/>
      <c r="BC32" s="831"/>
      <c r="BD32" s="831"/>
      <c r="BE32" s="832" t="s">
        <v>586</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396</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1390</v>
      </c>
      <c r="AG63" s="844"/>
      <c r="AH63" s="844"/>
      <c r="AI63" s="844"/>
      <c r="AJ63" s="845"/>
      <c r="AK63" s="846"/>
      <c r="AL63" s="841"/>
      <c r="AM63" s="841"/>
      <c r="AN63" s="841"/>
      <c r="AO63" s="841"/>
      <c r="AP63" s="844">
        <v>16809</v>
      </c>
      <c r="AQ63" s="844"/>
      <c r="AR63" s="844"/>
      <c r="AS63" s="844"/>
      <c r="AT63" s="844"/>
      <c r="AU63" s="844">
        <v>11124</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424</v>
      </c>
      <c r="AQ66" s="734"/>
      <c r="AR66" s="734"/>
      <c r="AS66" s="734"/>
      <c r="AT66" s="735"/>
      <c r="AU66" s="733" t="s">
        <v>425</v>
      </c>
      <c r="AV66" s="734"/>
      <c r="AW66" s="734"/>
      <c r="AX66" s="734"/>
      <c r="AY66" s="735"/>
      <c r="AZ66" s="733" t="s">
        <v>383</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587</v>
      </c>
      <c r="C68" s="870"/>
      <c r="D68" s="870"/>
      <c r="E68" s="870"/>
      <c r="F68" s="870"/>
      <c r="G68" s="870"/>
      <c r="H68" s="870"/>
      <c r="I68" s="870"/>
      <c r="J68" s="870"/>
      <c r="K68" s="870"/>
      <c r="L68" s="870"/>
      <c r="M68" s="870"/>
      <c r="N68" s="870"/>
      <c r="O68" s="870"/>
      <c r="P68" s="871"/>
      <c r="Q68" s="872">
        <v>3454</v>
      </c>
      <c r="R68" s="866"/>
      <c r="S68" s="866"/>
      <c r="T68" s="866"/>
      <c r="U68" s="866"/>
      <c r="V68" s="866">
        <v>3112</v>
      </c>
      <c r="W68" s="866"/>
      <c r="X68" s="866"/>
      <c r="Y68" s="866"/>
      <c r="Z68" s="866"/>
      <c r="AA68" s="866">
        <v>342</v>
      </c>
      <c r="AB68" s="866"/>
      <c r="AC68" s="866"/>
      <c r="AD68" s="866"/>
      <c r="AE68" s="866"/>
      <c r="AF68" s="866">
        <v>342</v>
      </c>
      <c r="AG68" s="866"/>
      <c r="AH68" s="866"/>
      <c r="AI68" s="866"/>
      <c r="AJ68" s="866"/>
      <c r="AK68" s="866">
        <v>58</v>
      </c>
      <c r="AL68" s="866"/>
      <c r="AM68" s="866"/>
      <c r="AN68" s="866"/>
      <c r="AO68" s="866"/>
      <c r="AP68" s="866" t="s">
        <v>525</v>
      </c>
      <c r="AQ68" s="866"/>
      <c r="AR68" s="866"/>
      <c r="AS68" s="866"/>
      <c r="AT68" s="866"/>
      <c r="AU68" s="866" t="s">
        <v>525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588</v>
      </c>
      <c r="C69" s="874"/>
      <c r="D69" s="874"/>
      <c r="E69" s="874"/>
      <c r="F69" s="874"/>
      <c r="G69" s="874"/>
      <c r="H69" s="874"/>
      <c r="I69" s="874"/>
      <c r="J69" s="874"/>
      <c r="K69" s="874"/>
      <c r="L69" s="874"/>
      <c r="M69" s="874"/>
      <c r="N69" s="874"/>
      <c r="O69" s="874"/>
      <c r="P69" s="875"/>
      <c r="Q69" s="876">
        <v>78</v>
      </c>
      <c r="R69" s="830"/>
      <c r="S69" s="830"/>
      <c r="T69" s="830"/>
      <c r="U69" s="830"/>
      <c r="V69" s="830">
        <v>72</v>
      </c>
      <c r="W69" s="830"/>
      <c r="X69" s="830"/>
      <c r="Y69" s="830"/>
      <c r="Z69" s="830"/>
      <c r="AA69" s="830">
        <v>7</v>
      </c>
      <c r="AB69" s="830"/>
      <c r="AC69" s="830"/>
      <c r="AD69" s="830"/>
      <c r="AE69" s="830"/>
      <c r="AF69" s="830">
        <v>7</v>
      </c>
      <c r="AG69" s="830"/>
      <c r="AH69" s="830"/>
      <c r="AI69" s="830"/>
      <c r="AJ69" s="830"/>
      <c r="AK69" s="830" t="s">
        <v>525</v>
      </c>
      <c r="AL69" s="830"/>
      <c r="AM69" s="830"/>
      <c r="AN69" s="830"/>
      <c r="AO69" s="830"/>
      <c r="AP69" s="830" t="s">
        <v>525</v>
      </c>
      <c r="AQ69" s="830"/>
      <c r="AR69" s="830"/>
      <c r="AS69" s="830"/>
      <c r="AT69" s="830"/>
      <c r="AU69" s="830" t="s">
        <v>525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589</v>
      </c>
      <c r="C70" s="874"/>
      <c r="D70" s="874"/>
      <c r="E70" s="874"/>
      <c r="F70" s="874"/>
      <c r="G70" s="874"/>
      <c r="H70" s="874"/>
      <c r="I70" s="874"/>
      <c r="J70" s="874"/>
      <c r="K70" s="874"/>
      <c r="L70" s="874"/>
      <c r="M70" s="874"/>
      <c r="N70" s="874"/>
      <c r="O70" s="874"/>
      <c r="P70" s="875"/>
      <c r="Q70" s="876">
        <v>176</v>
      </c>
      <c r="R70" s="830"/>
      <c r="S70" s="830"/>
      <c r="T70" s="830"/>
      <c r="U70" s="830"/>
      <c r="V70" s="830">
        <v>163</v>
      </c>
      <c r="W70" s="830"/>
      <c r="X70" s="830"/>
      <c r="Y70" s="830"/>
      <c r="Z70" s="830"/>
      <c r="AA70" s="830">
        <v>13</v>
      </c>
      <c r="AB70" s="830"/>
      <c r="AC70" s="830"/>
      <c r="AD70" s="830"/>
      <c r="AE70" s="830"/>
      <c r="AF70" s="830">
        <v>13</v>
      </c>
      <c r="AG70" s="830"/>
      <c r="AH70" s="830"/>
      <c r="AI70" s="830"/>
      <c r="AJ70" s="830"/>
      <c r="AK70" s="830" t="s">
        <v>525</v>
      </c>
      <c r="AL70" s="830"/>
      <c r="AM70" s="830"/>
      <c r="AN70" s="830"/>
      <c r="AO70" s="830"/>
      <c r="AP70" s="830" t="s">
        <v>525</v>
      </c>
      <c r="AQ70" s="830"/>
      <c r="AR70" s="830"/>
      <c r="AS70" s="830"/>
      <c r="AT70" s="830"/>
      <c r="AU70" s="830" t="s">
        <v>525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590</v>
      </c>
      <c r="C71" s="874"/>
      <c r="D71" s="874"/>
      <c r="E71" s="874"/>
      <c r="F71" s="874"/>
      <c r="G71" s="874"/>
      <c r="H71" s="874"/>
      <c r="I71" s="874"/>
      <c r="J71" s="874"/>
      <c r="K71" s="874"/>
      <c r="L71" s="874"/>
      <c r="M71" s="874"/>
      <c r="N71" s="874"/>
      <c r="O71" s="874"/>
      <c r="P71" s="875"/>
      <c r="Q71" s="876">
        <v>179905</v>
      </c>
      <c r="R71" s="830"/>
      <c r="S71" s="830"/>
      <c r="T71" s="830"/>
      <c r="U71" s="830"/>
      <c r="V71" s="830">
        <v>174862</v>
      </c>
      <c r="W71" s="830"/>
      <c r="X71" s="830"/>
      <c r="Y71" s="830"/>
      <c r="Z71" s="830"/>
      <c r="AA71" s="830">
        <v>5043</v>
      </c>
      <c r="AB71" s="830"/>
      <c r="AC71" s="830"/>
      <c r="AD71" s="830"/>
      <c r="AE71" s="830"/>
      <c r="AF71" s="830">
        <v>5043</v>
      </c>
      <c r="AG71" s="830"/>
      <c r="AH71" s="830"/>
      <c r="AI71" s="830"/>
      <c r="AJ71" s="830"/>
      <c r="AK71" s="830">
        <v>1191</v>
      </c>
      <c r="AL71" s="830"/>
      <c r="AM71" s="830"/>
      <c r="AN71" s="830"/>
      <c r="AO71" s="830"/>
      <c r="AP71" s="830" t="s">
        <v>525</v>
      </c>
      <c r="AQ71" s="830"/>
      <c r="AR71" s="830"/>
      <c r="AS71" s="830"/>
      <c r="AT71" s="830"/>
      <c r="AU71" s="830" t="s">
        <v>525</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591</v>
      </c>
      <c r="C72" s="874"/>
      <c r="D72" s="874"/>
      <c r="E72" s="874"/>
      <c r="F72" s="874"/>
      <c r="G72" s="874"/>
      <c r="H72" s="874"/>
      <c r="I72" s="874"/>
      <c r="J72" s="874"/>
      <c r="K72" s="874"/>
      <c r="L72" s="874"/>
      <c r="M72" s="874"/>
      <c r="N72" s="874"/>
      <c r="O72" s="874"/>
      <c r="P72" s="875"/>
      <c r="Q72" s="876">
        <v>2830</v>
      </c>
      <c r="R72" s="830"/>
      <c r="S72" s="830"/>
      <c r="T72" s="830"/>
      <c r="U72" s="830"/>
      <c r="V72" s="830">
        <v>2693</v>
      </c>
      <c r="W72" s="830"/>
      <c r="X72" s="830"/>
      <c r="Y72" s="830"/>
      <c r="Z72" s="830"/>
      <c r="AA72" s="830">
        <v>137</v>
      </c>
      <c r="AB72" s="830"/>
      <c r="AC72" s="830"/>
      <c r="AD72" s="830"/>
      <c r="AE72" s="830"/>
      <c r="AF72" s="830">
        <v>137</v>
      </c>
      <c r="AG72" s="830"/>
      <c r="AH72" s="830"/>
      <c r="AI72" s="830"/>
      <c r="AJ72" s="830"/>
      <c r="AK72" s="830" t="s">
        <v>525</v>
      </c>
      <c r="AL72" s="830"/>
      <c r="AM72" s="830"/>
      <c r="AN72" s="830"/>
      <c r="AO72" s="830"/>
      <c r="AP72" s="830">
        <v>328</v>
      </c>
      <c r="AQ72" s="830"/>
      <c r="AR72" s="830"/>
      <c r="AS72" s="830"/>
      <c r="AT72" s="830"/>
      <c r="AU72" s="830">
        <v>52</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592</v>
      </c>
      <c r="C73" s="874"/>
      <c r="D73" s="874"/>
      <c r="E73" s="874"/>
      <c r="F73" s="874"/>
      <c r="G73" s="874"/>
      <c r="H73" s="874"/>
      <c r="I73" s="874"/>
      <c r="J73" s="874"/>
      <c r="K73" s="874"/>
      <c r="L73" s="874"/>
      <c r="M73" s="874"/>
      <c r="N73" s="874"/>
      <c r="O73" s="874"/>
      <c r="P73" s="875"/>
      <c r="Q73" s="876">
        <v>3060</v>
      </c>
      <c r="R73" s="830"/>
      <c r="S73" s="830"/>
      <c r="T73" s="830"/>
      <c r="U73" s="830"/>
      <c r="V73" s="830">
        <v>2750</v>
      </c>
      <c r="W73" s="830"/>
      <c r="X73" s="830"/>
      <c r="Y73" s="830"/>
      <c r="Z73" s="830"/>
      <c r="AA73" s="830">
        <v>310</v>
      </c>
      <c r="AB73" s="830"/>
      <c r="AC73" s="830"/>
      <c r="AD73" s="830"/>
      <c r="AE73" s="830"/>
      <c r="AF73" s="830">
        <v>132</v>
      </c>
      <c r="AG73" s="830"/>
      <c r="AH73" s="830"/>
      <c r="AI73" s="830"/>
      <c r="AJ73" s="830"/>
      <c r="AK73" s="830">
        <v>4</v>
      </c>
      <c r="AL73" s="830"/>
      <c r="AM73" s="830"/>
      <c r="AN73" s="830"/>
      <c r="AO73" s="830"/>
      <c r="AP73" s="830">
        <v>725</v>
      </c>
      <c r="AQ73" s="830"/>
      <c r="AR73" s="830"/>
      <c r="AS73" s="830"/>
      <c r="AT73" s="830"/>
      <c r="AU73" s="830">
        <v>207</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593</v>
      </c>
      <c r="C74" s="874"/>
      <c r="D74" s="874"/>
      <c r="E74" s="874"/>
      <c r="F74" s="874"/>
      <c r="G74" s="874"/>
      <c r="H74" s="874"/>
      <c r="I74" s="874"/>
      <c r="J74" s="874"/>
      <c r="K74" s="874"/>
      <c r="L74" s="874"/>
      <c r="M74" s="874"/>
      <c r="N74" s="874"/>
      <c r="O74" s="874"/>
      <c r="P74" s="875"/>
      <c r="Q74" s="876">
        <v>2675</v>
      </c>
      <c r="R74" s="830"/>
      <c r="S74" s="830"/>
      <c r="T74" s="830"/>
      <c r="U74" s="830"/>
      <c r="V74" s="830">
        <v>2210</v>
      </c>
      <c r="W74" s="830"/>
      <c r="X74" s="830"/>
      <c r="Y74" s="830"/>
      <c r="Z74" s="830"/>
      <c r="AA74" s="830">
        <v>465</v>
      </c>
      <c r="AB74" s="830"/>
      <c r="AC74" s="830"/>
      <c r="AD74" s="830"/>
      <c r="AE74" s="830"/>
      <c r="AF74" s="830">
        <v>465</v>
      </c>
      <c r="AG74" s="830"/>
      <c r="AH74" s="830"/>
      <c r="AI74" s="830"/>
      <c r="AJ74" s="830"/>
      <c r="AK74" s="830" t="s">
        <v>525</v>
      </c>
      <c r="AL74" s="830"/>
      <c r="AM74" s="830"/>
      <c r="AN74" s="830"/>
      <c r="AO74" s="830"/>
      <c r="AP74" s="830">
        <v>9313</v>
      </c>
      <c r="AQ74" s="830"/>
      <c r="AR74" s="830"/>
      <c r="AS74" s="830"/>
      <c r="AT74" s="830"/>
      <c r="AU74" s="830" t="s">
        <v>525</v>
      </c>
      <c r="AV74" s="830"/>
      <c r="AW74" s="830"/>
      <c r="AX74" s="830"/>
      <c r="AY74" s="830"/>
      <c r="AZ74" s="832" t="s">
        <v>595</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594</v>
      </c>
      <c r="C75" s="874"/>
      <c r="D75" s="874"/>
      <c r="E75" s="874"/>
      <c r="F75" s="874"/>
      <c r="G75" s="874"/>
      <c r="H75" s="874"/>
      <c r="I75" s="874"/>
      <c r="J75" s="874"/>
      <c r="K75" s="874"/>
      <c r="L75" s="874"/>
      <c r="M75" s="874"/>
      <c r="N75" s="874"/>
      <c r="O75" s="874"/>
      <c r="P75" s="875"/>
      <c r="Q75" s="877" t="s">
        <v>525</v>
      </c>
      <c r="R75" s="878"/>
      <c r="S75" s="878"/>
      <c r="T75" s="878"/>
      <c r="U75" s="834"/>
      <c r="V75" s="879" t="s">
        <v>525</v>
      </c>
      <c r="W75" s="878"/>
      <c r="X75" s="878"/>
      <c r="Y75" s="878"/>
      <c r="Z75" s="834"/>
      <c r="AA75" s="879" t="s">
        <v>525</v>
      </c>
      <c r="AB75" s="878"/>
      <c r="AC75" s="878"/>
      <c r="AD75" s="878"/>
      <c r="AE75" s="834"/>
      <c r="AF75" s="879" t="s">
        <v>525</v>
      </c>
      <c r="AG75" s="878"/>
      <c r="AH75" s="878"/>
      <c r="AI75" s="878"/>
      <c r="AJ75" s="834"/>
      <c r="AK75" s="879" t="s">
        <v>525</v>
      </c>
      <c r="AL75" s="878"/>
      <c r="AM75" s="878"/>
      <c r="AN75" s="878"/>
      <c r="AO75" s="834"/>
      <c r="AP75" s="879" t="s">
        <v>525</v>
      </c>
      <c r="AQ75" s="878"/>
      <c r="AR75" s="878"/>
      <c r="AS75" s="878"/>
      <c r="AT75" s="834"/>
      <c r="AU75" s="879" t="s">
        <v>525</v>
      </c>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396</v>
      </c>
      <c r="B88" s="789" t="s">
        <v>426</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6139</v>
      </c>
      <c r="AG88" s="844"/>
      <c r="AH88" s="844"/>
      <c r="AI88" s="844"/>
      <c r="AJ88" s="844"/>
      <c r="AK88" s="841"/>
      <c r="AL88" s="841"/>
      <c r="AM88" s="841"/>
      <c r="AN88" s="841"/>
      <c r="AO88" s="841"/>
      <c r="AP88" s="844">
        <v>10366</v>
      </c>
      <c r="AQ88" s="844"/>
      <c r="AR88" s="844"/>
      <c r="AS88" s="844"/>
      <c r="AT88" s="844"/>
      <c r="AU88" s="844">
        <v>259</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789" t="s">
        <v>427</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v>24</v>
      </c>
      <c r="CX102" s="852"/>
      <c r="CY102" s="852"/>
      <c r="CZ102" s="852"/>
      <c r="DA102" s="891"/>
      <c r="DB102" s="890" t="s">
        <v>602</v>
      </c>
      <c r="DC102" s="852"/>
      <c r="DD102" s="852"/>
      <c r="DE102" s="852"/>
      <c r="DF102" s="891"/>
      <c r="DG102" s="890" t="s">
        <v>602</v>
      </c>
      <c r="DH102" s="852"/>
      <c r="DI102" s="852"/>
      <c r="DJ102" s="852"/>
      <c r="DK102" s="891"/>
      <c r="DL102" s="890" t="s">
        <v>602</v>
      </c>
      <c r="DM102" s="852"/>
      <c r="DN102" s="852"/>
      <c r="DO102" s="852"/>
      <c r="DP102" s="891"/>
      <c r="DQ102" s="890" t="s">
        <v>602</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428</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429</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432</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433</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434</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435</v>
      </c>
      <c r="AB109" s="893"/>
      <c r="AC109" s="893"/>
      <c r="AD109" s="893"/>
      <c r="AE109" s="894"/>
      <c r="AF109" s="892" t="s">
        <v>436</v>
      </c>
      <c r="AG109" s="893"/>
      <c r="AH109" s="893"/>
      <c r="AI109" s="893"/>
      <c r="AJ109" s="894"/>
      <c r="AK109" s="892" t="s">
        <v>312</v>
      </c>
      <c r="AL109" s="893"/>
      <c r="AM109" s="893"/>
      <c r="AN109" s="893"/>
      <c r="AO109" s="894"/>
      <c r="AP109" s="892" t="s">
        <v>437</v>
      </c>
      <c r="AQ109" s="893"/>
      <c r="AR109" s="893"/>
      <c r="AS109" s="893"/>
      <c r="AT109" s="895"/>
      <c r="AU109" s="912" t="s">
        <v>434</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435</v>
      </c>
      <c r="BR109" s="893"/>
      <c r="BS109" s="893"/>
      <c r="BT109" s="893"/>
      <c r="BU109" s="894"/>
      <c r="BV109" s="892" t="s">
        <v>436</v>
      </c>
      <c r="BW109" s="893"/>
      <c r="BX109" s="893"/>
      <c r="BY109" s="893"/>
      <c r="BZ109" s="894"/>
      <c r="CA109" s="892" t="s">
        <v>312</v>
      </c>
      <c r="CB109" s="893"/>
      <c r="CC109" s="893"/>
      <c r="CD109" s="893"/>
      <c r="CE109" s="894"/>
      <c r="CF109" s="913" t="s">
        <v>437</v>
      </c>
      <c r="CG109" s="913"/>
      <c r="CH109" s="913"/>
      <c r="CI109" s="913"/>
      <c r="CJ109" s="913"/>
      <c r="CK109" s="892" t="s">
        <v>438</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435</v>
      </c>
      <c r="DH109" s="893"/>
      <c r="DI109" s="893"/>
      <c r="DJ109" s="893"/>
      <c r="DK109" s="894"/>
      <c r="DL109" s="892" t="s">
        <v>436</v>
      </c>
      <c r="DM109" s="893"/>
      <c r="DN109" s="893"/>
      <c r="DO109" s="893"/>
      <c r="DP109" s="894"/>
      <c r="DQ109" s="892" t="s">
        <v>312</v>
      </c>
      <c r="DR109" s="893"/>
      <c r="DS109" s="893"/>
      <c r="DT109" s="893"/>
      <c r="DU109" s="894"/>
      <c r="DV109" s="892" t="s">
        <v>437</v>
      </c>
      <c r="DW109" s="893"/>
      <c r="DX109" s="893"/>
      <c r="DY109" s="893"/>
      <c r="DZ109" s="895"/>
    </row>
    <row r="110" spans="1:131" s="230" customFormat="1" ht="26.25" customHeight="1" x14ac:dyDescent="0.2">
      <c r="A110" s="896" t="s">
        <v>439</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1982396</v>
      </c>
      <c r="AB110" s="900"/>
      <c r="AC110" s="900"/>
      <c r="AD110" s="900"/>
      <c r="AE110" s="901"/>
      <c r="AF110" s="902">
        <v>2038699</v>
      </c>
      <c r="AG110" s="900"/>
      <c r="AH110" s="900"/>
      <c r="AI110" s="900"/>
      <c r="AJ110" s="901"/>
      <c r="AK110" s="902">
        <v>2072477</v>
      </c>
      <c r="AL110" s="900"/>
      <c r="AM110" s="900"/>
      <c r="AN110" s="900"/>
      <c r="AO110" s="901"/>
      <c r="AP110" s="903">
        <v>19.8</v>
      </c>
      <c r="AQ110" s="904"/>
      <c r="AR110" s="904"/>
      <c r="AS110" s="904"/>
      <c r="AT110" s="905"/>
      <c r="AU110" s="906" t="s">
        <v>75</v>
      </c>
      <c r="AV110" s="907"/>
      <c r="AW110" s="907"/>
      <c r="AX110" s="907"/>
      <c r="AY110" s="907"/>
      <c r="AZ110" s="929" t="s">
        <v>440</v>
      </c>
      <c r="BA110" s="897"/>
      <c r="BB110" s="897"/>
      <c r="BC110" s="897"/>
      <c r="BD110" s="897"/>
      <c r="BE110" s="897"/>
      <c r="BF110" s="897"/>
      <c r="BG110" s="897"/>
      <c r="BH110" s="897"/>
      <c r="BI110" s="897"/>
      <c r="BJ110" s="897"/>
      <c r="BK110" s="897"/>
      <c r="BL110" s="897"/>
      <c r="BM110" s="897"/>
      <c r="BN110" s="897"/>
      <c r="BO110" s="897"/>
      <c r="BP110" s="898"/>
      <c r="BQ110" s="930">
        <v>27048573</v>
      </c>
      <c r="BR110" s="931"/>
      <c r="BS110" s="931"/>
      <c r="BT110" s="931"/>
      <c r="BU110" s="931"/>
      <c r="BV110" s="931">
        <v>26532237</v>
      </c>
      <c r="BW110" s="931"/>
      <c r="BX110" s="931"/>
      <c r="BY110" s="931"/>
      <c r="BZ110" s="931"/>
      <c r="CA110" s="931">
        <v>25646215</v>
      </c>
      <c r="CB110" s="931"/>
      <c r="CC110" s="931"/>
      <c r="CD110" s="931"/>
      <c r="CE110" s="931"/>
      <c r="CF110" s="944">
        <v>244.7</v>
      </c>
      <c r="CG110" s="945"/>
      <c r="CH110" s="945"/>
      <c r="CI110" s="945"/>
      <c r="CJ110" s="945"/>
      <c r="CK110" s="946" t="s">
        <v>441</v>
      </c>
      <c r="CL110" s="947"/>
      <c r="CM110" s="929" t="s">
        <v>442</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398</v>
      </c>
      <c r="DH110" s="931"/>
      <c r="DI110" s="931"/>
      <c r="DJ110" s="931"/>
      <c r="DK110" s="931"/>
      <c r="DL110" s="931" t="s">
        <v>443</v>
      </c>
      <c r="DM110" s="931"/>
      <c r="DN110" s="931"/>
      <c r="DO110" s="931"/>
      <c r="DP110" s="931"/>
      <c r="DQ110" s="931" t="s">
        <v>443</v>
      </c>
      <c r="DR110" s="931"/>
      <c r="DS110" s="931"/>
      <c r="DT110" s="931"/>
      <c r="DU110" s="931"/>
      <c r="DV110" s="932" t="s">
        <v>444</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443</v>
      </c>
      <c r="AB111" s="938"/>
      <c r="AC111" s="938"/>
      <c r="AD111" s="938"/>
      <c r="AE111" s="939"/>
      <c r="AF111" s="940" t="s">
        <v>398</v>
      </c>
      <c r="AG111" s="938"/>
      <c r="AH111" s="938"/>
      <c r="AI111" s="938"/>
      <c r="AJ111" s="939"/>
      <c r="AK111" s="940" t="s">
        <v>446</v>
      </c>
      <c r="AL111" s="938"/>
      <c r="AM111" s="938"/>
      <c r="AN111" s="938"/>
      <c r="AO111" s="939"/>
      <c r="AP111" s="941" t="s">
        <v>398</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v>28111</v>
      </c>
      <c r="BR111" s="926"/>
      <c r="BS111" s="926"/>
      <c r="BT111" s="926"/>
      <c r="BU111" s="926"/>
      <c r="BV111" s="926">
        <v>22223</v>
      </c>
      <c r="BW111" s="926"/>
      <c r="BX111" s="926"/>
      <c r="BY111" s="926"/>
      <c r="BZ111" s="926"/>
      <c r="CA111" s="926">
        <v>13825</v>
      </c>
      <c r="CB111" s="926"/>
      <c r="CC111" s="926"/>
      <c r="CD111" s="926"/>
      <c r="CE111" s="926"/>
      <c r="CF111" s="920">
        <v>0.1</v>
      </c>
      <c r="CG111" s="921"/>
      <c r="CH111" s="921"/>
      <c r="CI111" s="921"/>
      <c r="CJ111" s="921"/>
      <c r="CK111" s="948"/>
      <c r="CL111" s="949"/>
      <c r="CM111" s="922" t="s">
        <v>448</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416</v>
      </c>
      <c r="DH111" s="926"/>
      <c r="DI111" s="926"/>
      <c r="DJ111" s="926"/>
      <c r="DK111" s="926"/>
      <c r="DL111" s="926" t="s">
        <v>416</v>
      </c>
      <c r="DM111" s="926"/>
      <c r="DN111" s="926"/>
      <c r="DO111" s="926"/>
      <c r="DP111" s="926"/>
      <c r="DQ111" s="926" t="s">
        <v>449</v>
      </c>
      <c r="DR111" s="926"/>
      <c r="DS111" s="926"/>
      <c r="DT111" s="926"/>
      <c r="DU111" s="926"/>
      <c r="DV111" s="927" t="s">
        <v>450</v>
      </c>
      <c r="DW111" s="927"/>
      <c r="DX111" s="927"/>
      <c r="DY111" s="927"/>
      <c r="DZ111" s="928"/>
    </row>
    <row r="112" spans="1:131" s="230" customFormat="1" ht="26.25" customHeight="1" x14ac:dyDescent="0.2">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443</v>
      </c>
      <c r="AB112" s="959"/>
      <c r="AC112" s="959"/>
      <c r="AD112" s="959"/>
      <c r="AE112" s="960"/>
      <c r="AF112" s="961" t="s">
        <v>453</v>
      </c>
      <c r="AG112" s="959"/>
      <c r="AH112" s="959"/>
      <c r="AI112" s="959"/>
      <c r="AJ112" s="960"/>
      <c r="AK112" s="961" t="s">
        <v>453</v>
      </c>
      <c r="AL112" s="959"/>
      <c r="AM112" s="959"/>
      <c r="AN112" s="959"/>
      <c r="AO112" s="960"/>
      <c r="AP112" s="962" t="s">
        <v>453</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13089810</v>
      </c>
      <c r="BR112" s="926"/>
      <c r="BS112" s="926"/>
      <c r="BT112" s="926"/>
      <c r="BU112" s="926"/>
      <c r="BV112" s="926">
        <v>12132454</v>
      </c>
      <c r="BW112" s="926"/>
      <c r="BX112" s="926"/>
      <c r="BY112" s="926"/>
      <c r="BZ112" s="926"/>
      <c r="CA112" s="926">
        <v>11123276</v>
      </c>
      <c r="CB112" s="926"/>
      <c r="CC112" s="926"/>
      <c r="CD112" s="926"/>
      <c r="CE112" s="926"/>
      <c r="CF112" s="920">
        <v>106.1</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443</v>
      </c>
      <c r="DH112" s="926"/>
      <c r="DI112" s="926"/>
      <c r="DJ112" s="926"/>
      <c r="DK112" s="926"/>
      <c r="DL112" s="926" t="s">
        <v>443</v>
      </c>
      <c r="DM112" s="926"/>
      <c r="DN112" s="926"/>
      <c r="DO112" s="926"/>
      <c r="DP112" s="926"/>
      <c r="DQ112" s="926" t="s">
        <v>398</v>
      </c>
      <c r="DR112" s="926"/>
      <c r="DS112" s="926"/>
      <c r="DT112" s="926"/>
      <c r="DU112" s="926"/>
      <c r="DV112" s="927" t="s">
        <v>416</v>
      </c>
      <c r="DW112" s="927"/>
      <c r="DX112" s="927"/>
      <c r="DY112" s="927"/>
      <c r="DZ112" s="928"/>
    </row>
    <row r="113" spans="1:130" s="230" customFormat="1" ht="26.25" customHeight="1" x14ac:dyDescent="0.2">
      <c r="A113" s="954"/>
      <c r="B113" s="955"/>
      <c r="C113" s="923" t="s">
        <v>456</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1193795</v>
      </c>
      <c r="AB113" s="938"/>
      <c r="AC113" s="938"/>
      <c r="AD113" s="938"/>
      <c r="AE113" s="939"/>
      <c r="AF113" s="940">
        <v>1173754</v>
      </c>
      <c r="AG113" s="938"/>
      <c r="AH113" s="938"/>
      <c r="AI113" s="938"/>
      <c r="AJ113" s="939"/>
      <c r="AK113" s="940">
        <v>1143577</v>
      </c>
      <c r="AL113" s="938"/>
      <c r="AM113" s="938"/>
      <c r="AN113" s="938"/>
      <c r="AO113" s="939"/>
      <c r="AP113" s="941">
        <v>10.9</v>
      </c>
      <c r="AQ113" s="942"/>
      <c r="AR113" s="942"/>
      <c r="AS113" s="942"/>
      <c r="AT113" s="943"/>
      <c r="AU113" s="908"/>
      <c r="AV113" s="909"/>
      <c r="AW113" s="909"/>
      <c r="AX113" s="909"/>
      <c r="AY113" s="909"/>
      <c r="AZ113" s="922" t="s">
        <v>457</v>
      </c>
      <c r="BA113" s="923"/>
      <c r="BB113" s="923"/>
      <c r="BC113" s="923"/>
      <c r="BD113" s="923"/>
      <c r="BE113" s="923"/>
      <c r="BF113" s="923"/>
      <c r="BG113" s="923"/>
      <c r="BH113" s="923"/>
      <c r="BI113" s="923"/>
      <c r="BJ113" s="923"/>
      <c r="BK113" s="923"/>
      <c r="BL113" s="923"/>
      <c r="BM113" s="923"/>
      <c r="BN113" s="923"/>
      <c r="BO113" s="923"/>
      <c r="BP113" s="924"/>
      <c r="BQ113" s="925">
        <v>275057</v>
      </c>
      <c r="BR113" s="926"/>
      <c r="BS113" s="926"/>
      <c r="BT113" s="926"/>
      <c r="BU113" s="926"/>
      <c r="BV113" s="926">
        <v>278153</v>
      </c>
      <c r="BW113" s="926"/>
      <c r="BX113" s="926"/>
      <c r="BY113" s="926"/>
      <c r="BZ113" s="926"/>
      <c r="CA113" s="926">
        <v>259050</v>
      </c>
      <c r="CB113" s="926"/>
      <c r="CC113" s="926"/>
      <c r="CD113" s="926"/>
      <c r="CE113" s="926"/>
      <c r="CF113" s="920">
        <v>2.5</v>
      </c>
      <c r="CG113" s="921"/>
      <c r="CH113" s="921"/>
      <c r="CI113" s="921"/>
      <c r="CJ113" s="921"/>
      <c r="CK113" s="948"/>
      <c r="CL113" s="949"/>
      <c r="CM113" s="922" t="s">
        <v>458</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449</v>
      </c>
      <c r="DM113" s="959"/>
      <c r="DN113" s="959"/>
      <c r="DO113" s="959"/>
      <c r="DP113" s="960"/>
      <c r="DQ113" s="961" t="s">
        <v>416</v>
      </c>
      <c r="DR113" s="959"/>
      <c r="DS113" s="959"/>
      <c r="DT113" s="959"/>
      <c r="DU113" s="960"/>
      <c r="DV113" s="962" t="s">
        <v>443</v>
      </c>
      <c r="DW113" s="963"/>
      <c r="DX113" s="963"/>
      <c r="DY113" s="963"/>
      <c r="DZ113" s="964"/>
    </row>
    <row r="114" spans="1:130" s="230" customFormat="1" ht="26.25" customHeight="1" x14ac:dyDescent="0.2">
      <c r="A114" s="954"/>
      <c r="B114" s="955"/>
      <c r="C114" s="923" t="s">
        <v>459</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22833</v>
      </c>
      <c r="AB114" s="959"/>
      <c r="AC114" s="959"/>
      <c r="AD114" s="959"/>
      <c r="AE114" s="960"/>
      <c r="AF114" s="961">
        <v>26972</v>
      </c>
      <c r="AG114" s="959"/>
      <c r="AH114" s="959"/>
      <c r="AI114" s="959"/>
      <c r="AJ114" s="960"/>
      <c r="AK114" s="961">
        <v>27903</v>
      </c>
      <c r="AL114" s="959"/>
      <c r="AM114" s="959"/>
      <c r="AN114" s="959"/>
      <c r="AO114" s="960"/>
      <c r="AP114" s="962">
        <v>0.3</v>
      </c>
      <c r="AQ114" s="963"/>
      <c r="AR114" s="963"/>
      <c r="AS114" s="963"/>
      <c r="AT114" s="964"/>
      <c r="AU114" s="908"/>
      <c r="AV114" s="909"/>
      <c r="AW114" s="909"/>
      <c r="AX114" s="909"/>
      <c r="AY114" s="909"/>
      <c r="AZ114" s="922" t="s">
        <v>460</v>
      </c>
      <c r="BA114" s="923"/>
      <c r="BB114" s="923"/>
      <c r="BC114" s="923"/>
      <c r="BD114" s="923"/>
      <c r="BE114" s="923"/>
      <c r="BF114" s="923"/>
      <c r="BG114" s="923"/>
      <c r="BH114" s="923"/>
      <c r="BI114" s="923"/>
      <c r="BJ114" s="923"/>
      <c r="BK114" s="923"/>
      <c r="BL114" s="923"/>
      <c r="BM114" s="923"/>
      <c r="BN114" s="923"/>
      <c r="BO114" s="923"/>
      <c r="BP114" s="924"/>
      <c r="BQ114" s="925">
        <v>3280948</v>
      </c>
      <c r="BR114" s="926"/>
      <c r="BS114" s="926"/>
      <c r="BT114" s="926"/>
      <c r="BU114" s="926"/>
      <c r="BV114" s="926">
        <v>3247625</v>
      </c>
      <c r="BW114" s="926"/>
      <c r="BX114" s="926"/>
      <c r="BY114" s="926"/>
      <c r="BZ114" s="926"/>
      <c r="CA114" s="926">
        <v>3169374</v>
      </c>
      <c r="CB114" s="926"/>
      <c r="CC114" s="926"/>
      <c r="CD114" s="926"/>
      <c r="CE114" s="926"/>
      <c r="CF114" s="920">
        <v>30.2</v>
      </c>
      <c r="CG114" s="921"/>
      <c r="CH114" s="921"/>
      <c r="CI114" s="921"/>
      <c r="CJ114" s="921"/>
      <c r="CK114" s="948"/>
      <c r="CL114" s="949"/>
      <c r="CM114" s="922" t="s">
        <v>461</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446</v>
      </c>
      <c r="DH114" s="959"/>
      <c r="DI114" s="959"/>
      <c r="DJ114" s="959"/>
      <c r="DK114" s="960"/>
      <c r="DL114" s="961" t="s">
        <v>443</v>
      </c>
      <c r="DM114" s="959"/>
      <c r="DN114" s="959"/>
      <c r="DO114" s="959"/>
      <c r="DP114" s="960"/>
      <c r="DQ114" s="961" t="s">
        <v>398</v>
      </c>
      <c r="DR114" s="959"/>
      <c r="DS114" s="959"/>
      <c r="DT114" s="959"/>
      <c r="DU114" s="960"/>
      <c r="DV114" s="962" t="s">
        <v>449</v>
      </c>
      <c r="DW114" s="963"/>
      <c r="DX114" s="963"/>
      <c r="DY114" s="963"/>
      <c r="DZ114" s="964"/>
    </row>
    <row r="115" spans="1:130" s="230" customFormat="1" ht="26.25" customHeight="1" x14ac:dyDescent="0.2">
      <c r="A115" s="954"/>
      <c r="B115" s="955"/>
      <c r="C115" s="923" t="s">
        <v>462</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5984</v>
      </c>
      <c r="AB115" s="938"/>
      <c r="AC115" s="938"/>
      <c r="AD115" s="938"/>
      <c r="AE115" s="939"/>
      <c r="AF115" s="940">
        <v>5984</v>
      </c>
      <c r="AG115" s="938"/>
      <c r="AH115" s="938"/>
      <c r="AI115" s="938"/>
      <c r="AJ115" s="939"/>
      <c r="AK115" s="940">
        <v>4134</v>
      </c>
      <c r="AL115" s="938"/>
      <c r="AM115" s="938"/>
      <c r="AN115" s="938"/>
      <c r="AO115" s="939"/>
      <c r="AP115" s="941">
        <v>0</v>
      </c>
      <c r="AQ115" s="942"/>
      <c r="AR115" s="942"/>
      <c r="AS115" s="942"/>
      <c r="AT115" s="943"/>
      <c r="AU115" s="908"/>
      <c r="AV115" s="909"/>
      <c r="AW115" s="909"/>
      <c r="AX115" s="909"/>
      <c r="AY115" s="909"/>
      <c r="AZ115" s="922" t="s">
        <v>463</v>
      </c>
      <c r="BA115" s="923"/>
      <c r="BB115" s="923"/>
      <c r="BC115" s="923"/>
      <c r="BD115" s="923"/>
      <c r="BE115" s="923"/>
      <c r="BF115" s="923"/>
      <c r="BG115" s="923"/>
      <c r="BH115" s="923"/>
      <c r="BI115" s="923"/>
      <c r="BJ115" s="923"/>
      <c r="BK115" s="923"/>
      <c r="BL115" s="923"/>
      <c r="BM115" s="923"/>
      <c r="BN115" s="923"/>
      <c r="BO115" s="923"/>
      <c r="BP115" s="924"/>
      <c r="BQ115" s="925" t="s">
        <v>446</v>
      </c>
      <c r="BR115" s="926"/>
      <c r="BS115" s="926"/>
      <c r="BT115" s="926"/>
      <c r="BU115" s="926"/>
      <c r="BV115" s="926" t="s">
        <v>449</v>
      </c>
      <c r="BW115" s="926"/>
      <c r="BX115" s="926"/>
      <c r="BY115" s="926"/>
      <c r="BZ115" s="926"/>
      <c r="CA115" s="926" t="s">
        <v>416</v>
      </c>
      <c r="CB115" s="926"/>
      <c r="CC115" s="926"/>
      <c r="CD115" s="926"/>
      <c r="CE115" s="926"/>
      <c r="CF115" s="920" t="s">
        <v>398</v>
      </c>
      <c r="CG115" s="921"/>
      <c r="CH115" s="921"/>
      <c r="CI115" s="921"/>
      <c r="CJ115" s="921"/>
      <c r="CK115" s="948"/>
      <c r="CL115" s="949"/>
      <c r="CM115" s="922" t="s">
        <v>464</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446</v>
      </c>
      <c r="DH115" s="959"/>
      <c r="DI115" s="959"/>
      <c r="DJ115" s="959"/>
      <c r="DK115" s="960"/>
      <c r="DL115" s="961" t="s">
        <v>443</v>
      </c>
      <c r="DM115" s="959"/>
      <c r="DN115" s="959"/>
      <c r="DO115" s="959"/>
      <c r="DP115" s="960"/>
      <c r="DQ115" s="961" t="s">
        <v>446</v>
      </c>
      <c r="DR115" s="959"/>
      <c r="DS115" s="959"/>
      <c r="DT115" s="959"/>
      <c r="DU115" s="960"/>
      <c r="DV115" s="962" t="s">
        <v>443</v>
      </c>
      <c r="DW115" s="963"/>
      <c r="DX115" s="963"/>
      <c r="DY115" s="963"/>
      <c r="DZ115" s="964"/>
    </row>
    <row r="116" spans="1:130" s="230" customFormat="1" ht="26.25" customHeight="1" x14ac:dyDescent="0.2">
      <c r="A116" s="956"/>
      <c r="B116" s="957"/>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7</v>
      </c>
      <c r="AB116" s="959"/>
      <c r="AC116" s="959"/>
      <c r="AD116" s="959"/>
      <c r="AE116" s="960"/>
      <c r="AF116" s="961">
        <v>6</v>
      </c>
      <c r="AG116" s="959"/>
      <c r="AH116" s="959"/>
      <c r="AI116" s="959"/>
      <c r="AJ116" s="960"/>
      <c r="AK116" s="961" t="s">
        <v>449</v>
      </c>
      <c r="AL116" s="959"/>
      <c r="AM116" s="959"/>
      <c r="AN116" s="959"/>
      <c r="AO116" s="960"/>
      <c r="AP116" s="962" t="s">
        <v>444</v>
      </c>
      <c r="AQ116" s="963"/>
      <c r="AR116" s="963"/>
      <c r="AS116" s="963"/>
      <c r="AT116" s="964"/>
      <c r="AU116" s="908"/>
      <c r="AV116" s="909"/>
      <c r="AW116" s="909"/>
      <c r="AX116" s="909"/>
      <c r="AY116" s="909"/>
      <c r="AZ116" s="967" t="s">
        <v>466</v>
      </c>
      <c r="BA116" s="968"/>
      <c r="BB116" s="968"/>
      <c r="BC116" s="968"/>
      <c r="BD116" s="968"/>
      <c r="BE116" s="968"/>
      <c r="BF116" s="968"/>
      <c r="BG116" s="968"/>
      <c r="BH116" s="968"/>
      <c r="BI116" s="968"/>
      <c r="BJ116" s="968"/>
      <c r="BK116" s="968"/>
      <c r="BL116" s="968"/>
      <c r="BM116" s="968"/>
      <c r="BN116" s="968"/>
      <c r="BO116" s="968"/>
      <c r="BP116" s="969"/>
      <c r="BQ116" s="925" t="s">
        <v>453</v>
      </c>
      <c r="BR116" s="926"/>
      <c r="BS116" s="926"/>
      <c r="BT116" s="926"/>
      <c r="BU116" s="926"/>
      <c r="BV116" s="926" t="s">
        <v>443</v>
      </c>
      <c r="BW116" s="926"/>
      <c r="BX116" s="926"/>
      <c r="BY116" s="926"/>
      <c r="BZ116" s="926"/>
      <c r="CA116" s="926" t="s">
        <v>398</v>
      </c>
      <c r="CB116" s="926"/>
      <c r="CC116" s="926"/>
      <c r="CD116" s="926"/>
      <c r="CE116" s="926"/>
      <c r="CF116" s="920" t="s">
        <v>398</v>
      </c>
      <c r="CG116" s="921"/>
      <c r="CH116" s="921"/>
      <c r="CI116" s="921"/>
      <c r="CJ116" s="921"/>
      <c r="CK116" s="948"/>
      <c r="CL116" s="949"/>
      <c r="CM116" s="922" t="s">
        <v>467</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v>21205</v>
      </c>
      <c r="DH116" s="959"/>
      <c r="DI116" s="959"/>
      <c r="DJ116" s="959"/>
      <c r="DK116" s="960"/>
      <c r="DL116" s="961">
        <v>16590</v>
      </c>
      <c r="DM116" s="959"/>
      <c r="DN116" s="959"/>
      <c r="DO116" s="959"/>
      <c r="DP116" s="960"/>
      <c r="DQ116" s="961">
        <v>13825</v>
      </c>
      <c r="DR116" s="959"/>
      <c r="DS116" s="959"/>
      <c r="DT116" s="959"/>
      <c r="DU116" s="960"/>
      <c r="DV116" s="962">
        <v>0.1</v>
      </c>
      <c r="DW116" s="963"/>
      <c r="DX116" s="963"/>
      <c r="DY116" s="963"/>
      <c r="DZ116" s="964"/>
    </row>
    <row r="117" spans="1:130" s="230" customFormat="1" ht="26.25" customHeight="1" x14ac:dyDescent="0.2">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468</v>
      </c>
      <c r="Z117" s="894"/>
      <c r="AA117" s="978">
        <v>3205015</v>
      </c>
      <c r="AB117" s="979"/>
      <c r="AC117" s="979"/>
      <c r="AD117" s="979"/>
      <c r="AE117" s="980"/>
      <c r="AF117" s="981">
        <v>3245415</v>
      </c>
      <c r="AG117" s="979"/>
      <c r="AH117" s="979"/>
      <c r="AI117" s="979"/>
      <c r="AJ117" s="980"/>
      <c r="AK117" s="981">
        <v>3248091</v>
      </c>
      <c r="AL117" s="979"/>
      <c r="AM117" s="979"/>
      <c r="AN117" s="979"/>
      <c r="AO117" s="980"/>
      <c r="AP117" s="982"/>
      <c r="AQ117" s="983"/>
      <c r="AR117" s="983"/>
      <c r="AS117" s="983"/>
      <c r="AT117" s="984"/>
      <c r="AU117" s="908"/>
      <c r="AV117" s="909"/>
      <c r="AW117" s="909"/>
      <c r="AX117" s="909"/>
      <c r="AY117" s="909"/>
      <c r="AZ117" s="974" t="s">
        <v>469</v>
      </c>
      <c r="BA117" s="975"/>
      <c r="BB117" s="975"/>
      <c r="BC117" s="975"/>
      <c r="BD117" s="975"/>
      <c r="BE117" s="975"/>
      <c r="BF117" s="975"/>
      <c r="BG117" s="975"/>
      <c r="BH117" s="975"/>
      <c r="BI117" s="975"/>
      <c r="BJ117" s="975"/>
      <c r="BK117" s="975"/>
      <c r="BL117" s="975"/>
      <c r="BM117" s="975"/>
      <c r="BN117" s="975"/>
      <c r="BO117" s="975"/>
      <c r="BP117" s="976"/>
      <c r="BQ117" s="925" t="s">
        <v>453</v>
      </c>
      <c r="BR117" s="926"/>
      <c r="BS117" s="926"/>
      <c r="BT117" s="926"/>
      <c r="BU117" s="926"/>
      <c r="BV117" s="926" t="s">
        <v>416</v>
      </c>
      <c r="BW117" s="926"/>
      <c r="BX117" s="926"/>
      <c r="BY117" s="926"/>
      <c r="BZ117" s="926"/>
      <c r="CA117" s="926" t="s">
        <v>443</v>
      </c>
      <c r="CB117" s="926"/>
      <c r="CC117" s="926"/>
      <c r="CD117" s="926"/>
      <c r="CE117" s="926"/>
      <c r="CF117" s="920" t="s">
        <v>443</v>
      </c>
      <c r="CG117" s="921"/>
      <c r="CH117" s="921"/>
      <c r="CI117" s="921"/>
      <c r="CJ117" s="921"/>
      <c r="CK117" s="948"/>
      <c r="CL117" s="949"/>
      <c r="CM117" s="922" t="s">
        <v>470</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398</v>
      </c>
      <c r="DH117" s="959"/>
      <c r="DI117" s="959"/>
      <c r="DJ117" s="959"/>
      <c r="DK117" s="960"/>
      <c r="DL117" s="961" t="s">
        <v>443</v>
      </c>
      <c r="DM117" s="959"/>
      <c r="DN117" s="959"/>
      <c r="DO117" s="959"/>
      <c r="DP117" s="960"/>
      <c r="DQ117" s="961" t="s">
        <v>443</v>
      </c>
      <c r="DR117" s="959"/>
      <c r="DS117" s="959"/>
      <c r="DT117" s="959"/>
      <c r="DU117" s="960"/>
      <c r="DV117" s="962" t="s">
        <v>416</v>
      </c>
      <c r="DW117" s="963"/>
      <c r="DX117" s="963"/>
      <c r="DY117" s="963"/>
      <c r="DZ117" s="964"/>
    </row>
    <row r="118" spans="1:130" s="230" customFormat="1" ht="26.25" customHeight="1" x14ac:dyDescent="0.2">
      <c r="A118" s="912" t="s">
        <v>438</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435</v>
      </c>
      <c r="AB118" s="893"/>
      <c r="AC118" s="893"/>
      <c r="AD118" s="893"/>
      <c r="AE118" s="894"/>
      <c r="AF118" s="892" t="s">
        <v>436</v>
      </c>
      <c r="AG118" s="893"/>
      <c r="AH118" s="893"/>
      <c r="AI118" s="893"/>
      <c r="AJ118" s="894"/>
      <c r="AK118" s="892" t="s">
        <v>312</v>
      </c>
      <c r="AL118" s="893"/>
      <c r="AM118" s="893"/>
      <c r="AN118" s="893"/>
      <c r="AO118" s="894"/>
      <c r="AP118" s="970" t="s">
        <v>437</v>
      </c>
      <c r="AQ118" s="971"/>
      <c r="AR118" s="971"/>
      <c r="AS118" s="971"/>
      <c r="AT118" s="972"/>
      <c r="AU118" s="908"/>
      <c r="AV118" s="909"/>
      <c r="AW118" s="909"/>
      <c r="AX118" s="909"/>
      <c r="AY118" s="909"/>
      <c r="AZ118" s="973" t="s">
        <v>471</v>
      </c>
      <c r="BA118" s="965"/>
      <c r="BB118" s="965"/>
      <c r="BC118" s="965"/>
      <c r="BD118" s="965"/>
      <c r="BE118" s="965"/>
      <c r="BF118" s="965"/>
      <c r="BG118" s="965"/>
      <c r="BH118" s="965"/>
      <c r="BI118" s="965"/>
      <c r="BJ118" s="965"/>
      <c r="BK118" s="965"/>
      <c r="BL118" s="965"/>
      <c r="BM118" s="965"/>
      <c r="BN118" s="965"/>
      <c r="BO118" s="965"/>
      <c r="BP118" s="966"/>
      <c r="BQ118" s="999" t="s">
        <v>453</v>
      </c>
      <c r="BR118" s="1000"/>
      <c r="BS118" s="1000"/>
      <c r="BT118" s="1000"/>
      <c r="BU118" s="1000"/>
      <c r="BV118" s="1000" t="s">
        <v>398</v>
      </c>
      <c r="BW118" s="1000"/>
      <c r="BX118" s="1000"/>
      <c r="BY118" s="1000"/>
      <c r="BZ118" s="1000"/>
      <c r="CA118" s="1000" t="s">
        <v>398</v>
      </c>
      <c r="CB118" s="1000"/>
      <c r="CC118" s="1000"/>
      <c r="CD118" s="1000"/>
      <c r="CE118" s="1000"/>
      <c r="CF118" s="920" t="s">
        <v>443</v>
      </c>
      <c r="CG118" s="921"/>
      <c r="CH118" s="921"/>
      <c r="CI118" s="921"/>
      <c r="CJ118" s="921"/>
      <c r="CK118" s="948"/>
      <c r="CL118" s="949"/>
      <c r="CM118" s="922" t="s">
        <v>472</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416</v>
      </c>
      <c r="DH118" s="959"/>
      <c r="DI118" s="959"/>
      <c r="DJ118" s="959"/>
      <c r="DK118" s="960"/>
      <c r="DL118" s="961" t="s">
        <v>416</v>
      </c>
      <c r="DM118" s="959"/>
      <c r="DN118" s="959"/>
      <c r="DO118" s="959"/>
      <c r="DP118" s="960"/>
      <c r="DQ118" s="961" t="s">
        <v>416</v>
      </c>
      <c r="DR118" s="959"/>
      <c r="DS118" s="959"/>
      <c r="DT118" s="959"/>
      <c r="DU118" s="960"/>
      <c r="DV118" s="962" t="s">
        <v>443</v>
      </c>
      <c r="DW118" s="963"/>
      <c r="DX118" s="963"/>
      <c r="DY118" s="963"/>
      <c r="DZ118" s="964"/>
    </row>
    <row r="119" spans="1:130" s="230" customFormat="1" ht="26.25" customHeight="1" x14ac:dyDescent="0.2">
      <c r="A119" s="1057" t="s">
        <v>441</v>
      </c>
      <c r="B119" s="947"/>
      <c r="C119" s="929" t="s">
        <v>442</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443</v>
      </c>
      <c r="AB119" s="900"/>
      <c r="AC119" s="900"/>
      <c r="AD119" s="900"/>
      <c r="AE119" s="901"/>
      <c r="AF119" s="902" t="s">
        <v>416</v>
      </c>
      <c r="AG119" s="900"/>
      <c r="AH119" s="900"/>
      <c r="AI119" s="900"/>
      <c r="AJ119" s="901"/>
      <c r="AK119" s="902" t="s">
        <v>453</v>
      </c>
      <c r="AL119" s="900"/>
      <c r="AM119" s="900"/>
      <c r="AN119" s="900"/>
      <c r="AO119" s="901"/>
      <c r="AP119" s="903" t="s">
        <v>398</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473</v>
      </c>
      <c r="BP119" s="1005"/>
      <c r="BQ119" s="999">
        <v>43722499</v>
      </c>
      <c r="BR119" s="1000"/>
      <c r="BS119" s="1000"/>
      <c r="BT119" s="1000"/>
      <c r="BU119" s="1000"/>
      <c r="BV119" s="1000">
        <v>42212692</v>
      </c>
      <c r="BW119" s="1000"/>
      <c r="BX119" s="1000"/>
      <c r="BY119" s="1000"/>
      <c r="BZ119" s="1000"/>
      <c r="CA119" s="1000">
        <v>40211740</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6906</v>
      </c>
      <c r="DH119" s="986"/>
      <c r="DI119" s="986"/>
      <c r="DJ119" s="986"/>
      <c r="DK119" s="987"/>
      <c r="DL119" s="985">
        <v>5633</v>
      </c>
      <c r="DM119" s="986"/>
      <c r="DN119" s="986"/>
      <c r="DO119" s="986"/>
      <c r="DP119" s="987"/>
      <c r="DQ119" s="985" t="s">
        <v>443</v>
      </c>
      <c r="DR119" s="986"/>
      <c r="DS119" s="986"/>
      <c r="DT119" s="986"/>
      <c r="DU119" s="987"/>
      <c r="DV119" s="988" t="s">
        <v>398</v>
      </c>
      <c r="DW119" s="989"/>
      <c r="DX119" s="989"/>
      <c r="DY119" s="989"/>
      <c r="DZ119" s="990"/>
    </row>
    <row r="120" spans="1:130" s="230" customFormat="1" ht="26.25" customHeight="1" x14ac:dyDescent="0.2">
      <c r="A120" s="1058"/>
      <c r="B120" s="949"/>
      <c r="C120" s="922" t="s">
        <v>448</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416</v>
      </c>
      <c r="AB120" s="959"/>
      <c r="AC120" s="959"/>
      <c r="AD120" s="959"/>
      <c r="AE120" s="960"/>
      <c r="AF120" s="961" t="s">
        <v>443</v>
      </c>
      <c r="AG120" s="959"/>
      <c r="AH120" s="959"/>
      <c r="AI120" s="959"/>
      <c r="AJ120" s="960"/>
      <c r="AK120" s="961" t="s">
        <v>443</v>
      </c>
      <c r="AL120" s="959"/>
      <c r="AM120" s="959"/>
      <c r="AN120" s="959"/>
      <c r="AO120" s="960"/>
      <c r="AP120" s="962" t="s">
        <v>443</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13190519</v>
      </c>
      <c r="BR120" s="931"/>
      <c r="BS120" s="931"/>
      <c r="BT120" s="931"/>
      <c r="BU120" s="931"/>
      <c r="BV120" s="931">
        <v>13863602</v>
      </c>
      <c r="BW120" s="931"/>
      <c r="BX120" s="931"/>
      <c r="BY120" s="931"/>
      <c r="BZ120" s="931"/>
      <c r="CA120" s="931">
        <v>14404782</v>
      </c>
      <c r="CB120" s="931"/>
      <c r="CC120" s="931"/>
      <c r="CD120" s="931"/>
      <c r="CE120" s="931"/>
      <c r="CF120" s="944">
        <v>137.4</v>
      </c>
      <c r="CG120" s="945"/>
      <c r="CH120" s="945"/>
      <c r="CI120" s="945"/>
      <c r="CJ120" s="945"/>
      <c r="CK120" s="1006" t="s">
        <v>477</v>
      </c>
      <c r="CL120" s="1007"/>
      <c r="CM120" s="1007"/>
      <c r="CN120" s="1007"/>
      <c r="CO120" s="1008"/>
      <c r="CP120" s="1014" t="s">
        <v>478</v>
      </c>
      <c r="CQ120" s="1015"/>
      <c r="CR120" s="1015"/>
      <c r="CS120" s="1015"/>
      <c r="CT120" s="1015"/>
      <c r="CU120" s="1015"/>
      <c r="CV120" s="1015"/>
      <c r="CW120" s="1015"/>
      <c r="CX120" s="1015"/>
      <c r="CY120" s="1015"/>
      <c r="CZ120" s="1015"/>
      <c r="DA120" s="1015"/>
      <c r="DB120" s="1015"/>
      <c r="DC120" s="1015"/>
      <c r="DD120" s="1015"/>
      <c r="DE120" s="1015"/>
      <c r="DF120" s="1016"/>
      <c r="DG120" s="930">
        <v>12552046</v>
      </c>
      <c r="DH120" s="931"/>
      <c r="DI120" s="931"/>
      <c r="DJ120" s="931"/>
      <c r="DK120" s="931"/>
      <c r="DL120" s="931">
        <v>11580305</v>
      </c>
      <c r="DM120" s="931"/>
      <c r="DN120" s="931"/>
      <c r="DO120" s="931"/>
      <c r="DP120" s="931"/>
      <c r="DQ120" s="931">
        <v>10611635</v>
      </c>
      <c r="DR120" s="931"/>
      <c r="DS120" s="931"/>
      <c r="DT120" s="931"/>
      <c r="DU120" s="931"/>
      <c r="DV120" s="932">
        <v>101.2</v>
      </c>
      <c r="DW120" s="932"/>
      <c r="DX120" s="932"/>
      <c r="DY120" s="932"/>
      <c r="DZ120" s="933"/>
    </row>
    <row r="121" spans="1:130" s="230" customFormat="1" ht="26.25" customHeight="1" x14ac:dyDescent="0.2">
      <c r="A121" s="1058"/>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416</v>
      </c>
      <c r="AB121" s="959"/>
      <c r="AC121" s="959"/>
      <c r="AD121" s="959"/>
      <c r="AE121" s="960"/>
      <c r="AF121" s="961" t="s">
        <v>398</v>
      </c>
      <c r="AG121" s="959"/>
      <c r="AH121" s="959"/>
      <c r="AI121" s="959"/>
      <c r="AJ121" s="960"/>
      <c r="AK121" s="961" t="s">
        <v>443</v>
      </c>
      <c r="AL121" s="959"/>
      <c r="AM121" s="959"/>
      <c r="AN121" s="959"/>
      <c r="AO121" s="960"/>
      <c r="AP121" s="962" t="s">
        <v>398</v>
      </c>
      <c r="AQ121" s="963"/>
      <c r="AR121" s="963"/>
      <c r="AS121" s="963"/>
      <c r="AT121" s="964"/>
      <c r="AU121" s="994"/>
      <c r="AV121" s="995"/>
      <c r="AW121" s="995"/>
      <c r="AX121" s="995"/>
      <c r="AY121" s="996"/>
      <c r="AZ121" s="922" t="s">
        <v>480</v>
      </c>
      <c r="BA121" s="923"/>
      <c r="BB121" s="923"/>
      <c r="BC121" s="923"/>
      <c r="BD121" s="923"/>
      <c r="BE121" s="923"/>
      <c r="BF121" s="923"/>
      <c r="BG121" s="923"/>
      <c r="BH121" s="923"/>
      <c r="BI121" s="923"/>
      <c r="BJ121" s="923"/>
      <c r="BK121" s="923"/>
      <c r="BL121" s="923"/>
      <c r="BM121" s="923"/>
      <c r="BN121" s="923"/>
      <c r="BO121" s="923"/>
      <c r="BP121" s="924"/>
      <c r="BQ121" s="925">
        <v>993020</v>
      </c>
      <c r="BR121" s="926"/>
      <c r="BS121" s="926"/>
      <c r="BT121" s="926"/>
      <c r="BU121" s="926"/>
      <c r="BV121" s="926">
        <v>937902</v>
      </c>
      <c r="BW121" s="926"/>
      <c r="BX121" s="926"/>
      <c r="BY121" s="926"/>
      <c r="BZ121" s="926"/>
      <c r="CA121" s="926">
        <v>831292</v>
      </c>
      <c r="CB121" s="926"/>
      <c r="CC121" s="926"/>
      <c r="CD121" s="926"/>
      <c r="CE121" s="926"/>
      <c r="CF121" s="920">
        <v>7.9</v>
      </c>
      <c r="CG121" s="921"/>
      <c r="CH121" s="921"/>
      <c r="CI121" s="921"/>
      <c r="CJ121" s="921"/>
      <c r="CK121" s="1009"/>
      <c r="CL121" s="1010"/>
      <c r="CM121" s="1010"/>
      <c r="CN121" s="1010"/>
      <c r="CO121" s="1011"/>
      <c r="CP121" s="1019" t="s">
        <v>481</v>
      </c>
      <c r="CQ121" s="1020"/>
      <c r="CR121" s="1020"/>
      <c r="CS121" s="1020"/>
      <c r="CT121" s="1020"/>
      <c r="CU121" s="1020"/>
      <c r="CV121" s="1020"/>
      <c r="CW121" s="1020"/>
      <c r="CX121" s="1020"/>
      <c r="CY121" s="1020"/>
      <c r="CZ121" s="1020"/>
      <c r="DA121" s="1020"/>
      <c r="DB121" s="1020"/>
      <c r="DC121" s="1020"/>
      <c r="DD121" s="1020"/>
      <c r="DE121" s="1020"/>
      <c r="DF121" s="1021"/>
      <c r="DG121" s="925">
        <v>537764</v>
      </c>
      <c r="DH121" s="926"/>
      <c r="DI121" s="926"/>
      <c r="DJ121" s="926"/>
      <c r="DK121" s="926"/>
      <c r="DL121" s="926">
        <v>552149</v>
      </c>
      <c r="DM121" s="926"/>
      <c r="DN121" s="926"/>
      <c r="DO121" s="926"/>
      <c r="DP121" s="926"/>
      <c r="DQ121" s="926">
        <v>511641</v>
      </c>
      <c r="DR121" s="926"/>
      <c r="DS121" s="926"/>
      <c r="DT121" s="926"/>
      <c r="DU121" s="926"/>
      <c r="DV121" s="927">
        <v>4.9000000000000004</v>
      </c>
      <c r="DW121" s="927"/>
      <c r="DX121" s="927"/>
      <c r="DY121" s="927"/>
      <c r="DZ121" s="928"/>
    </row>
    <row r="122" spans="1:130" s="230" customFormat="1" ht="26.25" customHeight="1" x14ac:dyDescent="0.2">
      <c r="A122" s="1058"/>
      <c r="B122" s="949"/>
      <c r="C122" s="922" t="s">
        <v>461</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416</v>
      </c>
      <c r="AB122" s="959"/>
      <c r="AC122" s="959"/>
      <c r="AD122" s="959"/>
      <c r="AE122" s="960"/>
      <c r="AF122" s="961" t="s">
        <v>398</v>
      </c>
      <c r="AG122" s="959"/>
      <c r="AH122" s="959"/>
      <c r="AI122" s="959"/>
      <c r="AJ122" s="960"/>
      <c r="AK122" s="961" t="s">
        <v>443</v>
      </c>
      <c r="AL122" s="959"/>
      <c r="AM122" s="959"/>
      <c r="AN122" s="959"/>
      <c r="AO122" s="960"/>
      <c r="AP122" s="962" t="s">
        <v>443</v>
      </c>
      <c r="AQ122" s="963"/>
      <c r="AR122" s="963"/>
      <c r="AS122" s="963"/>
      <c r="AT122" s="964"/>
      <c r="AU122" s="994"/>
      <c r="AV122" s="995"/>
      <c r="AW122" s="995"/>
      <c r="AX122" s="995"/>
      <c r="AY122" s="996"/>
      <c r="AZ122" s="973" t="s">
        <v>482</v>
      </c>
      <c r="BA122" s="965"/>
      <c r="BB122" s="965"/>
      <c r="BC122" s="965"/>
      <c r="BD122" s="965"/>
      <c r="BE122" s="965"/>
      <c r="BF122" s="965"/>
      <c r="BG122" s="965"/>
      <c r="BH122" s="965"/>
      <c r="BI122" s="965"/>
      <c r="BJ122" s="965"/>
      <c r="BK122" s="965"/>
      <c r="BL122" s="965"/>
      <c r="BM122" s="965"/>
      <c r="BN122" s="965"/>
      <c r="BO122" s="965"/>
      <c r="BP122" s="966"/>
      <c r="BQ122" s="999">
        <v>32889410</v>
      </c>
      <c r="BR122" s="1000"/>
      <c r="BS122" s="1000"/>
      <c r="BT122" s="1000"/>
      <c r="BU122" s="1000"/>
      <c r="BV122" s="1000">
        <v>31744609</v>
      </c>
      <c r="BW122" s="1000"/>
      <c r="BX122" s="1000"/>
      <c r="BY122" s="1000"/>
      <c r="BZ122" s="1000"/>
      <c r="CA122" s="1000">
        <v>30206996</v>
      </c>
      <c r="CB122" s="1000"/>
      <c r="CC122" s="1000"/>
      <c r="CD122" s="1000"/>
      <c r="CE122" s="1000"/>
      <c r="CF122" s="1017">
        <v>288.2</v>
      </c>
      <c r="CG122" s="1018"/>
      <c r="CH122" s="1018"/>
      <c r="CI122" s="1018"/>
      <c r="CJ122" s="1018"/>
      <c r="CK122" s="1009"/>
      <c r="CL122" s="1010"/>
      <c r="CM122" s="1010"/>
      <c r="CN122" s="1010"/>
      <c r="CO122" s="1011"/>
      <c r="CP122" s="1019" t="s">
        <v>483</v>
      </c>
      <c r="CQ122" s="1020"/>
      <c r="CR122" s="1020"/>
      <c r="CS122" s="1020"/>
      <c r="CT122" s="1020"/>
      <c r="CU122" s="1020"/>
      <c r="CV122" s="1020"/>
      <c r="CW122" s="1020"/>
      <c r="CX122" s="1020"/>
      <c r="CY122" s="1020"/>
      <c r="CZ122" s="1020"/>
      <c r="DA122" s="1020"/>
      <c r="DB122" s="1020"/>
      <c r="DC122" s="1020"/>
      <c r="DD122" s="1020"/>
      <c r="DE122" s="1020"/>
      <c r="DF122" s="1021"/>
      <c r="DG122" s="925" t="s">
        <v>416</v>
      </c>
      <c r="DH122" s="926"/>
      <c r="DI122" s="926"/>
      <c r="DJ122" s="926"/>
      <c r="DK122" s="926"/>
      <c r="DL122" s="926" t="s">
        <v>398</v>
      </c>
      <c r="DM122" s="926"/>
      <c r="DN122" s="926"/>
      <c r="DO122" s="926"/>
      <c r="DP122" s="926"/>
      <c r="DQ122" s="926" t="s">
        <v>416</v>
      </c>
      <c r="DR122" s="926"/>
      <c r="DS122" s="926"/>
      <c r="DT122" s="926"/>
      <c r="DU122" s="926"/>
      <c r="DV122" s="927" t="s">
        <v>416</v>
      </c>
      <c r="DW122" s="927"/>
      <c r="DX122" s="927"/>
      <c r="DY122" s="927"/>
      <c r="DZ122" s="928"/>
    </row>
    <row r="123" spans="1:130" s="230" customFormat="1" ht="26.25" customHeight="1" x14ac:dyDescent="0.2">
      <c r="A123" s="1058"/>
      <c r="B123" s="949"/>
      <c r="C123" s="922" t="s">
        <v>467</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v>4615</v>
      </c>
      <c r="AB123" s="959"/>
      <c r="AC123" s="959"/>
      <c r="AD123" s="959"/>
      <c r="AE123" s="960"/>
      <c r="AF123" s="961">
        <v>4615</v>
      </c>
      <c r="AG123" s="959"/>
      <c r="AH123" s="959"/>
      <c r="AI123" s="959"/>
      <c r="AJ123" s="960"/>
      <c r="AK123" s="961">
        <v>2765</v>
      </c>
      <c r="AL123" s="959"/>
      <c r="AM123" s="959"/>
      <c r="AN123" s="959"/>
      <c r="AO123" s="960"/>
      <c r="AP123" s="962">
        <v>0</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484</v>
      </c>
      <c r="BP123" s="1005"/>
      <c r="BQ123" s="1064">
        <v>47072949</v>
      </c>
      <c r="BR123" s="1031"/>
      <c r="BS123" s="1031"/>
      <c r="BT123" s="1031"/>
      <c r="BU123" s="1031"/>
      <c r="BV123" s="1031">
        <v>46546113</v>
      </c>
      <c r="BW123" s="1031"/>
      <c r="BX123" s="1031"/>
      <c r="BY123" s="1031"/>
      <c r="BZ123" s="1031"/>
      <c r="CA123" s="1031">
        <v>45443070</v>
      </c>
      <c r="CB123" s="1031"/>
      <c r="CC123" s="1031"/>
      <c r="CD123" s="1031"/>
      <c r="CE123" s="1031"/>
      <c r="CF123" s="1001"/>
      <c r="CG123" s="1002"/>
      <c r="CH123" s="1002"/>
      <c r="CI123" s="1002"/>
      <c r="CJ123" s="1003"/>
      <c r="CK123" s="1009"/>
      <c r="CL123" s="1010"/>
      <c r="CM123" s="1010"/>
      <c r="CN123" s="1010"/>
      <c r="CO123" s="1011"/>
      <c r="CP123" s="1019" t="s">
        <v>485</v>
      </c>
      <c r="CQ123" s="1020"/>
      <c r="CR123" s="1020"/>
      <c r="CS123" s="1020"/>
      <c r="CT123" s="1020"/>
      <c r="CU123" s="1020"/>
      <c r="CV123" s="1020"/>
      <c r="CW123" s="1020"/>
      <c r="CX123" s="1020"/>
      <c r="CY123" s="1020"/>
      <c r="CZ123" s="1020"/>
      <c r="DA123" s="1020"/>
      <c r="DB123" s="1020"/>
      <c r="DC123" s="1020"/>
      <c r="DD123" s="1020"/>
      <c r="DE123" s="1020"/>
      <c r="DF123" s="1021"/>
      <c r="DG123" s="958" t="s">
        <v>416</v>
      </c>
      <c r="DH123" s="959"/>
      <c r="DI123" s="959"/>
      <c r="DJ123" s="959"/>
      <c r="DK123" s="960"/>
      <c r="DL123" s="961" t="s">
        <v>416</v>
      </c>
      <c r="DM123" s="959"/>
      <c r="DN123" s="959"/>
      <c r="DO123" s="959"/>
      <c r="DP123" s="960"/>
      <c r="DQ123" s="961" t="s">
        <v>416</v>
      </c>
      <c r="DR123" s="959"/>
      <c r="DS123" s="959"/>
      <c r="DT123" s="959"/>
      <c r="DU123" s="960"/>
      <c r="DV123" s="962" t="s">
        <v>398</v>
      </c>
      <c r="DW123" s="963"/>
      <c r="DX123" s="963"/>
      <c r="DY123" s="963"/>
      <c r="DZ123" s="964"/>
    </row>
    <row r="124" spans="1:130" s="230" customFormat="1" ht="26.25" customHeight="1" thickBot="1" x14ac:dyDescent="0.25">
      <c r="A124" s="1058"/>
      <c r="B124" s="949"/>
      <c r="C124" s="922" t="s">
        <v>470</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416</v>
      </c>
      <c r="AB124" s="959"/>
      <c r="AC124" s="959"/>
      <c r="AD124" s="959"/>
      <c r="AE124" s="960"/>
      <c r="AF124" s="961" t="s">
        <v>443</v>
      </c>
      <c r="AG124" s="959"/>
      <c r="AH124" s="959"/>
      <c r="AI124" s="959"/>
      <c r="AJ124" s="960"/>
      <c r="AK124" s="961" t="s">
        <v>443</v>
      </c>
      <c r="AL124" s="959"/>
      <c r="AM124" s="959"/>
      <c r="AN124" s="959"/>
      <c r="AO124" s="960"/>
      <c r="AP124" s="962" t="s">
        <v>398</v>
      </c>
      <c r="AQ124" s="963"/>
      <c r="AR124" s="963"/>
      <c r="AS124" s="963"/>
      <c r="AT124" s="964"/>
      <c r="AU124" s="1060" t="s">
        <v>486</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t="s">
        <v>398</v>
      </c>
      <c r="BR124" s="1027"/>
      <c r="BS124" s="1027"/>
      <c r="BT124" s="1027"/>
      <c r="BU124" s="1027"/>
      <c r="BV124" s="1027" t="s">
        <v>443</v>
      </c>
      <c r="BW124" s="1027"/>
      <c r="BX124" s="1027"/>
      <c r="BY124" s="1027"/>
      <c r="BZ124" s="1027"/>
      <c r="CA124" s="1027" t="s">
        <v>416</v>
      </c>
      <c r="CB124" s="1027"/>
      <c r="CC124" s="1027"/>
      <c r="CD124" s="1027"/>
      <c r="CE124" s="1027"/>
      <c r="CF124" s="1028"/>
      <c r="CG124" s="1029"/>
      <c r="CH124" s="1029"/>
      <c r="CI124" s="1029"/>
      <c r="CJ124" s="1030"/>
      <c r="CK124" s="1012"/>
      <c r="CL124" s="1012"/>
      <c r="CM124" s="1012"/>
      <c r="CN124" s="1012"/>
      <c r="CO124" s="1013"/>
      <c r="CP124" s="1019" t="s">
        <v>487</v>
      </c>
      <c r="CQ124" s="1020"/>
      <c r="CR124" s="1020"/>
      <c r="CS124" s="1020"/>
      <c r="CT124" s="1020"/>
      <c r="CU124" s="1020"/>
      <c r="CV124" s="1020"/>
      <c r="CW124" s="1020"/>
      <c r="CX124" s="1020"/>
      <c r="CY124" s="1020"/>
      <c r="CZ124" s="1020"/>
      <c r="DA124" s="1020"/>
      <c r="DB124" s="1020"/>
      <c r="DC124" s="1020"/>
      <c r="DD124" s="1020"/>
      <c r="DE124" s="1020"/>
      <c r="DF124" s="1021"/>
      <c r="DG124" s="1004" t="s">
        <v>443</v>
      </c>
      <c r="DH124" s="986"/>
      <c r="DI124" s="986"/>
      <c r="DJ124" s="986"/>
      <c r="DK124" s="987"/>
      <c r="DL124" s="985" t="s">
        <v>443</v>
      </c>
      <c r="DM124" s="986"/>
      <c r="DN124" s="986"/>
      <c r="DO124" s="986"/>
      <c r="DP124" s="987"/>
      <c r="DQ124" s="985" t="s">
        <v>443</v>
      </c>
      <c r="DR124" s="986"/>
      <c r="DS124" s="986"/>
      <c r="DT124" s="986"/>
      <c r="DU124" s="987"/>
      <c r="DV124" s="988" t="s">
        <v>443</v>
      </c>
      <c r="DW124" s="989"/>
      <c r="DX124" s="989"/>
      <c r="DY124" s="989"/>
      <c r="DZ124" s="990"/>
    </row>
    <row r="125" spans="1:130" s="230" customFormat="1" ht="26.25" customHeight="1" x14ac:dyDescent="0.2">
      <c r="A125" s="1058"/>
      <c r="B125" s="949"/>
      <c r="C125" s="922" t="s">
        <v>472</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443</v>
      </c>
      <c r="AB125" s="959"/>
      <c r="AC125" s="959"/>
      <c r="AD125" s="959"/>
      <c r="AE125" s="960"/>
      <c r="AF125" s="961" t="s">
        <v>443</v>
      </c>
      <c r="AG125" s="959"/>
      <c r="AH125" s="959"/>
      <c r="AI125" s="959"/>
      <c r="AJ125" s="960"/>
      <c r="AK125" s="961" t="s">
        <v>416</v>
      </c>
      <c r="AL125" s="959"/>
      <c r="AM125" s="959"/>
      <c r="AN125" s="959"/>
      <c r="AO125" s="960"/>
      <c r="AP125" s="962" t="s">
        <v>443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488</v>
      </c>
      <c r="CL125" s="1007"/>
      <c r="CM125" s="1007"/>
      <c r="CN125" s="1007"/>
      <c r="CO125" s="1008"/>
      <c r="CP125" s="929" t="s">
        <v>489</v>
      </c>
      <c r="CQ125" s="897"/>
      <c r="CR125" s="897"/>
      <c r="CS125" s="897"/>
      <c r="CT125" s="897"/>
      <c r="CU125" s="897"/>
      <c r="CV125" s="897"/>
      <c r="CW125" s="897"/>
      <c r="CX125" s="897"/>
      <c r="CY125" s="897"/>
      <c r="CZ125" s="897"/>
      <c r="DA125" s="897"/>
      <c r="DB125" s="897"/>
      <c r="DC125" s="897"/>
      <c r="DD125" s="897"/>
      <c r="DE125" s="897"/>
      <c r="DF125" s="898"/>
      <c r="DG125" s="930" t="s">
        <v>443</v>
      </c>
      <c r="DH125" s="931"/>
      <c r="DI125" s="931"/>
      <c r="DJ125" s="931"/>
      <c r="DK125" s="931"/>
      <c r="DL125" s="931" t="s">
        <v>443</v>
      </c>
      <c r="DM125" s="931"/>
      <c r="DN125" s="931"/>
      <c r="DO125" s="931"/>
      <c r="DP125" s="931"/>
      <c r="DQ125" s="931" t="s">
        <v>443</v>
      </c>
      <c r="DR125" s="931"/>
      <c r="DS125" s="931"/>
      <c r="DT125" s="931"/>
      <c r="DU125" s="931"/>
      <c r="DV125" s="932" t="s">
        <v>443</v>
      </c>
      <c r="DW125" s="932"/>
      <c r="DX125" s="932"/>
      <c r="DY125" s="932"/>
      <c r="DZ125" s="933"/>
    </row>
    <row r="126" spans="1:130" s="230" customFormat="1" ht="26.25" customHeight="1" thickBot="1" x14ac:dyDescent="0.25">
      <c r="A126" s="1058"/>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443</v>
      </c>
      <c r="AB126" s="959"/>
      <c r="AC126" s="959"/>
      <c r="AD126" s="959"/>
      <c r="AE126" s="960"/>
      <c r="AF126" s="961" t="s">
        <v>443</v>
      </c>
      <c r="AG126" s="959"/>
      <c r="AH126" s="959"/>
      <c r="AI126" s="959"/>
      <c r="AJ126" s="960"/>
      <c r="AK126" s="961" t="s">
        <v>443</v>
      </c>
      <c r="AL126" s="959"/>
      <c r="AM126" s="959"/>
      <c r="AN126" s="959"/>
      <c r="AO126" s="960"/>
      <c r="AP126" s="962" t="s">
        <v>443</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490</v>
      </c>
      <c r="CQ126" s="923"/>
      <c r="CR126" s="923"/>
      <c r="CS126" s="923"/>
      <c r="CT126" s="923"/>
      <c r="CU126" s="923"/>
      <c r="CV126" s="923"/>
      <c r="CW126" s="923"/>
      <c r="CX126" s="923"/>
      <c r="CY126" s="923"/>
      <c r="CZ126" s="923"/>
      <c r="DA126" s="923"/>
      <c r="DB126" s="923"/>
      <c r="DC126" s="923"/>
      <c r="DD126" s="923"/>
      <c r="DE126" s="923"/>
      <c r="DF126" s="924"/>
      <c r="DG126" s="925" t="s">
        <v>443</v>
      </c>
      <c r="DH126" s="926"/>
      <c r="DI126" s="926"/>
      <c r="DJ126" s="926"/>
      <c r="DK126" s="926"/>
      <c r="DL126" s="926" t="s">
        <v>443</v>
      </c>
      <c r="DM126" s="926"/>
      <c r="DN126" s="926"/>
      <c r="DO126" s="926"/>
      <c r="DP126" s="926"/>
      <c r="DQ126" s="926" t="s">
        <v>443</v>
      </c>
      <c r="DR126" s="926"/>
      <c r="DS126" s="926"/>
      <c r="DT126" s="926"/>
      <c r="DU126" s="926"/>
      <c r="DV126" s="927" t="s">
        <v>443</v>
      </c>
      <c r="DW126" s="927"/>
      <c r="DX126" s="927"/>
      <c r="DY126" s="927"/>
      <c r="DZ126" s="928"/>
    </row>
    <row r="127" spans="1:130" s="230" customFormat="1" ht="26.25" customHeight="1" x14ac:dyDescent="0.2">
      <c r="A127" s="1059"/>
      <c r="B127" s="951"/>
      <c r="C127" s="973" t="s">
        <v>491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1369</v>
      </c>
      <c r="AB127" s="959"/>
      <c r="AC127" s="959"/>
      <c r="AD127" s="959"/>
      <c r="AE127" s="960"/>
      <c r="AF127" s="961">
        <v>1369</v>
      </c>
      <c r="AG127" s="959"/>
      <c r="AH127" s="959"/>
      <c r="AI127" s="959"/>
      <c r="AJ127" s="960"/>
      <c r="AK127" s="961">
        <v>1369</v>
      </c>
      <c r="AL127" s="959"/>
      <c r="AM127" s="959"/>
      <c r="AN127" s="959"/>
      <c r="AO127" s="960"/>
      <c r="AP127" s="962">
        <v>0</v>
      </c>
      <c r="AQ127" s="963"/>
      <c r="AR127" s="963"/>
      <c r="AS127" s="963"/>
      <c r="AT127" s="964"/>
      <c r="AU127" s="232"/>
      <c r="AV127" s="232"/>
      <c r="AW127" s="232"/>
      <c r="AX127" s="1032" t="s">
        <v>492</v>
      </c>
      <c r="AY127" s="1033"/>
      <c r="AZ127" s="1033"/>
      <c r="BA127" s="1033"/>
      <c r="BB127" s="1033"/>
      <c r="BC127" s="1033"/>
      <c r="BD127" s="1033"/>
      <c r="BE127" s="1034"/>
      <c r="BF127" s="1035" t="s">
        <v>493</v>
      </c>
      <c r="BG127" s="1033"/>
      <c r="BH127" s="1033"/>
      <c r="BI127" s="1033"/>
      <c r="BJ127" s="1033"/>
      <c r="BK127" s="1033"/>
      <c r="BL127" s="1034"/>
      <c r="BM127" s="1035" t="s">
        <v>494</v>
      </c>
      <c r="BN127" s="1033"/>
      <c r="BO127" s="1033"/>
      <c r="BP127" s="1033"/>
      <c r="BQ127" s="1033"/>
      <c r="BR127" s="1033"/>
      <c r="BS127" s="1034"/>
      <c r="BT127" s="1035" t="s">
        <v>495</v>
      </c>
      <c r="BU127" s="1033"/>
      <c r="BV127" s="1033"/>
      <c r="BW127" s="1033"/>
      <c r="BX127" s="1033"/>
      <c r="BY127" s="1033"/>
      <c r="BZ127" s="1056"/>
      <c r="CA127" s="232"/>
      <c r="CB127" s="232"/>
      <c r="CC127" s="232"/>
      <c r="CD127" s="255"/>
      <c r="CE127" s="255"/>
      <c r="CF127" s="255"/>
      <c r="CG127" s="232"/>
      <c r="CH127" s="232"/>
      <c r="CI127" s="232"/>
      <c r="CJ127" s="254"/>
      <c r="CK127" s="1023"/>
      <c r="CL127" s="1010"/>
      <c r="CM127" s="1010"/>
      <c r="CN127" s="1010"/>
      <c r="CO127" s="1011"/>
      <c r="CP127" s="922" t="s">
        <v>496</v>
      </c>
      <c r="CQ127" s="923"/>
      <c r="CR127" s="923"/>
      <c r="CS127" s="923"/>
      <c r="CT127" s="923"/>
      <c r="CU127" s="923"/>
      <c r="CV127" s="923"/>
      <c r="CW127" s="923"/>
      <c r="CX127" s="923"/>
      <c r="CY127" s="923"/>
      <c r="CZ127" s="923"/>
      <c r="DA127" s="923"/>
      <c r="DB127" s="923"/>
      <c r="DC127" s="923"/>
      <c r="DD127" s="923"/>
      <c r="DE127" s="923"/>
      <c r="DF127" s="924"/>
      <c r="DG127" s="925" t="s">
        <v>443</v>
      </c>
      <c r="DH127" s="926"/>
      <c r="DI127" s="926"/>
      <c r="DJ127" s="926"/>
      <c r="DK127" s="926"/>
      <c r="DL127" s="926" t="s">
        <v>443</v>
      </c>
      <c r="DM127" s="926"/>
      <c r="DN127" s="926"/>
      <c r="DO127" s="926"/>
      <c r="DP127" s="926"/>
      <c r="DQ127" s="926" t="s">
        <v>443</v>
      </c>
      <c r="DR127" s="926"/>
      <c r="DS127" s="926"/>
      <c r="DT127" s="926"/>
      <c r="DU127" s="926"/>
      <c r="DV127" s="927" t="s">
        <v>443</v>
      </c>
      <c r="DW127" s="927"/>
      <c r="DX127" s="927"/>
      <c r="DY127" s="927"/>
      <c r="DZ127" s="928"/>
    </row>
    <row r="128" spans="1:130" s="230" customFormat="1" ht="26.25" customHeight="1" thickBot="1" x14ac:dyDescent="0.25">
      <c r="A128" s="1042" t="s">
        <v>497</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498</v>
      </c>
      <c r="X128" s="1044"/>
      <c r="Y128" s="1044"/>
      <c r="Z128" s="1045"/>
      <c r="AA128" s="1046">
        <v>88365</v>
      </c>
      <c r="AB128" s="1047"/>
      <c r="AC128" s="1047"/>
      <c r="AD128" s="1047"/>
      <c r="AE128" s="1048"/>
      <c r="AF128" s="1049">
        <v>93038</v>
      </c>
      <c r="AG128" s="1047"/>
      <c r="AH128" s="1047"/>
      <c r="AI128" s="1047"/>
      <c r="AJ128" s="1048"/>
      <c r="AK128" s="1049">
        <v>76395</v>
      </c>
      <c r="AL128" s="1047"/>
      <c r="AM128" s="1047"/>
      <c r="AN128" s="1047"/>
      <c r="AO128" s="1048"/>
      <c r="AP128" s="1050"/>
      <c r="AQ128" s="1051"/>
      <c r="AR128" s="1051"/>
      <c r="AS128" s="1051"/>
      <c r="AT128" s="1052"/>
      <c r="AU128" s="232"/>
      <c r="AV128" s="232"/>
      <c r="AW128" s="232"/>
      <c r="AX128" s="896" t="s">
        <v>499</v>
      </c>
      <c r="AY128" s="897"/>
      <c r="AZ128" s="897"/>
      <c r="BA128" s="897"/>
      <c r="BB128" s="897"/>
      <c r="BC128" s="897"/>
      <c r="BD128" s="897"/>
      <c r="BE128" s="898"/>
      <c r="BF128" s="1053" t="s">
        <v>500</v>
      </c>
      <c r="BG128" s="1054"/>
      <c r="BH128" s="1054"/>
      <c r="BI128" s="1054"/>
      <c r="BJ128" s="1054"/>
      <c r="BK128" s="1054"/>
      <c r="BL128" s="1055"/>
      <c r="BM128" s="1053">
        <v>12.94</v>
      </c>
      <c r="BN128" s="1054"/>
      <c r="BO128" s="1054"/>
      <c r="BP128" s="1054"/>
      <c r="BQ128" s="1054"/>
      <c r="BR128" s="1054"/>
      <c r="BS128" s="1055"/>
      <c r="BT128" s="1053">
        <v>20</v>
      </c>
      <c r="BU128" s="1054"/>
      <c r="BV128" s="1054"/>
      <c r="BW128" s="1054"/>
      <c r="BX128" s="1054"/>
      <c r="BY128" s="1054"/>
      <c r="BZ128" s="1076"/>
      <c r="CA128" s="255"/>
      <c r="CB128" s="255"/>
      <c r="CC128" s="255"/>
      <c r="CD128" s="255"/>
      <c r="CE128" s="255"/>
      <c r="CF128" s="255"/>
      <c r="CG128" s="232"/>
      <c r="CH128" s="232"/>
      <c r="CI128" s="232"/>
      <c r="CJ128" s="254"/>
      <c r="CK128" s="1024"/>
      <c r="CL128" s="1025"/>
      <c r="CM128" s="1025"/>
      <c r="CN128" s="1025"/>
      <c r="CO128" s="1026"/>
      <c r="CP128" s="1036" t="s">
        <v>501</v>
      </c>
      <c r="CQ128" s="726"/>
      <c r="CR128" s="726"/>
      <c r="CS128" s="726"/>
      <c r="CT128" s="726"/>
      <c r="CU128" s="726"/>
      <c r="CV128" s="726"/>
      <c r="CW128" s="726"/>
      <c r="CX128" s="726"/>
      <c r="CY128" s="726"/>
      <c r="CZ128" s="726"/>
      <c r="DA128" s="726"/>
      <c r="DB128" s="726"/>
      <c r="DC128" s="726"/>
      <c r="DD128" s="726"/>
      <c r="DE128" s="726"/>
      <c r="DF128" s="1037"/>
      <c r="DG128" s="1038" t="s">
        <v>502</v>
      </c>
      <c r="DH128" s="1039"/>
      <c r="DI128" s="1039"/>
      <c r="DJ128" s="1039"/>
      <c r="DK128" s="1039"/>
      <c r="DL128" s="1039" t="s">
        <v>443</v>
      </c>
      <c r="DM128" s="1039"/>
      <c r="DN128" s="1039"/>
      <c r="DO128" s="1039"/>
      <c r="DP128" s="1039"/>
      <c r="DQ128" s="1039" t="s">
        <v>502</v>
      </c>
      <c r="DR128" s="1039"/>
      <c r="DS128" s="1039"/>
      <c r="DT128" s="1039"/>
      <c r="DU128" s="1039"/>
      <c r="DV128" s="1040" t="s">
        <v>443</v>
      </c>
      <c r="DW128" s="1040"/>
      <c r="DX128" s="1040"/>
      <c r="DY128" s="1040"/>
      <c r="DZ128" s="1041"/>
    </row>
    <row r="129" spans="1:131" s="230" customFormat="1" ht="26.25" customHeight="1" x14ac:dyDescent="0.2">
      <c r="A129" s="934" t="s">
        <v>110</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503</v>
      </c>
      <c r="X129" s="1071"/>
      <c r="Y129" s="1071"/>
      <c r="Z129" s="1072"/>
      <c r="AA129" s="958">
        <v>12982217</v>
      </c>
      <c r="AB129" s="959"/>
      <c r="AC129" s="959"/>
      <c r="AD129" s="959"/>
      <c r="AE129" s="960"/>
      <c r="AF129" s="961">
        <v>13369240</v>
      </c>
      <c r="AG129" s="959"/>
      <c r="AH129" s="959"/>
      <c r="AI129" s="959"/>
      <c r="AJ129" s="960"/>
      <c r="AK129" s="961">
        <v>13112427</v>
      </c>
      <c r="AL129" s="959"/>
      <c r="AM129" s="959"/>
      <c r="AN129" s="959"/>
      <c r="AO129" s="960"/>
      <c r="AP129" s="1073"/>
      <c r="AQ129" s="1074"/>
      <c r="AR129" s="1074"/>
      <c r="AS129" s="1074"/>
      <c r="AT129" s="1075"/>
      <c r="AU129" s="233"/>
      <c r="AV129" s="233"/>
      <c r="AW129" s="233"/>
      <c r="AX129" s="1065" t="s">
        <v>504</v>
      </c>
      <c r="AY129" s="923"/>
      <c r="AZ129" s="923"/>
      <c r="BA129" s="923"/>
      <c r="BB129" s="923"/>
      <c r="BC129" s="923"/>
      <c r="BD129" s="923"/>
      <c r="BE129" s="924"/>
      <c r="BF129" s="1066" t="s">
        <v>502</v>
      </c>
      <c r="BG129" s="1067"/>
      <c r="BH129" s="1067"/>
      <c r="BI129" s="1067"/>
      <c r="BJ129" s="1067"/>
      <c r="BK129" s="1067"/>
      <c r="BL129" s="1068"/>
      <c r="BM129" s="1066">
        <v>17.940000000000001</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505</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506</v>
      </c>
      <c r="X130" s="1071"/>
      <c r="Y130" s="1071"/>
      <c r="Z130" s="1072"/>
      <c r="AA130" s="958">
        <v>2604956</v>
      </c>
      <c r="AB130" s="959"/>
      <c r="AC130" s="959"/>
      <c r="AD130" s="959"/>
      <c r="AE130" s="960"/>
      <c r="AF130" s="961">
        <v>2622355</v>
      </c>
      <c r="AG130" s="959"/>
      <c r="AH130" s="959"/>
      <c r="AI130" s="959"/>
      <c r="AJ130" s="960"/>
      <c r="AK130" s="961">
        <v>2631258</v>
      </c>
      <c r="AL130" s="959"/>
      <c r="AM130" s="959"/>
      <c r="AN130" s="959"/>
      <c r="AO130" s="960"/>
      <c r="AP130" s="1073"/>
      <c r="AQ130" s="1074"/>
      <c r="AR130" s="1074"/>
      <c r="AS130" s="1074"/>
      <c r="AT130" s="1075"/>
      <c r="AU130" s="233"/>
      <c r="AV130" s="233"/>
      <c r="AW130" s="233"/>
      <c r="AX130" s="1065" t="s">
        <v>507</v>
      </c>
      <c r="AY130" s="923"/>
      <c r="AZ130" s="923"/>
      <c r="BA130" s="923"/>
      <c r="BB130" s="923"/>
      <c r="BC130" s="923"/>
      <c r="BD130" s="923"/>
      <c r="BE130" s="924"/>
      <c r="BF130" s="1101">
        <v>5</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508</v>
      </c>
      <c r="X131" s="1108"/>
      <c r="Y131" s="1108"/>
      <c r="Z131" s="1109"/>
      <c r="AA131" s="1004">
        <v>10377261</v>
      </c>
      <c r="AB131" s="986"/>
      <c r="AC131" s="986"/>
      <c r="AD131" s="986"/>
      <c r="AE131" s="987"/>
      <c r="AF131" s="985">
        <v>10746885</v>
      </c>
      <c r="AG131" s="986"/>
      <c r="AH131" s="986"/>
      <c r="AI131" s="986"/>
      <c r="AJ131" s="987"/>
      <c r="AK131" s="985">
        <v>10481169</v>
      </c>
      <c r="AL131" s="986"/>
      <c r="AM131" s="986"/>
      <c r="AN131" s="986"/>
      <c r="AO131" s="987"/>
      <c r="AP131" s="1110"/>
      <c r="AQ131" s="1111"/>
      <c r="AR131" s="1111"/>
      <c r="AS131" s="1111"/>
      <c r="AT131" s="1112"/>
      <c r="AU131" s="233"/>
      <c r="AV131" s="233"/>
      <c r="AW131" s="233"/>
      <c r="AX131" s="1083" t="s">
        <v>509</v>
      </c>
      <c r="AY131" s="726"/>
      <c r="AZ131" s="726"/>
      <c r="BA131" s="726"/>
      <c r="BB131" s="726"/>
      <c r="BC131" s="726"/>
      <c r="BD131" s="726"/>
      <c r="BE131" s="1037"/>
      <c r="BF131" s="1084" t="s">
        <v>443</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510</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511</v>
      </c>
      <c r="W132" s="1094"/>
      <c r="X132" s="1094"/>
      <c r="Y132" s="1094"/>
      <c r="Z132" s="1095"/>
      <c r="AA132" s="1096">
        <v>4.9309157780000001</v>
      </c>
      <c r="AB132" s="1097"/>
      <c r="AC132" s="1097"/>
      <c r="AD132" s="1097"/>
      <c r="AE132" s="1098"/>
      <c r="AF132" s="1099">
        <v>4.9318663039999997</v>
      </c>
      <c r="AG132" s="1097"/>
      <c r="AH132" s="1097"/>
      <c r="AI132" s="1097"/>
      <c r="AJ132" s="1098"/>
      <c r="AK132" s="1099">
        <v>5.1562759839999996</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512</v>
      </c>
      <c r="W133" s="1077"/>
      <c r="X133" s="1077"/>
      <c r="Y133" s="1077"/>
      <c r="Z133" s="1078"/>
      <c r="AA133" s="1079">
        <v>4.8</v>
      </c>
      <c r="AB133" s="1080"/>
      <c r="AC133" s="1080"/>
      <c r="AD133" s="1080"/>
      <c r="AE133" s="1081"/>
      <c r="AF133" s="1079">
        <v>4.9000000000000004</v>
      </c>
      <c r="AG133" s="1080"/>
      <c r="AH133" s="1080"/>
      <c r="AI133" s="1080"/>
      <c r="AJ133" s="1081"/>
      <c r="AK133" s="1079">
        <v>5</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mANViACZYOBOTQLr89++5601lPktgx10+0J3ZIGzt4TCzFp3P8U6v+NMBsZclh1LPM181ue3ACvMdRCvn4j0cA==" saltValue="+xirbsLE04V58mRwVD2j+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81640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513</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p95RMifZXLozeJy8TGFsY5ZSg9xpPxKPh4Q+KJfAOAS2NICx0jTXFaWbwqNWnCXHr4XyxroQQlldRC9CngoNJQ==" saltValue="VjLO7JZedFHmJpvNxIrlF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Fy/omW7t56pqf+JilTdsrgjIMeQ3eh+ccsio6RoV0gqKuV3QOINWIn0JHafO5gaOQwUTnrgBEgHLJWuLM7Og2Q==" saltValue="FYM5QN6NildBRyZ2DCGzA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514</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515</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516</v>
      </c>
      <c r="AP7" s="272"/>
      <c r="AQ7" s="273" t="s">
        <v>517</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518</v>
      </c>
      <c r="AQ8" s="279" t="s">
        <v>519</v>
      </c>
      <c r="AR8" s="280" t="s">
        <v>520</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521</v>
      </c>
      <c r="AL9" s="1117"/>
      <c r="AM9" s="1117"/>
      <c r="AN9" s="1118"/>
      <c r="AO9" s="281">
        <v>3746221</v>
      </c>
      <c r="AP9" s="281">
        <v>99209</v>
      </c>
      <c r="AQ9" s="282">
        <v>88339</v>
      </c>
      <c r="AR9" s="283">
        <v>12.3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522</v>
      </c>
      <c r="AL10" s="1117"/>
      <c r="AM10" s="1117"/>
      <c r="AN10" s="1118"/>
      <c r="AO10" s="284">
        <v>575806</v>
      </c>
      <c r="AP10" s="284">
        <v>15249</v>
      </c>
      <c r="AQ10" s="285">
        <v>7842</v>
      </c>
      <c r="AR10" s="286">
        <v>94.5</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523</v>
      </c>
      <c r="AL11" s="1117"/>
      <c r="AM11" s="1117"/>
      <c r="AN11" s="1118"/>
      <c r="AO11" s="284">
        <v>6402</v>
      </c>
      <c r="AP11" s="284">
        <v>170</v>
      </c>
      <c r="AQ11" s="285">
        <v>2321</v>
      </c>
      <c r="AR11" s="286">
        <v>-92.7</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524</v>
      </c>
      <c r="AL12" s="1117"/>
      <c r="AM12" s="1117"/>
      <c r="AN12" s="1118"/>
      <c r="AO12" s="284" t="s">
        <v>525</v>
      </c>
      <c r="AP12" s="284" t="s">
        <v>525</v>
      </c>
      <c r="AQ12" s="285">
        <v>10</v>
      </c>
      <c r="AR12" s="286" t="s">
        <v>525</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526</v>
      </c>
      <c r="AL13" s="1117"/>
      <c r="AM13" s="1117"/>
      <c r="AN13" s="1118"/>
      <c r="AO13" s="284">
        <v>106934</v>
      </c>
      <c r="AP13" s="284">
        <v>2832</v>
      </c>
      <c r="AQ13" s="285">
        <v>2936</v>
      </c>
      <c r="AR13" s="286">
        <v>-3.5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527</v>
      </c>
      <c r="AL14" s="1117"/>
      <c r="AM14" s="1117"/>
      <c r="AN14" s="1118"/>
      <c r="AO14" s="284">
        <v>19569</v>
      </c>
      <c r="AP14" s="284">
        <v>518</v>
      </c>
      <c r="AQ14" s="285">
        <v>1649</v>
      </c>
      <c r="AR14" s="286">
        <v>-68.599999999999994</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528</v>
      </c>
      <c r="AL15" s="1120"/>
      <c r="AM15" s="1120"/>
      <c r="AN15" s="1121"/>
      <c r="AO15" s="284">
        <v>-222662</v>
      </c>
      <c r="AP15" s="284">
        <v>-5897</v>
      </c>
      <c r="AQ15" s="285">
        <v>-5997</v>
      </c>
      <c r="AR15" s="286">
        <v>-1.7</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4232270</v>
      </c>
      <c r="AP16" s="284">
        <v>112080</v>
      </c>
      <c r="AQ16" s="285">
        <v>97102</v>
      </c>
      <c r="AR16" s="286">
        <v>15.4</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529</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530</v>
      </c>
      <c r="AP20" s="293" t="s">
        <v>531</v>
      </c>
      <c r="AQ20" s="294" t="s">
        <v>532</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533</v>
      </c>
      <c r="AL21" s="1123"/>
      <c r="AM21" s="1123"/>
      <c r="AN21" s="1124"/>
      <c r="AO21" s="297">
        <v>10.09</v>
      </c>
      <c r="AP21" s="298">
        <v>8.91</v>
      </c>
      <c r="AQ21" s="299">
        <v>1.18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534</v>
      </c>
      <c r="AL22" s="1123"/>
      <c r="AM22" s="1123"/>
      <c r="AN22" s="1124"/>
      <c r="AO22" s="302">
        <v>99</v>
      </c>
      <c r="AP22" s="303">
        <v>97.5</v>
      </c>
      <c r="AQ22" s="304">
        <v>1.5</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535</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536</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537</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516</v>
      </c>
      <c r="AP30" s="272"/>
      <c r="AQ30" s="273" t="s">
        <v>517</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518</v>
      </c>
      <c r="AQ31" s="279" t="s">
        <v>519</v>
      </c>
      <c r="AR31" s="280" t="s">
        <v>520</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538</v>
      </c>
      <c r="AL32" s="1131"/>
      <c r="AM32" s="1131"/>
      <c r="AN32" s="1132"/>
      <c r="AO32" s="312">
        <v>2072477</v>
      </c>
      <c r="AP32" s="312">
        <v>54884</v>
      </c>
      <c r="AQ32" s="313">
        <v>55264</v>
      </c>
      <c r="AR32" s="314">
        <v>-0.7</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539</v>
      </c>
      <c r="AL33" s="1131"/>
      <c r="AM33" s="1131"/>
      <c r="AN33" s="1132"/>
      <c r="AO33" s="312" t="s">
        <v>525</v>
      </c>
      <c r="AP33" s="312" t="s">
        <v>525</v>
      </c>
      <c r="AQ33" s="313" t="s">
        <v>525</v>
      </c>
      <c r="AR33" s="314" t="s">
        <v>525</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540</v>
      </c>
      <c r="AL34" s="1131"/>
      <c r="AM34" s="1131"/>
      <c r="AN34" s="1132"/>
      <c r="AO34" s="312" t="s">
        <v>525</v>
      </c>
      <c r="AP34" s="312" t="s">
        <v>525</v>
      </c>
      <c r="AQ34" s="313">
        <v>19</v>
      </c>
      <c r="AR34" s="314" t="s">
        <v>525</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541</v>
      </c>
      <c r="AL35" s="1131"/>
      <c r="AM35" s="1131"/>
      <c r="AN35" s="1132"/>
      <c r="AO35" s="312">
        <v>1143577</v>
      </c>
      <c r="AP35" s="312">
        <v>30285</v>
      </c>
      <c r="AQ35" s="313">
        <v>18522</v>
      </c>
      <c r="AR35" s="314">
        <v>63.5</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542</v>
      </c>
      <c r="AL36" s="1131"/>
      <c r="AM36" s="1131"/>
      <c r="AN36" s="1132"/>
      <c r="AO36" s="312">
        <v>27903</v>
      </c>
      <c r="AP36" s="312">
        <v>739</v>
      </c>
      <c r="AQ36" s="313">
        <v>2744</v>
      </c>
      <c r="AR36" s="314">
        <v>-73.099999999999994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543</v>
      </c>
      <c r="AL37" s="1131"/>
      <c r="AM37" s="1131"/>
      <c r="AN37" s="1132"/>
      <c r="AO37" s="312">
        <v>4134</v>
      </c>
      <c r="AP37" s="312">
        <v>109</v>
      </c>
      <c r="AQ37" s="313">
        <v>519</v>
      </c>
      <c r="AR37" s="314">
        <v>-79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544</v>
      </c>
      <c r="AL38" s="1134"/>
      <c r="AM38" s="1134"/>
      <c r="AN38" s="1135"/>
      <c r="AO38" s="315" t="s">
        <v>525</v>
      </c>
      <c r="AP38" s="315" t="s">
        <v>525</v>
      </c>
      <c r="AQ38" s="316">
        <v>4</v>
      </c>
      <c r="AR38" s="304" t="s">
        <v>525</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545</v>
      </c>
      <c r="AL39" s="1134"/>
      <c r="AM39" s="1134"/>
      <c r="AN39" s="1135"/>
      <c r="AO39" s="312">
        <v>-76395</v>
      </c>
      <c r="AP39" s="312">
        <v>-2023</v>
      </c>
      <c r="AQ39" s="313">
        <v>-3996</v>
      </c>
      <c r="AR39" s="314">
        <v>-49.4</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546</v>
      </c>
      <c r="AL40" s="1131"/>
      <c r="AM40" s="1131"/>
      <c r="AN40" s="1132"/>
      <c r="AO40" s="312">
        <v>-2631258</v>
      </c>
      <c r="AP40" s="312">
        <v>-69682</v>
      </c>
      <c r="AQ40" s="313">
        <v>-50182</v>
      </c>
      <c r="AR40" s="314">
        <v>38.9</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540438</v>
      </c>
      <c r="AP41" s="312">
        <v>14312</v>
      </c>
      <c r="AQ41" s="313">
        <v>22892</v>
      </c>
      <c r="AR41" s="314">
        <v>-37.5</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547</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548</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549</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516</v>
      </c>
      <c r="AN49" s="1127" t="s">
        <v>550</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551</v>
      </c>
      <c r="AO50" s="329" t="s">
        <v>552</v>
      </c>
      <c r="AP50" s="330" t="s">
        <v>553</v>
      </c>
      <c r="AQ50" s="331" t="s">
        <v>554</v>
      </c>
      <c r="AR50" s="332" t="s">
        <v>555</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556</v>
      </c>
      <c r="AL51" s="325"/>
      <c r="AM51" s="333">
        <v>2292710</v>
      </c>
      <c r="AN51" s="334">
        <v>58346</v>
      </c>
      <c r="AO51" s="335">
        <v>-36.299999999999997</v>
      </c>
      <c r="AP51" s="336">
        <v>69729</v>
      </c>
      <c r="AQ51" s="337">
        <v>1.8</v>
      </c>
      <c r="AR51" s="338">
        <v>-38.1</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557</v>
      </c>
      <c r="AM52" s="341">
        <v>1425812</v>
      </c>
      <c r="AN52" s="342">
        <v>36285</v>
      </c>
      <c r="AO52" s="343">
        <v>-46.6</v>
      </c>
      <c r="AP52" s="344">
        <v>38908</v>
      </c>
      <c r="AQ52" s="345">
        <v>14</v>
      </c>
      <c r="AR52" s="346">
        <v>-60.6</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558</v>
      </c>
      <c r="AL53" s="325"/>
      <c r="AM53" s="333">
        <v>2956034</v>
      </c>
      <c r="AN53" s="334">
        <v>75918</v>
      </c>
      <c r="AO53" s="335">
        <v>30.1</v>
      </c>
      <c r="AP53" s="336">
        <v>74581</v>
      </c>
      <c r="AQ53" s="337">
        <v>7</v>
      </c>
      <c r="AR53" s="338">
        <v>23.1</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557</v>
      </c>
      <c r="AM54" s="341">
        <v>1922650</v>
      </c>
      <c r="AN54" s="342">
        <v>49378</v>
      </c>
      <c r="AO54" s="343">
        <v>36.1</v>
      </c>
      <c r="AP54" s="344">
        <v>41563</v>
      </c>
      <c r="AQ54" s="345">
        <v>6.8</v>
      </c>
      <c r="AR54" s="346">
        <v>29.3</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559</v>
      </c>
      <c r="AL55" s="325"/>
      <c r="AM55" s="333">
        <v>5763885</v>
      </c>
      <c r="AN55" s="334">
        <v>149614</v>
      </c>
      <c r="AO55" s="335">
        <v>97.1</v>
      </c>
      <c r="AP55" s="336">
        <v>76347</v>
      </c>
      <c r="AQ55" s="337">
        <v>2.4</v>
      </c>
      <c r="AR55" s="338">
        <v>94.7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557</v>
      </c>
      <c r="AM56" s="341">
        <v>3782943</v>
      </c>
      <c r="AN56" s="342">
        <v>98194</v>
      </c>
      <c r="AO56" s="343">
        <v>98.9</v>
      </c>
      <c r="AP56" s="344">
        <v>41762</v>
      </c>
      <c r="AQ56" s="345">
        <v>0.5</v>
      </c>
      <c r="AR56" s="346">
        <v>98.4</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560</v>
      </c>
      <c r="AL57" s="325"/>
      <c r="AM57" s="333">
        <v>2690028</v>
      </c>
      <c r="AN57" s="334">
        <v>70538</v>
      </c>
      <c r="AO57" s="335">
        <v>-52.9</v>
      </c>
      <c r="AP57" s="336">
        <v>69604</v>
      </c>
      <c r="AQ57" s="337">
        <v>-8.8000000000000007</v>
      </c>
      <c r="AR57" s="338">
        <v>-44.1</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557</v>
      </c>
      <c r="AM58" s="341">
        <v>1549576</v>
      </c>
      <c r="AN58" s="342">
        <v>40633</v>
      </c>
      <c r="AO58" s="343">
        <v>-58.6</v>
      </c>
      <c r="AP58" s="344">
        <v>36247</v>
      </c>
      <c r="AQ58" s="345">
        <v>-13.2</v>
      </c>
      <c r="AR58" s="346">
        <v>-45.4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561</v>
      </c>
      <c r="AL59" s="325"/>
      <c r="AM59" s="333">
        <v>2221641</v>
      </c>
      <c r="AN59" s="334">
        <v>58834</v>
      </c>
      <c r="AO59" s="335">
        <v>-16.600000000000001</v>
      </c>
      <c r="AP59" s="336">
        <v>68410</v>
      </c>
      <c r="AQ59" s="337">
        <v>-1.7</v>
      </c>
      <c r="AR59" s="338">
        <v>-14.9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557</v>
      </c>
      <c r="AM60" s="341">
        <v>1142066</v>
      </c>
      <c r="AN60" s="342">
        <v>30245</v>
      </c>
      <c r="AO60" s="343">
        <v>-25.6</v>
      </c>
      <c r="AP60" s="344">
        <v>35086</v>
      </c>
      <c r="AQ60" s="345">
        <v>-3.2</v>
      </c>
      <c r="AR60" s="346">
        <v>-22.4</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562</v>
      </c>
      <c r="AL61" s="347"/>
      <c r="AM61" s="348">
        <v>3184860</v>
      </c>
      <c r="AN61" s="349">
        <v>82650</v>
      </c>
      <c r="AO61" s="350">
        <v>4.3</v>
      </c>
      <c r="AP61" s="351">
        <v>71734</v>
      </c>
      <c r="AQ61" s="352">
        <v>0.1</v>
      </c>
      <c r="AR61" s="338">
        <v>4.2</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557</v>
      </c>
      <c r="AM62" s="341">
        <v>1964609</v>
      </c>
      <c r="AN62" s="342">
        <v>50947</v>
      </c>
      <c r="AO62" s="343">
        <v>0.8</v>
      </c>
      <c r="AP62" s="344">
        <v>38713</v>
      </c>
      <c r="AQ62" s="345">
        <v>1</v>
      </c>
      <c r="AR62" s="346">
        <v>-0.2</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jdn4QI6yvH87uXZ5VpN8hR+6G+ku2J+shwTKwHiwUB9lK9awDCScgXCAQ+bVUpkdXW86WtwEYRDBmfyEv/9YwQ==" saltValue="ORavP0Cch8Q2j1CVBWJW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564</v>
      </c>
    </row>
    <row r="121" spans="125:125" ht="13.5" hidden="1" customHeight="1" x14ac:dyDescent="0.2">
      <c r="DU121" s="259"/>
    </row>
  </sheetData>
  <sheetProtection algorithmName="SHA-512" hashValue="mI//EYt6QlLgNXrxg0MJn162YCWTGaJgr1UbrPZUsC7aw4Laml2DCDPnj1YMRtE30L07ho04dSpU6yvM5AktYw==" saltValue="8QkDh1DDRAXIPmQFwa/87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565</v>
      </c>
    </row>
  </sheetData>
  <sheetProtection algorithmName="SHA-512" hashValue="sFBZsVPv8gTehm3XHzKZAcgb2XAMBo0Ano/HE3DfZ97ijOQrHSq/xu/aWkmfO6ZEMbkKDDY/JmDqi9qusepnAA==" saltValue="U32QPFOoYsnicatghglk0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139" t="s">
        <v>3</v>
      </c>
      <c r="D47" s="1139"/>
      <c r="E47" s="1140"/>
      <c r="F47" s="11">
        <v>21.8</v>
      </c>
      <c r="G47" s="12">
        <v>22.12</v>
      </c>
      <c r="H47" s="12">
        <v>21.45</v>
      </c>
      <c r="I47" s="12">
        <v>20.9</v>
      </c>
      <c r="J47" s="13">
        <v>21.38</v>
      </c>
    </row>
    <row r="48" spans="2:10" ht="57.75" customHeight="1" x14ac:dyDescent="0.2">
      <c r="B48" s="14"/>
      <c r="C48" s="1141" t="s">
        <v>4</v>
      </c>
      <c r="D48" s="1141"/>
      <c r="E48" s="1142"/>
      <c r="F48" s="15">
        <v>6.58</v>
      </c>
      <c r="G48" s="16">
        <v>6.33</v>
      </c>
      <c r="H48" s="16">
        <v>6.14</v>
      </c>
      <c r="I48" s="16">
        <v>7.85</v>
      </c>
      <c r="J48" s="17">
        <v>5.9</v>
      </c>
    </row>
    <row r="49" spans="2:10" ht="57.75" customHeight="1" thickBot="1" x14ac:dyDescent="0.25">
      <c r="B49" s="18"/>
      <c r="C49" s="1143" t="s">
        <v>5</v>
      </c>
      <c r="D49" s="1143"/>
      <c r="E49" s="1144"/>
      <c r="F49" s="19">
        <v>3.94</v>
      </c>
      <c r="G49" s="20">
        <v>3.06</v>
      </c>
      <c r="H49" s="20">
        <v>3.16</v>
      </c>
      <c r="I49" s="20">
        <v>4.95</v>
      </c>
      <c r="J49" s="21">
        <v>1.97</v>
      </c>
    </row>
    <row r="50" spans="2:10" ht="13" x14ac:dyDescent="0.2"/>
  </sheetData>
  <sheetProtection algorithmName="SHA-512" hashValue="bFJY8G9xDNt+/I4uVPVAv+klvW4T79qEwo0OVexgk+Xqr++ZTBK9szsjz7tWV5awJwoTPcsNBe3UkLqodHLDgg==" saltValue="x+ZKzfO74CP/T5/q+a6e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沢田　昌希</cp:lastModifiedBy>
  <cp:lastPrinted>2024-03-26T03:31:50Z</cp:lastPrinted>
  <dcterms:created xsi:type="dcterms:W3CDTF">2024-03-14T03:07:07Z</dcterms:created>
  <dcterms:modified xsi:type="dcterms:W3CDTF">2024-03-26T23:30:08Z</dcterms:modified>
  <cp:category/>
</cp:coreProperties>
</file>